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ankoM\OneDrive - SZ\Dokumenty\_Prace\_Rozpocty\Modernizace trati Plzeň-Domažlice-st.hranice SRN\2.stavba,úsek Plzeň(mimo)-Nýřany-Chotěšov(mimo)\St3\Soutez_R\_Soupis_praci\"/>
    </mc:Choice>
  </mc:AlternateContent>
  <bookViews>
    <workbookView xWindow="0" yWindow="0" windowWidth="0" windowHeight="0"/>
  </bookViews>
  <sheets>
    <sheet name="Rekapitulace" sheetId="29" r:id="rId1"/>
    <sheet name="D.1.1.1" sheetId="2" r:id="rId2"/>
    <sheet name="D.1.1.5" sheetId="3" r:id="rId3"/>
    <sheet name="D.1.2.1" sheetId="4" r:id="rId4"/>
    <sheet name="D.1.2.10" sheetId="5" r:id="rId5"/>
    <sheet name="D.1.2.3" sheetId="6" r:id="rId6"/>
    <sheet name="D.1.2.4" sheetId="7" r:id="rId7"/>
    <sheet name="D.1.2.5" sheetId="8" r:id="rId8"/>
    <sheet name="D.1.2.7" sheetId="9" r:id="rId9"/>
    <sheet name="D.1.2.8" sheetId="10" r:id="rId10"/>
    <sheet name="D.1.2.9" sheetId="11" r:id="rId11"/>
    <sheet name="D.1.3.1" sheetId="12" r:id="rId12"/>
    <sheet name="D.1.3.5" sheetId="13" r:id="rId13"/>
    <sheet name="D.2.1.1" sheetId="14" r:id="rId14"/>
    <sheet name="D.2.1.10" sheetId="15" r:id="rId15"/>
    <sheet name="D.2.1.4" sheetId="16" r:id="rId16"/>
    <sheet name="D.2.1.5" sheetId="17" r:id="rId17"/>
    <sheet name="D.2.1.6" sheetId="18" r:id="rId18"/>
    <sheet name="D.2.1.8" sheetId="19" r:id="rId19"/>
    <sheet name="D.2.2.1" sheetId="20" r:id="rId20"/>
    <sheet name="D.2.2.5" sheetId="21" r:id="rId21"/>
    <sheet name="D.2.2.6" sheetId="22" r:id="rId22"/>
    <sheet name="D.2.3.1" sheetId="23" r:id="rId23"/>
    <sheet name="D.2.3.4" sheetId="24" r:id="rId24"/>
    <sheet name="D.2.3.6" sheetId="25" r:id="rId25"/>
    <sheet name="D.2.3.7" sheetId="26" r:id="rId26"/>
    <sheet name="SO 90-90" sheetId="27" r:id="rId27"/>
    <sheet name="SO 98-98" sheetId="28" r:id="rId28"/>
  </sheets>
  <calcPr/>
</workbook>
</file>

<file path=xl/calcChain.xml><?xml version="1.0" encoding="utf-8"?>
<calcChain xmlns="http://schemas.openxmlformats.org/spreadsheetml/2006/main">
  <c i="28" l="1" r="M3"/>
  <c i="27" r="M3"/>
  <c i="26" r="M3"/>
  <c i="25" r="M3"/>
  <c i="24" r="M3"/>
  <c i="23" r="M3"/>
  <c i="22" r="M3"/>
  <c i="21" r="M3"/>
  <c i="20" r="M3"/>
  <c i="19" r="M3"/>
  <c i="18" r="M3"/>
  <c i="17" r="M3"/>
  <c i="16" r="M3"/>
  <c i="15" r="M3"/>
  <c i="14" r="M3"/>
  <c i="13" r="M3"/>
  <c i="12" r="M3"/>
  <c i="11" r="M3"/>
  <c i="10" r="M3"/>
  <c i="9" r="M3"/>
  <c i="8" r="M3"/>
  <c i="7" r="M3"/>
  <c i="6" r="M3"/>
  <c i="5" r="M3"/>
  <c i="4" r="M3"/>
  <c i="3" r="M3"/>
  <c i="2" r="M3"/>
  <c i="29" r="C7"/>
  <c r="C6"/>
  <c r="F41"/>
  <c r="D41"/>
  <c r="C41"/>
  <c r="E43"/>
  <c r="F43"/>
  <c r="D43"/>
  <c r="C43"/>
  <c r="E42"/>
  <c r="F42"/>
  <c r="D42"/>
  <c r="C42"/>
  <c r="E41"/>
  <c r="F36"/>
  <c r="D36"/>
  <c r="C36"/>
  <c r="E40"/>
  <c r="F40"/>
  <c r="D40"/>
  <c r="C40"/>
  <c r="E39"/>
  <c r="F39"/>
  <c r="D39"/>
  <c r="C39"/>
  <c r="E38"/>
  <c r="F38"/>
  <c r="D38"/>
  <c r="C38"/>
  <c r="E37"/>
  <c r="F37"/>
  <c r="D37"/>
  <c r="C37"/>
  <c r="E36"/>
  <c r="F32"/>
  <c r="D32"/>
  <c r="C32"/>
  <c r="E35"/>
  <c r="F35"/>
  <c r="D35"/>
  <c r="C35"/>
  <c r="E34"/>
  <c r="F34"/>
  <c r="D34"/>
  <c r="C34"/>
  <c r="E33"/>
  <c r="F33"/>
  <c r="D33"/>
  <c r="C33"/>
  <c r="E32"/>
  <c r="F25"/>
  <c r="D25"/>
  <c r="C25"/>
  <c r="E31"/>
  <c r="F31"/>
  <c r="D31"/>
  <c r="C31"/>
  <c r="E30"/>
  <c r="F30"/>
  <c r="D30"/>
  <c r="C30"/>
  <c r="E29"/>
  <c r="F29"/>
  <c r="D29"/>
  <c r="C29"/>
  <c r="E28"/>
  <c r="F28"/>
  <c r="D28"/>
  <c r="C28"/>
  <c r="E27"/>
  <c r="F27"/>
  <c r="D27"/>
  <c r="C27"/>
  <c r="E26"/>
  <c r="F26"/>
  <c r="D26"/>
  <c r="C26"/>
  <c r="E25"/>
  <c r="F22"/>
  <c r="D22"/>
  <c r="C22"/>
  <c r="E24"/>
  <c r="F24"/>
  <c r="D24"/>
  <c r="C24"/>
  <c r="E23"/>
  <c r="F23"/>
  <c r="D23"/>
  <c r="C23"/>
  <c r="E22"/>
  <c r="F13"/>
  <c r="D13"/>
  <c r="C13"/>
  <c r="E21"/>
  <c r="F21"/>
  <c r="D21"/>
  <c r="C21"/>
  <c r="E20"/>
  <c r="F20"/>
  <c r="D20"/>
  <c r="C20"/>
  <c r="E19"/>
  <c r="F19"/>
  <c r="D19"/>
  <c r="C19"/>
  <c r="E18"/>
  <c r="F18"/>
  <c r="D18"/>
  <c r="C18"/>
  <c r="E17"/>
  <c r="F17"/>
  <c r="D17"/>
  <c r="C17"/>
  <c r="E16"/>
  <c r="F16"/>
  <c r="D16"/>
  <c r="C16"/>
  <c r="E15"/>
  <c r="F15"/>
  <c r="D15"/>
  <c r="C15"/>
  <c r="E14"/>
  <c r="F14"/>
  <c r="D14"/>
  <c r="C14"/>
  <c r="E13"/>
  <c r="F10"/>
  <c r="D10"/>
  <c r="C10"/>
  <c r="E12"/>
  <c r="F12"/>
  <c r="D12"/>
  <c r="C12"/>
  <c r="E11"/>
  <c r="F11"/>
  <c r="D11"/>
  <c r="C11"/>
  <c r="E10"/>
  <c i="28" r="T7"/>
  <c r="M8"/>
  <c r="L8"/>
  <c r="M51"/>
  <c r="L51"/>
  <c r="AA52"/>
  <c r="O52"/>
  <c r="M52"/>
  <c r="I52"/>
  <c r="M22"/>
  <c r="L22"/>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7" r="T7"/>
  <c r="M8"/>
  <c r="L8"/>
  <c r="M9"/>
  <c r="L9"/>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52"/>
  <c r="L52"/>
  <c r="M95"/>
  <c r="L95"/>
  <c r="AA108"/>
  <c r="O108"/>
  <c r="M108"/>
  <c r="I108"/>
  <c r="AA104"/>
  <c r="O104"/>
  <c r="M104"/>
  <c r="I104"/>
  <c r="AA100"/>
  <c r="O100"/>
  <c r="M100"/>
  <c r="I100"/>
  <c r="AA96"/>
  <c r="O96"/>
  <c r="M96"/>
  <c r="I96"/>
  <c r="M78"/>
  <c r="L78"/>
  <c r="AA91"/>
  <c r="O91"/>
  <c r="M91"/>
  <c r="I91"/>
  <c r="AA87"/>
  <c r="O87"/>
  <c r="M87"/>
  <c r="I87"/>
  <c r="AA83"/>
  <c r="O83"/>
  <c r="M83"/>
  <c r="I83"/>
  <c r="AA79"/>
  <c r="O79"/>
  <c r="M79"/>
  <c r="I79"/>
  <c r="M53"/>
  <c r="L53"/>
  <c r="AA74"/>
  <c r="O74"/>
  <c r="M74"/>
  <c r="I74"/>
  <c r="AA70"/>
  <c r="O70"/>
  <c r="M70"/>
  <c r="I70"/>
  <c r="AA66"/>
  <c r="O66"/>
  <c r="M66"/>
  <c r="I66"/>
  <c r="AA62"/>
  <c r="O62"/>
  <c r="M62"/>
  <c r="I62"/>
  <c r="AA58"/>
  <c r="O58"/>
  <c r="M58"/>
  <c r="I58"/>
  <c r="AA54"/>
  <c r="O54"/>
  <c r="M54"/>
  <c r="I54"/>
  <c r="M9"/>
  <c r="L9"/>
  <c r="M35"/>
  <c r="L35"/>
  <c r="AA48"/>
  <c r="O48"/>
  <c r="M48"/>
  <c r="I48"/>
  <c r="AA44"/>
  <c r="O44"/>
  <c r="M44"/>
  <c r="I44"/>
  <c r="AA40"/>
  <c r="O40"/>
  <c r="M40"/>
  <c r="I40"/>
  <c r="AA36"/>
  <c r="O36"/>
  <c r="M36"/>
  <c r="I36"/>
  <c r="M10"/>
  <c r="L10"/>
  <c r="AA31"/>
  <c r="O31"/>
  <c r="M31"/>
  <c r="I31"/>
  <c r="AA27"/>
  <c r="O27"/>
  <c r="M27"/>
  <c r="I27"/>
  <c r="AA23"/>
  <c r="O23"/>
  <c r="M23"/>
  <c r="I23"/>
  <c r="AA19"/>
  <c r="O19"/>
  <c r="M19"/>
  <c r="I19"/>
  <c r="AA15"/>
  <c r="O15"/>
  <c r="M15"/>
  <c r="I15"/>
  <c r="AA11"/>
  <c r="O11"/>
  <c r="M11"/>
  <c r="I11"/>
  <c i="25" r="T7"/>
  <c r="M8"/>
  <c r="L8"/>
  <c r="M369"/>
  <c r="L369"/>
  <c r="M612"/>
  <c r="L612"/>
  <c r="AA613"/>
  <c r="O613"/>
  <c r="M613"/>
  <c r="I613"/>
  <c r="M467"/>
  <c r="L467"/>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M410"/>
  <c r="L410"/>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M405"/>
  <c r="L405"/>
  <c r="AA406"/>
  <c r="O406"/>
  <c r="M406"/>
  <c r="I406"/>
  <c r="M384"/>
  <c r="L384"/>
  <c r="AA401"/>
  <c r="O401"/>
  <c r="M401"/>
  <c r="I401"/>
  <c r="AA397"/>
  <c r="O397"/>
  <c r="M397"/>
  <c r="I397"/>
  <c r="AA393"/>
  <c r="O393"/>
  <c r="M393"/>
  <c r="I393"/>
  <c r="AA389"/>
  <c r="O389"/>
  <c r="M389"/>
  <c r="I389"/>
  <c r="AA385"/>
  <c r="O385"/>
  <c r="M385"/>
  <c r="I385"/>
  <c r="M375"/>
  <c r="L375"/>
  <c r="AA380"/>
  <c r="O380"/>
  <c r="M380"/>
  <c r="I380"/>
  <c r="AA376"/>
  <c r="O376"/>
  <c r="M376"/>
  <c r="I376"/>
  <c r="M370"/>
  <c r="L370"/>
  <c r="AA371"/>
  <c r="O371"/>
  <c r="M371"/>
  <c r="I371"/>
  <c r="M96"/>
  <c r="L96"/>
  <c r="M360"/>
  <c r="L360"/>
  <c r="AA365"/>
  <c r="O365"/>
  <c r="M365"/>
  <c r="I365"/>
  <c r="AA361"/>
  <c r="O361"/>
  <c r="M361"/>
  <c r="I361"/>
  <c r="M355"/>
  <c r="L355"/>
  <c r="AA356"/>
  <c r="O356"/>
  <c r="M356"/>
  <c r="I356"/>
  <c r="M182"/>
  <c r="L182"/>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M133"/>
  <c r="L133"/>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M128"/>
  <c r="L128"/>
  <c r="AA129"/>
  <c r="O129"/>
  <c r="M129"/>
  <c r="I129"/>
  <c r="M111"/>
  <c r="L111"/>
  <c r="AA124"/>
  <c r="O124"/>
  <c r="M124"/>
  <c r="I124"/>
  <c r="AA120"/>
  <c r="O120"/>
  <c r="M120"/>
  <c r="I120"/>
  <c r="AA116"/>
  <c r="O116"/>
  <c r="M116"/>
  <c r="I116"/>
  <c r="AA112"/>
  <c r="O112"/>
  <c r="M112"/>
  <c r="I112"/>
  <c r="M102"/>
  <c r="L102"/>
  <c r="AA107"/>
  <c r="O107"/>
  <c r="M107"/>
  <c r="I107"/>
  <c r="AA103"/>
  <c r="O103"/>
  <c r="M103"/>
  <c r="I103"/>
  <c r="M97"/>
  <c r="L97"/>
  <c r="AA98"/>
  <c r="O98"/>
  <c r="M98"/>
  <c r="I98"/>
  <c r="M9"/>
  <c r="L9"/>
  <c r="M91"/>
  <c r="L91"/>
  <c r="AA92"/>
  <c r="O92"/>
  <c r="M92"/>
  <c r="I92"/>
  <c r="M70"/>
  <c r="L70"/>
  <c r="AA87"/>
  <c r="O87"/>
  <c r="M87"/>
  <c r="I87"/>
  <c r="AA83"/>
  <c r="O83"/>
  <c r="M83"/>
  <c r="I83"/>
  <c r="AA79"/>
  <c r="O79"/>
  <c r="M79"/>
  <c r="I79"/>
  <c r="AA75"/>
  <c r="O75"/>
  <c r="M75"/>
  <c r="I75"/>
  <c r="AA71"/>
  <c r="O71"/>
  <c r="M71"/>
  <c r="I71"/>
  <c r="M29"/>
  <c r="L2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M20"/>
  <c r="L20"/>
  <c r="AA25"/>
  <c r="O25"/>
  <c r="M25"/>
  <c r="I25"/>
  <c r="AA21"/>
  <c r="O21"/>
  <c r="M21"/>
  <c r="I21"/>
  <c r="M15"/>
  <c r="L15"/>
  <c r="AA16"/>
  <c r="O16"/>
  <c r="M16"/>
  <c r="I16"/>
  <c r="M10"/>
  <c r="L10"/>
  <c r="AA11"/>
  <c r="O11"/>
  <c r="M11"/>
  <c r="I11"/>
  <c i="24" r="T7"/>
  <c r="M8"/>
  <c r="L8"/>
  <c r="M286"/>
  <c r="L286"/>
  <c r="M550"/>
  <c r="L550"/>
  <c r="AA555"/>
  <c r="O555"/>
  <c r="M555"/>
  <c r="I555"/>
  <c r="AA551"/>
  <c r="O551"/>
  <c r="M551"/>
  <c r="I551"/>
  <c r="M545"/>
  <c r="L545"/>
  <c r="AA546"/>
  <c r="O546"/>
  <c r="M546"/>
  <c r="I546"/>
  <c r="M364"/>
  <c r="L364"/>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M331"/>
  <c r="L331"/>
  <c r="AA360"/>
  <c r="O360"/>
  <c r="M360"/>
  <c r="I360"/>
  <c r="AA356"/>
  <c r="O356"/>
  <c r="M356"/>
  <c r="I356"/>
  <c r="AA352"/>
  <c r="O352"/>
  <c r="M352"/>
  <c r="I352"/>
  <c r="AA348"/>
  <c r="O348"/>
  <c r="M348"/>
  <c r="I348"/>
  <c r="AA344"/>
  <c r="O344"/>
  <c r="M344"/>
  <c r="I344"/>
  <c r="AA340"/>
  <c r="O340"/>
  <c r="M340"/>
  <c r="I340"/>
  <c r="AA336"/>
  <c r="O336"/>
  <c r="M336"/>
  <c r="I336"/>
  <c r="AA332"/>
  <c r="O332"/>
  <c r="M332"/>
  <c r="I332"/>
  <c r="M322"/>
  <c r="L322"/>
  <c r="AA327"/>
  <c r="O327"/>
  <c r="M327"/>
  <c r="I327"/>
  <c r="AA323"/>
  <c r="O323"/>
  <c r="M323"/>
  <c r="I323"/>
  <c r="M301"/>
  <c r="L301"/>
  <c r="AA318"/>
  <c r="O318"/>
  <c r="M318"/>
  <c r="I318"/>
  <c r="AA314"/>
  <c r="O314"/>
  <c r="M314"/>
  <c r="I314"/>
  <c r="AA310"/>
  <c r="O310"/>
  <c r="M310"/>
  <c r="I310"/>
  <c r="AA306"/>
  <c r="O306"/>
  <c r="M306"/>
  <c r="I306"/>
  <c r="AA302"/>
  <c r="O302"/>
  <c r="M302"/>
  <c r="I302"/>
  <c r="M292"/>
  <c r="L292"/>
  <c r="AA297"/>
  <c r="O297"/>
  <c r="M297"/>
  <c r="I297"/>
  <c r="AA293"/>
  <c r="O293"/>
  <c r="M293"/>
  <c r="I293"/>
  <c r="M287"/>
  <c r="L287"/>
  <c r="AA288"/>
  <c r="O288"/>
  <c r="M288"/>
  <c r="I288"/>
  <c r="M9"/>
  <c r="L9"/>
  <c r="M281"/>
  <c r="L281"/>
  <c r="AA282"/>
  <c r="O282"/>
  <c r="M282"/>
  <c r="I282"/>
  <c r="M104"/>
  <c r="L104"/>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M55"/>
  <c r="L55"/>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M50"/>
  <c r="L50"/>
  <c r="AA51"/>
  <c r="O51"/>
  <c r="M51"/>
  <c r="I51"/>
  <c r="M45"/>
  <c r="L45"/>
  <c r="AA46"/>
  <c r="O46"/>
  <c r="M46"/>
  <c r="I46"/>
  <c r="M24"/>
  <c r="L24"/>
  <c r="AA41"/>
  <c r="O41"/>
  <c r="M41"/>
  <c r="I41"/>
  <c r="AA37"/>
  <c r="O37"/>
  <c r="M37"/>
  <c r="I37"/>
  <c r="AA33"/>
  <c r="O33"/>
  <c r="M33"/>
  <c r="I33"/>
  <c r="AA29"/>
  <c r="O29"/>
  <c r="M29"/>
  <c r="I29"/>
  <c r="AA25"/>
  <c r="O25"/>
  <c r="M25"/>
  <c r="I25"/>
  <c r="M15"/>
  <c r="L15"/>
  <c r="AA20"/>
  <c r="O20"/>
  <c r="M20"/>
  <c r="I20"/>
  <c r="AA16"/>
  <c r="O16"/>
  <c r="M16"/>
  <c r="I16"/>
  <c r="M10"/>
  <c r="L10"/>
  <c r="AA11"/>
  <c r="O11"/>
  <c r="M11"/>
  <c r="I11"/>
  <c i="23" r="T7"/>
  <c r="M8"/>
  <c r="L8"/>
  <c r="M9"/>
  <c r="L9"/>
  <c r="M532"/>
  <c r="L532"/>
  <c r="AA537"/>
  <c r="O537"/>
  <c r="M537"/>
  <c r="I537"/>
  <c r="AA533"/>
  <c r="O533"/>
  <c r="M533"/>
  <c r="I533"/>
  <c r="M487"/>
  <c r="L487"/>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M438"/>
  <c r="L438"/>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M201"/>
  <c r="L201"/>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M116"/>
  <c r="L116"/>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M71"/>
  <c r="L71"/>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M10"/>
  <c r="L10"/>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22" r="T7"/>
  <c r="M8"/>
  <c r="L8"/>
  <c r="M76"/>
  <c r="L76"/>
  <c r="M109"/>
  <c r="L109"/>
  <c r="AA114"/>
  <c r="O114"/>
  <c r="M114"/>
  <c r="I114"/>
  <c r="AA110"/>
  <c r="O110"/>
  <c r="M110"/>
  <c r="I110"/>
  <c r="M96"/>
  <c r="L96"/>
  <c r="AA105"/>
  <c r="O105"/>
  <c r="M105"/>
  <c r="I105"/>
  <c r="AA101"/>
  <c r="O101"/>
  <c r="M101"/>
  <c r="I101"/>
  <c r="AA97"/>
  <c r="O97"/>
  <c r="M97"/>
  <c r="I97"/>
  <c r="M87"/>
  <c r="L87"/>
  <c r="AA92"/>
  <c r="O92"/>
  <c r="M92"/>
  <c r="I92"/>
  <c r="AA88"/>
  <c r="O88"/>
  <c r="M88"/>
  <c r="I88"/>
  <c r="M82"/>
  <c r="L82"/>
  <c r="AA83"/>
  <c r="O83"/>
  <c r="M83"/>
  <c r="I83"/>
  <c r="M77"/>
  <c r="L77"/>
  <c r="AA78"/>
  <c r="O78"/>
  <c r="M78"/>
  <c r="I78"/>
  <c r="M9"/>
  <c r="L9"/>
  <c r="M59"/>
  <c r="L59"/>
  <c r="AA72"/>
  <c r="O72"/>
  <c r="M72"/>
  <c r="I72"/>
  <c r="AA68"/>
  <c r="O68"/>
  <c r="M68"/>
  <c r="I68"/>
  <c r="AA64"/>
  <c r="O64"/>
  <c r="M64"/>
  <c r="I64"/>
  <c r="AA60"/>
  <c r="O60"/>
  <c r="M60"/>
  <c r="I60"/>
  <c r="M42"/>
  <c r="L42"/>
  <c r="AA55"/>
  <c r="O55"/>
  <c r="M55"/>
  <c r="I55"/>
  <c r="AA51"/>
  <c r="O51"/>
  <c r="M51"/>
  <c r="I51"/>
  <c r="AA47"/>
  <c r="O47"/>
  <c r="M47"/>
  <c r="I47"/>
  <c r="AA43"/>
  <c r="O43"/>
  <c r="M43"/>
  <c r="I43"/>
  <c r="M37"/>
  <c r="L37"/>
  <c r="AA38"/>
  <c r="O38"/>
  <c r="M38"/>
  <c r="I38"/>
  <c r="M28"/>
  <c r="L28"/>
  <c r="AA33"/>
  <c r="O33"/>
  <c r="M33"/>
  <c r="I33"/>
  <c r="AA29"/>
  <c r="O29"/>
  <c r="M29"/>
  <c r="I29"/>
  <c r="M19"/>
  <c r="L19"/>
  <c r="AA24"/>
  <c r="O24"/>
  <c r="M24"/>
  <c r="I24"/>
  <c r="AA20"/>
  <c r="O20"/>
  <c r="M20"/>
  <c r="I20"/>
  <c r="M10"/>
  <c r="L10"/>
  <c r="AA15"/>
  <c r="O15"/>
  <c r="M15"/>
  <c r="I15"/>
  <c r="AA11"/>
  <c r="O11"/>
  <c r="M11"/>
  <c r="I11"/>
  <c i="21" r="T7"/>
  <c r="M8"/>
  <c r="L8"/>
  <c r="M9"/>
  <c r="L9"/>
  <c r="M52"/>
  <c r="L52"/>
  <c r="AA77"/>
  <c r="O77"/>
  <c r="M77"/>
  <c r="I77"/>
  <c r="AA73"/>
  <c r="O73"/>
  <c r="M73"/>
  <c r="I73"/>
  <c r="AA69"/>
  <c r="O69"/>
  <c r="M69"/>
  <c r="I69"/>
  <c r="AA65"/>
  <c r="O65"/>
  <c r="M65"/>
  <c r="I65"/>
  <c r="AA61"/>
  <c r="O61"/>
  <c r="M61"/>
  <c r="I61"/>
  <c r="AA57"/>
  <c r="O57"/>
  <c r="M57"/>
  <c r="I57"/>
  <c r="AA53"/>
  <c r="O53"/>
  <c r="M53"/>
  <c r="I53"/>
  <c r="M47"/>
  <c r="L47"/>
  <c r="AA48"/>
  <c r="O48"/>
  <c r="M48"/>
  <c r="I48"/>
  <c r="M10"/>
  <c r="L10"/>
  <c r="AA43"/>
  <c r="O43"/>
  <c r="M43"/>
  <c r="I43"/>
  <c r="AA39"/>
  <c r="O39"/>
  <c r="M39"/>
  <c r="I39"/>
  <c r="AA35"/>
  <c r="O35"/>
  <c r="M35"/>
  <c r="I35"/>
  <c r="AA31"/>
  <c r="O31"/>
  <c r="M31"/>
  <c r="I31"/>
  <c r="AA27"/>
  <c r="O27"/>
  <c r="M27"/>
  <c r="I27"/>
  <c r="AA23"/>
  <c r="O23"/>
  <c r="M23"/>
  <c r="I23"/>
  <c r="AA19"/>
  <c r="O19"/>
  <c r="M19"/>
  <c r="I19"/>
  <c r="AA15"/>
  <c r="O15"/>
  <c r="M15"/>
  <c r="I15"/>
  <c r="AA11"/>
  <c r="O11"/>
  <c r="M11"/>
  <c r="I11"/>
  <c i="20" r="T7"/>
  <c r="M8"/>
  <c r="L8"/>
  <c r="M9"/>
  <c r="L9"/>
  <c r="M1281"/>
  <c r="L1281"/>
  <c r="M1330"/>
  <c r="L1330"/>
  <c r="AA1523"/>
  <c r="O1523"/>
  <c r="M1523"/>
  <c r="I1523"/>
  <c r="AA1519"/>
  <c r="O1519"/>
  <c r="M1519"/>
  <c r="I1519"/>
  <c r="AA1515"/>
  <c r="O1515"/>
  <c r="M1515"/>
  <c r="I1515"/>
  <c r="AA1511"/>
  <c r="O1511"/>
  <c r="M1511"/>
  <c r="I1511"/>
  <c r="AA1507"/>
  <c r="O1507"/>
  <c r="M1507"/>
  <c r="I1507"/>
  <c r="AA1503"/>
  <c r="O1503"/>
  <c r="M1503"/>
  <c r="I1503"/>
  <c r="AA1499"/>
  <c r="O1499"/>
  <c r="M1499"/>
  <c r="I1499"/>
  <c r="AA1495"/>
  <c r="O1495"/>
  <c r="M1495"/>
  <c r="I1495"/>
  <c r="AA1491"/>
  <c r="O1491"/>
  <c r="M1491"/>
  <c r="I1491"/>
  <c r="AA1487"/>
  <c r="O1487"/>
  <c r="M1487"/>
  <c r="I1487"/>
  <c r="AA1483"/>
  <c r="O1483"/>
  <c r="M1483"/>
  <c r="I1483"/>
  <c r="AA1479"/>
  <c r="O1479"/>
  <c r="M1479"/>
  <c r="I1479"/>
  <c r="AA1475"/>
  <c r="O1475"/>
  <c r="M1475"/>
  <c r="I1475"/>
  <c r="AA1471"/>
  <c r="O1471"/>
  <c r="M1471"/>
  <c r="I1471"/>
  <c r="AA1467"/>
  <c r="O1467"/>
  <c r="M1467"/>
  <c r="I1467"/>
  <c r="AA1463"/>
  <c r="O1463"/>
  <c r="M1463"/>
  <c r="I1463"/>
  <c r="AA1459"/>
  <c r="O1459"/>
  <c r="M1459"/>
  <c r="I1459"/>
  <c r="AA1455"/>
  <c r="O1455"/>
  <c r="M1455"/>
  <c r="I1455"/>
  <c r="AA1451"/>
  <c r="O1451"/>
  <c r="M1451"/>
  <c r="I1451"/>
  <c r="AA1447"/>
  <c r="O1447"/>
  <c r="M1447"/>
  <c r="I1447"/>
  <c r="AA1443"/>
  <c r="O1443"/>
  <c r="M1443"/>
  <c r="I1443"/>
  <c r="AA1439"/>
  <c r="O1439"/>
  <c r="M1439"/>
  <c r="I1439"/>
  <c r="AA1435"/>
  <c r="O1435"/>
  <c r="M1435"/>
  <c r="I1435"/>
  <c r="AA1431"/>
  <c r="O1431"/>
  <c r="M1431"/>
  <c r="I1431"/>
  <c r="AA1427"/>
  <c r="O1427"/>
  <c r="M1427"/>
  <c r="I1427"/>
  <c r="AA1423"/>
  <c r="O1423"/>
  <c r="M1423"/>
  <c r="I1423"/>
  <c r="AA1419"/>
  <c r="O1419"/>
  <c r="M1419"/>
  <c r="I1419"/>
  <c r="AA1415"/>
  <c r="O1415"/>
  <c r="M1415"/>
  <c r="I1415"/>
  <c r="AA1411"/>
  <c r="O1411"/>
  <c r="M1411"/>
  <c r="I1411"/>
  <c r="AA1407"/>
  <c r="O1407"/>
  <c r="M1407"/>
  <c r="I1407"/>
  <c r="AA1403"/>
  <c r="O1403"/>
  <c r="M1403"/>
  <c r="I1403"/>
  <c r="AA1399"/>
  <c r="O1399"/>
  <c r="M1399"/>
  <c r="I1399"/>
  <c r="AA1395"/>
  <c r="O1395"/>
  <c r="M1395"/>
  <c r="I1395"/>
  <c r="AA1391"/>
  <c r="O1391"/>
  <c r="M1391"/>
  <c r="I1391"/>
  <c r="AA1387"/>
  <c r="O1387"/>
  <c r="M1387"/>
  <c r="I1387"/>
  <c r="AA1383"/>
  <c r="O1383"/>
  <c r="M1383"/>
  <c r="I1383"/>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M1297"/>
  <c r="L1297"/>
  <c r="AA1326"/>
  <c r="O1326"/>
  <c r="M1326"/>
  <c r="I1326"/>
  <c r="AA1322"/>
  <c r="O1322"/>
  <c r="M1322"/>
  <c r="I1322"/>
  <c r="AA1318"/>
  <c r="O1318"/>
  <c r="M1318"/>
  <c r="I1318"/>
  <c r="AA1314"/>
  <c r="O1314"/>
  <c r="M1314"/>
  <c r="I1314"/>
  <c r="AA1310"/>
  <c r="O1310"/>
  <c r="M1310"/>
  <c r="I1310"/>
  <c r="AA1306"/>
  <c r="O1306"/>
  <c r="M1306"/>
  <c r="I1306"/>
  <c r="AA1302"/>
  <c r="O1302"/>
  <c r="M1302"/>
  <c r="I1302"/>
  <c r="AA1298"/>
  <c r="O1298"/>
  <c r="M1298"/>
  <c r="I1298"/>
  <c r="M1292"/>
  <c r="L1292"/>
  <c r="AA1293"/>
  <c r="O1293"/>
  <c r="M1293"/>
  <c r="I1293"/>
  <c r="M1287"/>
  <c r="L1287"/>
  <c r="AA1288"/>
  <c r="O1288"/>
  <c r="M1288"/>
  <c r="I1288"/>
  <c r="M1282"/>
  <c r="L1282"/>
  <c r="AA1283"/>
  <c r="O1283"/>
  <c r="M1283"/>
  <c r="I1283"/>
  <c r="M1103"/>
  <c r="L1103"/>
  <c r="M1240"/>
  <c r="L1240"/>
  <c r="AA1277"/>
  <c r="O1277"/>
  <c r="M1277"/>
  <c r="I1277"/>
  <c r="AA1273"/>
  <c r="O1273"/>
  <c r="M1273"/>
  <c r="I1273"/>
  <c r="AA1269"/>
  <c r="O1269"/>
  <c r="M1269"/>
  <c r="I1269"/>
  <c r="AA1265"/>
  <c r="O1265"/>
  <c r="M1265"/>
  <c r="I1265"/>
  <c r="AA1261"/>
  <c r="O1261"/>
  <c r="M1261"/>
  <c r="I1261"/>
  <c r="AA1257"/>
  <c r="O1257"/>
  <c r="M1257"/>
  <c r="I1257"/>
  <c r="AA1253"/>
  <c r="O1253"/>
  <c r="M1253"/>
  <c r="I1253"/>
  <c r="AA1249"/>
  <c r="O1249"/>
  <c r="M1249"/>
  <c r="I1249"/>
  <c r="AA1245"/>
  <c r="O1245"/>
  <c r="M1245"/>
  <c r="I1245"/>
  <c r="AA1241"/>
  <c r="O1241"/>
  <c r="M1241"/>
  <c r="I1241"/>
  <c r="M1207"/>
  <c r="L1207"/>
  <c r="AA1236"/>
  <c r="O1236"/>
  <c r="M1236"/>
  <c r="I1236"/>
  <c r="AA1232"/>
  <c r="O1232"/>
  <c r="M1232"/>
  <c r="I1232"/>
  <c r="AA1228"/>
  <c r="O1228"/>
  <c r="M1228"/>
  <c r="I1228"/>
  <c r="AA1224"/>
  <c r="O1224"/>
  <c r="M1224"/>
  <c r="I1224"/>
  <c r="AA1220"/>
  <c r="O1220"/>
  <c r="M1220"/>
  <c r="I1220"/>
  <c r="AA1216"/>
  <c r="O1216"/>
  <c r="M1216"/>
  <c r="I1216"/>
  <c r="AA1212"/>
  <c r="O1212"/>
  <c r="M1212"/>
  <c r="I1212"/>
  <c r="AA1208"/>
  <c r="O1208"/>
  <c r="M1208"/>
  <c r="I1208"/>
  <c r="M1174"/>
  <c r="L1174"/>
  <c r="AA1203"/>
  <c r="O1203"/>
  <c r="M1203"/>
  <c r="I1203"/>
  <c r="AA1199"/>
  <c r="O1199"/>
  <c r="M1199"/>
  <c r="I1199"/>
  <c r="AA1195"/>
  <c r="O1195"/>
  <c r="M1195"/>
  <c r="I1195"/>
  <c r="AA1191"/>
  <c r="O1191"/>
  <c r="M1191"/>
  <c r="I1191"/>
  <c r="AA1187"/>
  <c r="O1187"/>
  <c r="M1187"/>
  <c r="I1187"/>
  <c r="AA1183"/>
  <c r="O1183"/>
  <c r="M1183"/>
  <c r="I1183"/>
  <c r="AA1179"/>
  <c r="O1179"/>
  <c r="M1179"/>
  <c r="I1179"/>
  <c r="AA1175"/>
  <c r="O1175"/>
  <c r="M1175"/>
  <c r="I1175"/>
  <c r="M1141"/>
  <c r="L1141"/>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M1104"/>
  <c r="L1104"/>
  <c r="AA1137"/>
  <c r="O1137"/>
  <c r="M1137"/>
  <c r="I1137"/>
  <c r="AA1133"/>
  <c r="O1133"/>
  <c r="M1133"/>
  <c r="I1133"/>
  <c r="AA1129"/>
  <c r="O1129"/>
  <c r="M1129"/>
  <c r="I1129"/>
  <c r="AA1125"/>
  <c r="O1125"/>
  <c r="M1125"/>
  <c r="I1125"/>
  <c r="AA1121"/>
  <c r="O1121"/>
  <c r="M1121"/>
  <c r="I1121"/>
  <c r="AA1117"/>
  <c r="O1117"/>
  <c r="M1117"/>
  <c r="I1117"/>
  <c r="AA1113"/>
  <c r="O1113"/>
  <c r="M1113"/>
  <c r="I1113"/>
  <c r="AA1109"/>
  <c r="O1109"/>
  <c r="M1109"/>
  <c r="I1109"/>
  <c r="AA1105"/>
  <c r="O1105"/>
  <c r="M1105"/>
  <c r="I1105"/>
  <c r="M10"/>
  <c r="L10"/>
  <c r="M1098"/>
  <c r="L1098"/>
  <c r="AA1099"/>
  <c r="O1099"/>
  <c r="M1099"/>
  <c r="I1099"/>
  <c r="M1089"/>
  <c r="L1089"/>
  <c r="AA1094"/>
  <c r="O1094"/>
  <c r="M1094"/>
  <c r="I1094"/>
  <c r="AA1090"/>
  <c r="O1090"/>
  <c r="M1090"/>
  <c r="I1090"/>
  <c r="M1084"/>
  <c r="L1084"/>
  <c r="AA1085"/>
  <c r="O1085"/>
  <c r="M1085"/>
  <c r="I1085"/>
  <c r="M1035"/>
  <c r="L1035"/>
  <c r="AA1080"/>
  <c r="O1080"/>
  <c r="M1080"/>
  <c r="I1080"/>
  <c r="AA1076"/>
  <c r="O1076"/>
  <c r="M1076"/>
  <c r="I1076"/>
  <c r="AA1072"/>
  <c r="O1072"/>
  <c r="M1072"/>
  <c r="I1072"/>
  <c r="AA1068"/>
  <c r="O1068"/>
  <c r="M1068"/>
  <c r="I1068"/>
  <c r="AA1064"/>
  <c r="O1064"/>
  <c r="M1064"/>
  <c r="I1064"/>
  <c r="AA1060"/>
  <c r="O1060"/>
  <c r="M1060"/>
  <c r="I1060"/>
  <c r="AA1056"/>
  <c r="O1056"/>
  <c r="M1056"/>
  <c r="I1056"/>
  <c r="AA1052"/>
  <c r="O1052"/>
  <c r="M1052"/>
  <c r="I1052"/>
  <c r="AA1048"/>
  <c r="O1048"/>
  <c r="M1048"/>
  <c r="I1048"/>
  <c r="AA1044"/>
  <c r="O1044"/>
  <c r="M1044"/>
  <c r="I1044"/>
  <c r="AA1040"/>
  <c r="O1040"/>
  <c r="M1040"/>
  <c r="I1040"/>
  <c r="AA1036"/>
  <c r="O1036"/>
  <c r="M1036"/>
  <c r="I1036"/>
  <c r="M1010"/>
  <c r="L1010"/>
  <c r="AA1031"/>
  <c r="O1031"/>
  <c r="M1031"/>
  <c r="I1031"/>
  <c r="AA1027"/>
  <c r="O1027"/>
  <c r="M1027"/>
  <c r="I1027"/>
  <c r="AA1023"/>
  <c r="O1023"/>
  <c r="M1023"/>
  <c r="I1023"/>
  <c r="AA1019"/>
  <c r="O1019"/>
  <c r="M1019"/>
  <c r="I1019"/>
  <c r="AA1015"/>
  <c r="O1015"/>
  <c r="M1015"/>
  <c r="I1015"/>
  <c r="AA1011"/>
  <c r="O1011"/>
  <c r="M1011"/>
  <c r="I1011"/>
  <c r="M989"/>
  <c r="L989"/>
  <c r="AA1006"/>
  <c r="O1006"/>
  <c r="M1006"/>
  <c r="I1006"/>
  <c r="AA1002"/>
  <c r="O1002"/>
  <c r="M1002"/>
  <c r="I1002"/>
  <c r="AA998"/>
  <c r="O998"/>
  <c r="M998"/>
  <c r="I998"/>
  <c r="AA994"/>
  <c r="O994"/>
  <c r="M994"/>
  <c r="I994"/>
  <c r="AA990"/>
  <c r="O990"/>
  <c r="M990"/>
  <c r="I990"/>
  <c r="M980"/>
  <c r="L980"/>
  <c r="AA985"/>
  <c r="O985"/>
  <c r="M985"/>
  <c r="I985"/>
  <c r="AA981"/>
  <c r="O981"/>
  <c r="M981"/>
  <c r="I981"/>
  <c r="M931"/>
  <c r="L931"/>
  <c r="AA976"/>
  <c r="O976"/>
  <c r="M976"/>
  <c r="I976"/>
  <c r="AA972"/>
  <c r="O972"/>
  <c r="M972"/>
  <c r="I972"/>
  <c r="AA968"/>
  <c r="O968"/>
  <c r="M968"/>
  <c r="I968"/>
  <c r="AA964"/>
  <c r="O964"/>
  <c r="M964"/>
  <c r="I964"/>
  <c r="AA960"/>
  <c r="O960"/>
  <c r="M960"/>
  <c r="I960"/>
  <c r="AA956"/>
  <c r="O956"/>
  <c r="M956"/>
  <c r="I956"/>
  <c r="AA952"/>
  <c r="O952"/>
  <c r="M952"/>
  <c r="I952"/>
  <c r="AA948"/>
  <c r="O948"/>
  <c r="M948"/>
  <c r="I948"/>
  <c r="AA944"/>
  <c r="O944"/>
  <c r="M944"/>
  <c r="I944"/>
  <c r="AA940"/>
  <c r="O940"/>
  <c r="M940"/>
  <c r="I940"/>
  <c r="AA936"/>
  <c r="O936"/>
  <c r="M936"/>
  <c r="I936"/>
  <c r="AA932"/>
  <c r="O932"/>
  <c r="M932"/>
  <c r="I932"/>
  <c r="M898"/>
  <c r="L898"/>
  <c r="AA927"/>
  <c r="O927"/>
  <c r="M927"/>
  <c r="I927"/>
  <c r="AA923"/>
  <c r="O923"/>
  <c r="M923"/>
  <c r="I923"/>
  <c r="AA919"/>
  <c r="O919"/>
  <c r="M919"/>
  <c r="I919"/>
  <c r="AA915"/>
  <c r="O915"/>
  <c r="M915"/>
  <c r="I915"/>
  <c r="AA911"/>
  <c r="O911"/>
  <c r="M911"/>
  <c r="I911"/>
  <c r="AA907"/>
  <c r="O907"/>
  <c r="M907"/>
  <c r="I907"/>
  <c r="AA903"/>
  <c r="O903"/>
  <c r="M903"/>
  <c r="I903"/>
  <c r="AA899"/>
  <c r="O899"/>
  <c r="M899"/>
  <c r="I899"/>
  <c r="M869"/>
  <c r="L869"/>
  <c r="AA894"/>
  <c r="O894"/>
  <c r="M894"/>
  <c r="I894"/>
  <c r="AA890"/>
  <c r="O890"/>
  <c r="M890"/>
  <c r="I890"/>
  <c r="AA886"/>
  <c r="O886"/>
  <c r="M886"/>
  <c r="I886"/>
  <c r="AA882"/>
  <c r="O882"/>
  <c r="M882"/>
  <c r="I882"/>
  <c r="AA878"/>
  <c r="O878"/>
  <c r="M878"/>
  <c r="I878"/>
  <c r="AA874"/>
  <c r="O874"/>
  <c r="M874"/>
  <c r="I874"/>
  <c r="AA870"/>
  <c r="O870"/>
  <c r="M870"/>
  <c r="I870"/>
  <c r="M832"/>
  <c r="L832"/>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M795"/>
  <c r="L795"/>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M670"/>
  <c r="L670"/>
  <c r="AA791"/>
  <c r="O791"/>
  <c r="M791"/>
  <c r="I791"/>
  <c r="AA787"/>
  <c r="O787"/>
  <c r="M787"/>
  <c r="I787"/>
  <c r="AA783"/>
  <c r="O783"/>
  <c r="M783"/>
  <c r="I783"/>
  <c r="AA779"/>
  <c r="O779"/>
  <c r="M779"/>
  <c r="I779"/>
  <c r="AA775"/>
  <c r="O775"/>
  <c r="M775"/>
  <c r="I775"/>
  <c r="AA771"/>
  <c r="O771"/>
  <c r="M771"/>
  <c r="I771"/>
  <c r="AA767"/>
  <c r="O767"/>
  <c r="M767"/>
  <c r="I767"/>
  <c r="AA763"/>
  <c r="O763"/>
  <c r="M763"/>
  <c r="I763"/>
  <c r="AA759"/>
  <c r="O759"/>
  <c r="M759"/>
  <c r="I759"/>
  <c r="AA755"/>
  <c r="O755"/>
  <c r="M755"/>
  <c r="I755"/>
  <c r="AA751"/>
  <c r="O751"/>
  <c r="M751"/>
  <c r="I751"/>
  <c r="AA747"/>
  <c r="O747"/>
  <c r="M747"/>
  <c r="I747"/>
  <c r="AA743"/>
  <c r="O743"/>
  <c r="M743"/>
  <c r="I743"/>
  <c r="AA739"/>
  <c r="O739"/>
  <c r="M739"/>
  <c r="I739"/>
  <c r="AA735"/>
  <c r="O735"/>
  <c r="M735"/>
  <c r="I735"/>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M653"/>
  <c r="L653"/>
  <c r="AA666"/>
  <c r="O666"/>
  <c r="M666"/>
  <c r="I666"/>
  <c r="AA662"/>
  <c r="O662"/>
  <c r="M662"/>
  <c r="I662"/>
  <c r="AA658"/>
  <c r="O658"/>
  <c r="M658"/>
  <c r="I658"/>
  <c r="AA654"/>
  <c r="O654"/>
  <c r="M654"/>
  <c r="I654"/>
  <c r="M628"/>
  <c r="L628"/>
  <c r="AA649"/>
  <c r="O649"/>
  <c r="M649"/>
  <c r="I649"/>
  <c r="AA645"/>
  <c r="O645"/>
  <c r="M645"/>
  <c r="I645"/>
  <c r="AA641"/>
  <c r="O641"/>
  <c r="M641"/>
  <c r="I641"/>
  <c r="AA637"/>
  <c r="O637"/>
  <c r="M637"/>
  <c r="I637"/>
  <c r="AA633"/>
  <c r="O633"/>
  <c r="M633"/>
  <c r="I633"/>
  <c r="AA629"/>
  <c r="O629"/>
  <c r="M629"/>
  <c r="I629"/>
  <c r="M619"/>
  <c r="L619"/>
  <c r="AA624"/>
  <c r="O624"/>
  <c r="M624"/>
  <c r="I624"/>
  <c r="AA620"/>
  <c r="O620"/>
  <c r="M620"/>
  <c r="I620"/>
  <c r="M538"/>
  <c r="L538"/>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M489"/>
  <c r="L489"/>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M444"/>
  <c r="L444"/>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M327"/>
  <c r="L327"/>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M278"/>
  <c r="L278"/>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M225"/>
  <c r="L225"/>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M132"/>
  <c r="L132"/>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M11"/>
  <c r="L11"/>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19" r="T7"/>
  <c r="M8"/>
  <c r="L8"/>
  <c r="M888"/>
  <c r="L888"/>
  <c r="M919"/>
  <c r="L919"/>
  <c r="AA924"/>
  <c r="O924"/>
  <c r="M924"/>
  <c r="I924"/>
  <c r="AA920"/>
  <c r="O920"/>
  <c r="M920"/>
  <c r="I920"/>
  <c r="M898"/>
  <c r="L898"/>
  <c r="AA915"/>
  <c r="O915"/>
  <c r="M915"/>
  <c r="I915"/>
  <c r="AA911"/>
  <c r="O911"/>
  <c r="M911"/>
  <c r="I911"/>
  <c r="AA907"/>
  <c r="O907"/>
  <c r="M907"/>
  <c r="I907"/>
  <c r="AA903"/>
  <c r="O903"/>
  <c r="M903"/>
  <c r="I903"/>
  <c r="AA899"/>
  <c r="O899"/>
  <c r="M899"/>
  <c r="I899"/>
  <c r="M889"/>
  <c r="L889"/>
  <c r="AA894"/>
  <c r="O894"/>
  <c r="M894"/>
  <c r="I894"/>
  <c r="AA890"/>
  <c r="O890"/>
  <c r="M890"/>
  <c r="I890"/>
  <c r="M798"/>
  <c r="L798"/>
  <c r="M875"/>
  <c r="L875"/>
  <c r="AA884"/>
  <c r="O884"/>
  <c r="M884"/>
  <c r="I884"/>
  <c r="AA880"/>
  <c r="O880"/>
  <c r="M880"/>
  <c r="I880"/>
  <c r="AA876"/>
  <c r="O876"/>
  <c r="M876"/>
  <c r="I876"/>
  <c r="M870"/>
  <c r="L870"/>
  <c r="AA871"/>
  <c r="O871"/>
  <c r="M871"/>
  <c r="I871"/>
  <c r="M841"/>
  <c r="L841"/>
  <c r="AA866"/>
  <c r="O866"/>
  <c r="M866"/>
  <c r="I866"/>
  <c r="AA862"/>
  <c r="O862"/>
  <c r="M862"/>
  <c r="I862"/>
  <c r="AA858"/>
  <c r="O858"/>
  <c r="M858"/>
  <c r="I858"/>
  <c r="AA854"/>
  <c r="O854"/>
  <c r="M854"/>
  <c r="I854"/>
  <c r="AA850"/>
  <c r="O850"/>
  <c r="M850"/>
  <c r="I850"/>
  <c r="AA846"/>
  <c r="O846"/>
  <c r="M846"/>
  <c r="I846"/>
  <c r="AA842"/>
  <c r="O842"/>
  <c r="M842"/>
  <c r="I842"/>
  <c r="M824"/>
  <c r="L824"/>
  <c r="AA837"/>
  <c r="O837"/>
  <c r="M837"/>
  <c r="I837"/>
  <c r="AA833"/>
  <c r="O833"/>
  <c r="M833"/>
  <c r="I833"/>
  <c r="AA829"/>
  <c r="O829"/>
  <c r="M829"/>
  <c r="I829"/>
  <c r="AA825"/>
  <c r="O825"/>
  <c r="M825"/>
  <c r="I825"/>
  <c r="M799"/>
  <c r="L799"/>
  <c r="AA820"/>
  <c r="O820"/>
  <c r="M820"/>
  <c r="I820"/>
  <c r="AA816"/>
  <c r="O816"/>
  <c r="M816"/>
  <c r="I816"/>
  <c r="AA812"/>
  <c r="O812"/>
  <c r="M812"/>
  <c r="I812"/>
  <c r="AA808"/>
  <c r="O808"/>
  <c r="M808"/>
  <c r="I808"/>
  <c r="AA804"/>
  <c r="O804"/>
  <c r="M804"/>
  <c r="I804"/>
  <c r="AA800"/>
  <c r="O800"/>
  <c r="M800"/>
  <c r="I800"/>
  <c r="M654"/>
  <c r="L654"/>
  <c r="M793"/>
  <c r="L793"/>
  <c r="AA794"/>
  <c r="O794"/>
  <c r="M794"/>
  <c r="I794"/>
  <c r="M716"/>
  <c r="L716"/>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M707"/>
  <c r="L707"/>
  <c r="AA712"/>
  <c r="O712"/>
  <c r="M712"/>
  <c r="I712"/>
  <c r="AA708"/>
  <c r="O708"/>
  <c r="M708"/>
  <c r="I708"/>
  <c r="M702"/>
  <c r="L702"/>
  <c r="AA703"/>
  <c r="O703"/>
  <c r="M703"/>
  <c r="I703"/>
  <c r="M677"/>
  <c r="L677"/>
  <c r="AA698"/>
  <c r="O698"/>
  <c r="M698"/>
  <c r="I698"/>
  <c r="AA694"/>
  <c r="O694"/>
  <c r="M694"/>
  <c r="I694"/>
  <c r="AA690"/>
  <c r="O690"/>
  <c r="M690"/>
  <c r="I690"/>
  <c r="AA686"/>
  <c r="O686"/>
  <c r="M686"/>
  <c r="I686"/>
  <c r="AA682"/>
  <c r="O682"/>
  <c r="M682"/>
  <c r="I682"/>
  <c r="AA678"/>
  <c r="O678"/>
  <c r="M678"/>
  <c r="I678"/>
  <c r="M668"/>
  <c r="L668"/>
  <c r="AA673"/>
  <c r="O673"/>
  <c r="M673"/>
  <c r="I673"/>
  <c r="AA669"/>
  <c r="O669"/>
  <c r="M669"/>
  <c r="I669"/>
  <c r="M655"/>
  <c r="L655"/>
  <c r="AA664"/>
  <c r="O664"/>
  <c r="M664"/>
  <c r="I664"/>
  <c r="AA660"/>
  <c r="O660"/>
  <c r="M660"/>
  <c r="I660"/>
  <c r="AA656"/>
  <c r="O656"/>
  <c r="M656"/>
  <c r="I656"/>
  <c r="M462"/>
  <c r="L462"/>
  <c r="M637"/>
  <c r="L637"/>
  <c r="AA650"/>
  <c r="O650"/>
  <c r="M650"/>
  <c r="I650"/>
  <c r="AA646"/>
  <c r="O646"/>
  <c r="M646"/>
  <c r="I646"/>
  <c r="AA642"/>
  <c r="O642"/>
  <c r="M642"/>
  <c r="I642"/>
  <c r="AA638"/>
  <c r="O638"/>
  <c r="M638"/>
  <c r="I638"/>
  <c r="M584"/>
  <c r="L584"/>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M575"/>
  <c r="L575"/>
  <c r="AA580"/>
  <c r="O580"/>
  <c r="M580"/>
  <c r="I580"/>
  <c r="AA576"/>
  <c r="O576"/>
  <c r="M576"/>
  <c r="I576"/>
  <c r="M542"/>
  <c r="L542"/>
  <c r="AA571"/>
  <c r="O571"/>
  <c r="M571"/>
  <c r="I571"/>
  <c r="AA567"/>
  <c r="O567"/>
  <c r="M567"/>
  <c r="I567"/>
  <c r="AA563"/>
  <c r="O563"/>
  <c r="M563"/>
  <c r="I563"/>
  <c r="AA559"/>
  <c r="O559"/>
  <c r="M559"/>
  <c r="I559"/>
  <c r="AA555"/>
  <c r="O555"/>
  <c r="M555"/>
  <c r="I555"/>
  <c r="AA551"/>
  <c r="O551"/>
  <c r="M551"/>
  <c r="I551"/>
  <c r="AA547"/>
  <c r="O547"/>
  <c r="M547"/>
  <c r="I547"/>
  <c r="AA543"/>
  <c r="O543"/>
  <c r="M543"/>
  <c r="I543"/>
  <c r="M529"/>
  <c r="L529"/>
  <c r="AA538"/>
  <c r="O538"/>
  <c r="M538"/>
  <c r="I538"/>
  <c r="AA534"/>
  <c r="O534"/>
  <c r="M534"/>
  <c r="I534"/>
  <c r="AA530"/>
  <c r="O530"/>
  <c r="M530"/>
  <c r="I530"/>
  <c r="M468"/>
  <c r="L468"/>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M463"/>
  <c r="L463"/>
  <c r="AA464"/>
  <c r="O464"/>
  <c r="M464"/>
  <c r="I464"/>
  <c r="M322"/>
  <c r="L322"/>
  <c r="M457"/>
  <c r="L457"/>
  <c r="AA458"/>
  <c r="O458"/>
  <c r="M458"/>
  <c r="I458"/>
  <c r="M448"/>
  <c r="L448"/>
  <c r="AA453"/>
  <c r="O453"/>
  <c r="M453"/>
  <c r="I453"/>
  <c r="AA449"/>
  <c r="O449"/>
  <c r="M449"/>
  <c r="I449"/>
  <c r="M427"/>
  <c r="L427"/>
  <c r="AA444"/>
  <c r="O444"/>
  <c r="M444"/>
  <c r="I444"/>
  <c r="AA440"/>
  <c r="O440"/>
  <c r="M440"/>
  <c r="I440"/>
  <c r="AA436"/>
  <c r="O436"/>
  <c r="M436"/>
  <c r="I436"/>
  <c r="AA432"/>
  <c r="O432"/>
  <c r="M432"/>
  <c r="I432"/>
  <c r="AA428"/>
  <c r="O428"/>
  <c r="M428"/>
  <c r="I428"/>
  <c r="M418"/>
  <c r="L418"/>
  <c r="AA423"/>
  <c r="O423"/>
  <c r="M423"/>
  <c r="I423"/>
  <c r="AA419"/>
  <c r="O419"/>
  <c r="M419"/>
  <c r="I419"/>
  <c r="M413"/>
  <c r="L413"/>
  <c r="AA414"/>
  <c r="O414"/>
  <c r="M414"/>
  <c r="I414"/>
  <c r="M400"/>
  <c r="L400"/>
  <c r="AA409"/>
  <c r="O409"/>
  <c r="M409"/>
  <c r="I409"/>
  <c r="AA405"/>
  <c r="O405"/>
  <c r="M405"/>
  <c r="I405"/>
  <c r="AA401"/>
  <c r="O401"/>
  <c r="M401"/>
  <c r="I401"/>
  <c r="M323"/>
  <c r="L323"/>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M104"/>
  <c r="L104"/>
  <c r="M309"/>
  <c r="L309"/>
  <c r="AA318"/>
  <c r="O318"/>
  <c r="M318"/>
  <c r="I318"/>
  <c r="AA314"/>
  <c r="O314"/>
  <c r="M314"/>
  <c r="I314"/>
  <c r="AA310"/>
  <c r="O310"/>
  <c r="M310"/>
  <c r="I310"/>
  <c r="M252"/>
  <c r="L252"/>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M239"/>
  <c r="L239"/>
  <c r="AA248"/>
  <c r="O248"/>
  <c r="M248"/>
  <c r="I248"/>
  <c r="AA244"/>
  <c r="O244"/>
  <c r="M244"/>
  <c r="I244"/>
  <c r="AA240"/>
  <c r="O240"/>
  <c r="M240"/>
  <c r="I240"/>
  <c r="M182"/>
  <c r="L182"/>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M177"/>
  <c r="L177"/>
  <c r="AA178"/>
  <c r="O178"/>
  <c r="M178"/>
  <c r="I178"/>
  <c r="M172"/>
  <c r="L172"/>
  <c r="AA173"/>
  <c r="O173"/>
  <c r="M173"/>
  <c r="I173"/>
  <c r="M155"/>
  <c r="L155"/>
  <c r="AA168"/>
  <c r="O168"/>
  <c r="M168"/>
  <c r="I168"/>
  <c r="AA164"/>
  <c r="O164"/>
  <c r="M164"/>
  <c r="I164"/>
  <c r="AA160"/>
  <c r="O160"/>
  <c r="M160"/>
  <c r="I160"/>
  <c r="AA156"/>
  <c r="O156"/>
  <c r="M156"/>
  <c r="I156"/>
  <c r="M110"/>
  <c r="L110"/>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105"/>
  <c r="L105"/>
  <c r="AA106"/>
  <c r="O106"/>
  <c r="M106"/>
  <c r="I106"/>
  <c r="M9"/>
  <c r="L9"/>
  <c r="M99"/>
  <c r="L99"/>
  <c r="AA100"/>
  <c r="O100"/>
  <c r="M100"/>
  <c r="I100"/>
  <c r="M78"/>
  <c r="L78"/>
  <c r="AA95"/>
  <c r="O95"/>
  <c r="M95"/>
  <c r="I95"/>
  <c r="AA91"/>
  <c r="O91"/>
  <c r="M91"/>
  <c r="I91"/>
  <c r="AA87"/>
  <c r="O87"/>
  <c r="M87"/>
  <c r="I87"/>
  <c r="AA83"/>
  <c r="O83"/>
  <c r="M83"/>
  <c r="I83"/>
  <c r="AA79"/>
  <c r="O79"/>
  <c r="M79"/>
  <c r="I79"/>
  <c r="M53"/>
  <c r="L53"/>
  <c r="AA74"/>
  <c r="O74"/>
  <c r="M74"/>
  <c r="I74"/>
  <c r="AA70"/>
  <c r="O70"/>
  <c r="M70"/>
  <c r="I70"/>
  <c r="AA66"/>
  <c r="O66"/>
  <c r="M66"/>
  <c r="I66"/>
  <c r="AA62"/>
  <c r="O62"/>
  <c r="M62"/>
  <c r="I62"/>
  <c r="AA58"/>
  <c r="O58"/>
  <c r="M58"/>
  <c r="I58"/>
  <c r="AA54"/>
  <c r="O54"/>
  <c r="M54"/>
  <c r="I54"/>
  <c r="M44"/>
  <c r="L44"/>
  <c r="AA49"/>
  <c r="O49"/>
  <c r="M49"/>
  <c r="I49"/>
  <c r="AA45"/>
  <c r="O45"/>
  <c r="M45"/>
  <c r="I45"/>
  <c r="M15"/>
  <c r="L15"/>
  <c r="AA40"/>
  <c r="O40"/>
  <c r="M40"/>
  <c r="I40"/>
  <c r="AA36"/>
  <c r="O36"/>
  <c r="M36"/>
  <c r="I36"/>
  <c r="AA32"/>
  <c r="O32"/>
  <c r="M32"/>
  <c r="I32"/>
  <c r="AA28"/>
  <c r="O28"/>
  <c r="M28"/>
  <c r="I28"/>
  <c r="AA24"/>
  <c r="O24"/>
  <c r="M24"/>
  <c r="I24"/>
  <c r="AA20"/>
  <c r="O20"/>
  <c r="M20"/>
  <c r="I20"/>
  <c r="AA16"/>
  <c r="O16"/>
  <c r="M16"/>
  <c r="I16"/>
  <c r="M10"/>
  <c r="L10"/>
  <c r="AA11"/>
  <c r="O11"/>
  <c r="M11"/>
  <c r="I11"/>
  <c i="18" r="T7"/>
  <c r="M8"/>
  <c r="L8"/>
  <c r="M373"/>
  <c r="L373"/>
  <c r="M374"/>
  <c r="L374"/>
  <c r="M682"/>
  <c r="L682"/>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M661"/>
  <c r="L661"/>
  <c r="AA678"/>
  <c r="O678"/>
  <c r="M678"/>
  <c r="I678"/>
  <c r="AA674"/>
  <c r="O674"/>
  <c r="M674"/>
  <c r="I674"/>
  <c r="AA670"/>
  <c r="O670"/>
  <c r="M670"/>
  <c r="I670"/>
  <c r="AA666"/>
  <c r="O666"/>
  <c r="M666"/>
  <c r="I666"/>
  <c r="AA662"/>
  <c r="O662"/>
  <c r="M662"/>
  <c r="I662"/>
  <c r="M528"/>
  <c r="L528"/>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M375"/>
  <c r="L375"/>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M79"/>
  <c r="L79"/>
  <c r="M328"/>
  <c r="L328"/>
  <c r="M356"/>
  <c r="L356"/>
  <c r="AA369"/>
  <c r="O369"/>
  <c r="M369"/>
  <c r="I369"/>
  <c r="AA365"/>
  <c r="O365"/>
  <c r="M365"/>
  <c r="I365"/>
  <c r="AA361"/>
  <c r="O361"/>
  <c r="M361"/>
  <c r="I361"/>
  <c r="AA357"/>
  <c r="O357"/>
  <c r="M357"/>
  <c r="I357"/>
  <c r="M351"/>
  <c r="L351"/>
  <c r="AA352"/>
  <c r="O352"/>
  <c r="M352"/>
  <c r="I352"/>
  <c r="M334"/>
  <c r="L334"/>
  <c r="AA347"/>
  <c r="O347"/>
  <c r="M347"/>
  <c r="I347"/>
  <c r="AA343"/>
  <c r="O343"/>
  <c r="M343"/>
  <c r="I343"/>
  <c r="AA339"/>
  <c r="O339"/>
  <c r="M339"/>
  <c r="I339"/>
  <c r="AA335"/>
  <c r="O335"/>
  <c r="M335"/>
  <c r="I335"/>
  <c r="M329"/>
  <c r="L329"/>
  <c r="AA330"/>
  <c r="O330"/>
  <c r="M330"/>
  <c r="I330"/>
  <c r="M279"/>
  <c r="L279"/>
  <c r="M307"/>
  <c r="L307"/>
  <c r="AA324"/>
  <c r="O324"/>
  <c r="M324"/>
  <c r="I324"/>
  <c r="AA320"/>
  <c r="O320"/>
  <c r="M320"/>
  <c r="I320"/>
  <c r="AA316"/>
  <c r="O316"/>
  <c r="M316"/>
  <c r="I316"/>
  <c r="AA312"/>
  <c r="O312"/>
  <c r="M312"/>
  <c r="I312"/>
  <c r="AA308"/>
  <c r="O308"/>
  <c r="M308"/>
  <c r="I308"/>
  <c r="M302"/>
  <c r="L302"/>
  <c r="AA303"/>
  <c r="O303"/>
  <c r="M303"/>
  <c r="I303"/>
  <c r="M285"/>
  <c r="L285"/>
  <c r="AA298"/>
  <c r="O298"/>
  <c r="M298"/>
  <c r="I298"/>
  <c r="AA294"/>
  <c r="O294"/>
  <c r="M294"/>
  <c r="I294"/>
  <c r="AA290"/>
  <c r="O290"/>
  <c r="M290"/>
  <c r="I290"/>
  <c r="AA286"/>
  <c r="O286"/>
  <c r="M286"/>
  <c r="I286"/>
  <c r="M280"/>
  <c r="L280"/>
  <c r="AA281"/>
  <c r="O281"/>
  <c r="M281"/>
  <c r="I281"/>
  <c r="M230"/>
  <c r="L230"/>
  <c r="M258"/>
  <c r="L258"/>
  <c r="AA275"/>
  <c r="O275"/>
  <c r="M275"/>
  <c r="I275"/>
  <c r="AA271"/>
  <c r="O271"/>
  <c r="M271"/>
  <c r="I271"/>
  <c r="AA267"/>
  <c r="O267"/>
  <c r="M267"/>
  <c r="I267"/>
  <c r="AA263"/>
  <c r="O263"/>
  <c r="M263"/>
  <c r="I263"/>
  <c r="AA259"/>
  <c r="O259"/>
  <c r="M259"/>
  <c r="I259"/>
  <c r="M253"/>
  <c r="L253"/>
  <c r="AA254"/>
  <c r="O254"/>
  <c r="M254"/>
  <c r="I254"/>
  <c r="M236"/>
  <c r="L236"/>
  <c r="AA249"/>
  <c r="O249"/>
  <c r="M249"/>
  <c r="I249"/>
  <c r="AA245"/>
  <c r="O245"/>
  <c r="M245"/>
  <c r="I245"/>
  <c r="AA241"/>
  <c r="O241"/>
  <c r="M241"/>
  <c r="I241"/>
  <c r="AA237"/>
  <c r="O237"/>
  <c r="M237"/>
  <c r="I237"/>
  <c r="M231"/>
  <c r="L231"/>
  <c r="AA232"/>
  <c r="O232"/>
  <c r="M232"/>
  <c r="I232"/>
  <c r="M137"/>
  <c r="L137"/>
  <c r="M165"/>
  <c r="L165"/>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M160"/>
  <c r="L160"/>
  <c r="AA161"/>
  <c r="O161"/>
  <c r="M161"/>
  <c r="I161"/>
  <c r="M143"/>
  <c r="L143"/>
  <c r="AA156"/>
  <c r="O156"/>
  <c r="M156"/>
  <c r="I156"/>
  <c r="AA152"/>
  <c r="O152"/>
  <c r="M152"/>
  <c r="I152"/>
  <c r="AA148"/>
  <c r="O148"/>
  <c r="M148"/>
  <c r="I148"/>
  <c r="AA144"/>
  <c r="O144"/>
  <c r="M144"/>
  <c r="I144"/>
  <c r="M138"/>
  <c r="L138"/>
  <c r="AA139"/>
  <c r="O139"/>
  <c r="M139"/>
  <c r="I139"/>
  <c r="M80"/>
  <c r="L80"/>
  <c r="M112"/>
  <c r="L112"/>
  <c r="AA133"/>
  <c r="O133"/>
  <c r="M133"/>
  <c r="I133"/>
  <c r="AA129"/>
  <c r="O129"/>
  <c r="M129"/>
  <c r="I129"/>
  <c r="AA125"/>
  <c r="O125"/>
  <c r="M125"/>
  <c r="I125"/>
  <c r="AA121"/>
  <c r="O121"/>
  <c r="M121"/>
  <c r="I121"/>
  <c r="AA117"/>
  <c r="O117"/>
  <c r="M117"/>
  <c r="I117"/>
  <c r="AA113"/>
  <c r="O113"/>
  <c r="M113"/>
  <c r="I113"/>
  <c r="M107"/>
  <c r="L107"/>
  <c r="AA108"/>
  <c r="O108"/>
  <c r="M108"/>
  <c r="I108"/>
  <c r="M86"/>
  <c r="L86"/>
  <c r="AA103"/>
  <c r="O103"/>
  <c r="M103"/>
  <c r="I103"/>
  <c r="AA99"/>
  <c r="O99"/>
  <c r="M99"/>
  <c r="I99"/>
  <c r="AA95"/>
  <c r="O95"/>
  <c r="M95"/>
  <c r="I95"/>
  <c r="AA91"/>
  <c r="O91"/>
  <c r="M91"/>
  <c r="I91"/>
  <c r="AA87"/>
  <c r="O87"/>
  <c r="M87"/>
  <c r="I87"/>
  <c r="M81"/>
  <c r="L81"/>
  <c r="AA82"/>
  <c r="O82"/>
  <c r="M82"/>
  <c r="I82"/>
  <c r="M9"/>
  <c r="L9"/>
  <c r="M10"/>
  <c r="L10"/>
  <c r="M38"/>
  <c r="L38"/>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M33"/>
  <c r="L33"/>
  <c r="AA34"/>
  <c r="O34"/>
  <c r="M34"/>
  <c r="I34"/>
  <c r="M16"/>
  <c r="L16"/>
  <c r="AA29"/>
  <c r="O29"/>
  <c r="M29"/>
  <c r="I29"/>
  <c r="AA25"/>
  <c r="O25"/>
  <c r="M25"/>
  <c r="I25"/>
  <c r="AA21"/>
  <c r="O21"/>
  <c r="M21"/>
  <c r="I21"/>
  <c r="AA17"/>
  <c r="O17"/>
  <c r="M17"/>
  <c r="I17"/>
  <c r="M11"/>
  <c r="L11"/>
  <c r="AA12"/>
  <c r="O12"/>
  <c r="M12"/>
  <c r="I12"/>
  <c i="17" r="T7"/>
  <c r="M8"/>
  <c r="L8"/>
  <c r="M288"/>
  <c r="L288"/>
  <c r="M340"/>
  <c r="L340"/>
  <c r="M382"/>
  <c r="L382"/>
  <c r="AA387"/>
  <c r="O387"/>
  <c r="M387"/>
  <c r="I387"/>
  <c r="AA383"/>
  <c r="O383"/>
  <c r="M383"/>
  <c r="I383"/>
  <c r="M341"/>
  <c r="L341"/>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M289"/>
  <c r="L289"/>
  <c r="M331"/>
  <c r="L331"/>
  <c r="AA336"/>
  <c r="O336"/>
  <c r="M336"/>
  <c r="I336"/>
  <c r="AA332"/>
  <c r="O332"/>
  <c r="M332"/>
  <c r="I332"/>
  <c r="M290"/>
  <c r="L290"/>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M9"/>
  <c r="L9"/>
  <c r="M225"/>
  <c r="L225"/>
  <c r="M279"/>
  <c r="L279"/>
  <c r="AA284"/>
  <c r="O284"/>
  <c r="M284"/>
  <c r="I284"/>
  <c r="AA280"/>
  <c r="O280"/>
  <c r="M280"/>
  <c r="I280"/>
  <c r="M226"/>
  <c r="L226"/>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M157"/>
  <c r="L157"/>
  <c r="M220"/>
  <c r="L220"/>
  <c r="AA221"/>
  <c r="O221"/>
  <c r="M221"/>
  <c r="I221"/>
  <c r="M207"/>
  <c r="L207"/>
  <c r="AA216"/>
  <c r="O216"/>
  <c r="M216"/>
  <c r="I216"/>
  <c r="AA212"/>
  <c r="O212"/>
  <c r="M212"/>
  <c r="I212"/>
  <c r="AA208"/>
  <c r="O208"/>
  <c r="M208"/>
  <c r="I208"/>
  <c r="M158"/>
  <c r="L158"/>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M110"/>
  <c r="L110"/>
  <c r="M148"/>
  <c r="L148"/>
  <c r="AA153"/>
  <c r="O153"/>
  <c r="M153"/>
  <c r="I153"/>
  <c r="AA149"/>
  <c r="O149"/>
  <c r="M149"/>
  <c r="I149"/>
  <c r="M111"/>
  <c r="L111"/>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M10"/>
  <c r="L10"/>
  <c r="M105"/>
  <c r="L105"/>
  <c r="AA106"/>
  <c r="O106"/>
  <c r="M106"/>
  <c r="I106"/>
  <c r="M92"/>
  <c r="L92"/>
  <c r="AA101"/>
  <c r="O101"/>
  <c r="M101"/>
  <c r="I101"/>
  <c r="AA97"/>
  <c r="O97"/>
  <c r="M97"/>
  <c r="I97"/>
  <c r="AA93"/>
  <c r="O93"/>
  <c r="M93"/>
  <c r="I93"/>
  <c r="M11"/>
  <c r="L11"/>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16" r="T7"/>
  <c r="M8"/>
  <c r="L8"/>
  <c r="M982"/>
  <c r="L982"/>
  <c r="M1117"/>
  <c r="L1117"/>
  <c r="AA1142"/>
  <c r="O1142"/>
  <c r="M1142"/>
  <c r="I1142"/>
  <c r="AA1138"/>
  <c r="O1138"/>
  <c r="M1138"/>
  <c r="I1138"/>
  <c r="AA1134"/>
  <c r="O1134"/>
  <c r="M1134"/>
  <c r="I1134"/>
  <c r="AA1130"/>
  <c r="O1130"/>
  <c r="M1130"/>
  <c r="I1130"/>
  <c r="AA1126"/>
  <c r="O1126"/>
  <c r="M1126"/>
  <c r="I1126"/>
  <c r="AA1122"/>
  <c r="O1122"/>
  <c r="M1122"/>
  <c r="I1122"/>
  <c r="AA1118"/>
  <c r="O1118"/>
  <c r="M1118"/>
  <c r="I1118"/>
  <c r="M1104"/>
  <c r="L1104"/>
  <c r="AA1113"/>
  <c r="O1113"/>
  <c r="M1113"/>
  <c r="I1113"/>
  <c r="AA1109"/>
  <c r="O1109"/>
  <c r="M1109"/>
  <c r="I1109"/>
  <c r="AA1105"/>
  <c r="O1105"/>
  <c r="M1105"/>
  <c r="I1105"/>
  <c r="M1091"/>
  <c r="L1091"/>
  <c r="AA1100"/>
  <c r="O1100"/>
  <c r="M1100"/>
  <c r="I1100"/>
  <c r="AA1096"/>
  <c r="O1096"/>
  <c r="M1096"/>
  <c r="I1096"/>
  <c r="AA1092"/>
  <c r="O1092"/>
  <c r="M1092"/>
  <c r="I1092"/>
  <c r="M1078"/>
  <c r="L1078"/>
  <c r="AA1087"/>
  <c r="O1087"/>
  <c r="M1087"/>
  <c r="I1087"/>
  <c r="AA1083"/>
  <c r="O1083"/>
  <c r="M1083"/>
  <c r="I1083"/>
  <c r="AA1079"/>
  <c r="O1079"/>
  <c r="M1079"/>
  <c r="I1079"/>
  <c r="M1025"/>
  <c r="L1025"/>
  <c r="AA1074"/>
  <c r="O1074"/>
  <c r="M1074"/>
  <c r="I1074"/>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AA1038"/>
  <c r="O1038"/>
  <c r="M1038"/>
  <c r="I1038"/>
  <c r="AA1034"/>
  <c r="O1034"/>
  <c r="M1034"/>
  <c r="I1034"/>
  <c r="AA1030"/>
  <c r="O1030"/>
  <c r="M1030"/>
  <c r="I1030"/>
  <c r="AA1026"/>
  <c r="O1026"/>
  <c r="M1026"/>
  <c r="I1026"/>
  <c r="M996"/>
  <c r="L996"/>
  <c r="AA1021"/>
  <c r="O1021"/>
  <c r="M1021"/>
  <c r="I1021"/>
  <c r="AA1017"/>
  <c r="O1017"/>
  <c r="M1017"/>
  <c r="I1017"/>
  <c r="AA1013"/>
  <c r="O1013"/>
  <c r="M1013"/>
  <c r="I1013"/>
  <c r="AA1009"/>
  <c r="O1009"/>
  <c r="M1009"/>
  <c r="I1009"/>
  <c r="AA1005"/>
  <c r="O1005"/>
  <c r="M1005"/>
  <c r="I1005"/>
  <c r="AA1001"/>
  <c r="O1001"/>
  <c r="M1001"/>
  <c r="I1001"/>
  <c r="AA997"/>
  <c r="O997"/>
  <c r="M997"/>
  <c r="I997"/>
  <c r="M983"/>
  <c r="L983"/>
  <c r="AA992"/>
  <c r="O992"/>
  <c r="M992"/>
  <c r="I992"/>
  <c r="AA988"/>
  <c r="O988"/>
  <c r="M988"/>
  <c r="I988"/>
  <c r="AA984"/>
  <c r="O984"/>
  <c r="M984"/>
  <c r="I984"/>
  <c r="M889"/>
  <c r="L889"/>
  <c r="M969"/>
  <c r="L969"/>
  <c r="AA978"/>
  <c r="O978"/>
  <c r="M978"/>
  <c r="I978"/>
  <c r="AA974"/>
  <c r="O974"/>
  <c r="M974"/>
  <c r="I974"/>
  <c r="AA970"/>
  <c r="O970"/>
  <c r="M970"/>
  <c r="I970"/>
  <c r="M960"/>
  <c r="L960"/>
  <c r="AA965"/>
  <c r="O965"/>
  <c r="M965"/>
  <c r="I965"/>
  <c r="AA961"/>
  <c r="O961"/>
  <c r="M961"/>
  <c r="I961"/>
  <c r="M951"/>
  <c r="L951"/>
  <c r="AA956"/>
  <c r="O956"/>
  <c r="M956"/>
  <c r="I956"/>
  <c r="AA952"/>
  <c r="O952"/>
  <c r="M952"/>
  <c r="I952"/>
  <c r="M934"/>
  <c r="L934"/>
  <c r="AA947"/>
  <c r="O947"/>
  <c r="M947"/>
  <c r="I947"/>
  <c r="AA943"/>
  <c r="O943"/>
  <c r="M943"/>
  <c r="I943"/>
  <c r="AA939"/>
  <c r="O939"/>
  <c r="M939"/>
  <c r="I939"/>
  <c r="AA935"/>
  <c r="O935"/>
  <c r="M935"/>
  <c r="I935"/>
  <c r="M925"/>
  <c r="L925"/>
  <c r="AA930"/>
  <c r="O930"/>
  <c r="M930"/>
  <c r="I930"/>
  <c r="AA926"/>
  <c r="O926"/>
  <c r="M926"/>
  <c r="I926"/>
  <c r="M912"/>
  <c r="L912"/>
  <c r="AA921"/>
  <c r="O921"/>
  <c r="M921"/>
  <c r="I921"/>
  <c r="AA917"/>
  <c r="O917"/>
  <c r="M917"/>
  <c r="I917"/>
  <c r="AA913"/>
  <c r="O913"/>
  <c r="M913"/>
  <c r="I913"/>
  <c r="M895"/>
  <c r="L895"/>
  <c r="AA908"/>
  <c r="O908"/>
  <c r="M908"/>
  <c r="I908"/>
  <c r="AA904"/>
  <c r="O904"/>
  <c r="M904"/>
  <c r="I904"/>
  <c r="AA900"/>
  <c r="O900"/>
  <c r="M900"/>
  <c r="I900"/>
  <c r="AA896"/>
  <c r="O896"/>
  <c r="M896"/>
  <c r="I896"/>
  <c r="M890"/>
  <c r="L890"/>
  <c r="AA891"/>
  <c r="O891"/>
  <c r="M891"/>
  <c r="I891"/>
  <c r="M703"/>
  <c r="L703"/>
  <c r="M880"/>
  <c r="L880"/>
  <c r="AA885"/>
  <c r="O885"/>
  <c r="M885"/>
  <c r="I885"/>
  <c r="AA881"/>
  <c r="O881"/>
  <c r="M881"/>
  <c r="I881"/>
  <c r="M859"/>
  <c r="L859"/>
  <c r="AA876"/>
  <c r="O876"/>
  <c r="M876"/>
  <c r="I876"/>
  <c r="AA872"/>
  <c r="O872"/>
  <c r="M872"/>
  <c r="I872"/>
  <c r="AA868"/>
  <c r="O868"/>
  <c r="M868"/>
  <c r="I868"/>
  <c r="AA864"/>
  <c r="O864"/>
  <c r="M864"/>
  <c r="I864"/>
  <c r="AA860"/>
  <c r="O860"/>
  <c r="M860"/>
  <c r="I860"/>
  <c r="M846"/>
  <c r="L846"/>
  <c r="AA855"/>
  <c r="O855"/>
  <c r="M855"/>
  <c r="I855"/>
  <c r="AA851"/>
  <c r="O851"/>
  <c r="M851"/>
  <c r="I851"/>
  <c r="AA847"/>
  <c r="O847"/>
  <c r="M847"/>
  <c r="I847"/>
  <c r="M829"/>
  <c r="L829"/>
  <c r="AA842"/>
  <c r="O842"/>
  <c r="M842"/>
  <c r="I842"/>
  <c r="AA838"/>
  <c r="O838"/>
  <c r="M838"/>
  <c r="I838"/>
  <c r="AA834"/>
  <c r="O834"/>
  <c r="M834"/>
  <c r="I834"/>
  <c r="AA830"/>
  <c r="O830"/>
  <c r="M830"/>
  <c r="I830"/>
  <c r="M808"/>
  <c r="L808"/>
  <c r="AA825"/>
  <c r="O825"/>
  <c r="M825"/>
  <c r="I825"/>
  <c r="AA821"/>
  <c r="O821"/>
  <c r="M821"/>
  <c r="I821"/>
  <c r="AA817"/>
  <c r="O817"/>
  <c r="M817"/>
  <c r="I817"/>
  <c r="AA813"/>
  <c r="O813"/>
  <c r="M813"/>
  <c r="I813"/>
  <c r="AA809"/>
  <c r="O809"/>
  <c r="M809"/>
  <c r="I809"/>
  <c r="M799"/>
  <c r="L799"/>
  <c r="AA804"/>
  <c r="O804"/>
  <c r="M804"/>
  <c r="I804"/>
  <c r="AA800"/>
  <c r="O800"/>
  <c r="M800"/>
  <c r="I800"/>
  <c r="M778"/>
  <c r="L778"/>
  <c r="AA795"/>
  <c r="O795"/>
  <c r="M795"/>
  <c r="I795"/>
  <c r="AA791"/>
  <c r="O791"/>
  <c r="M791"/>
  <c r="I791"/>
  <c r="AA787"/>
  <c r="O787"/>
  <c r="M787"/>
  <c r="I787"/>
  <c r="AA783"/>
  <c r="O783"/>
  <c r="M783"/>
  <c r="I783"/>
  <c r="AA779"/>
  <c r="O779"/>
  <c r="M779"/>
  <c r="I779"/>
  <c r="M741"/>
  <c r="L741"/>
  <c r="AA774"/>
  <c r="O774"/>
  <c r="M774"/>
  <c r="I774"/>
  <c r="AA770"/>
  <c r="O770"/>
  <c r="M770"/>
  <c r="I770"/>
  <c r="AA766"/>
  <c r="O766"/>
  <c r="M766"/>
  <c r="I766"/>
  <c r="AA762"/>
  <c r="O762"/>
  <c r="M762"/>
  <c r="I762"/>
  <c r="AA758"/>
  <c r="O758"/>
  <c r="M758"/>
  <c r="I758"/>
  <c r="AA754"/>
  <c r="O754"/>
  <c r="M754"/>
  <c r="I754"/>
  <c r="AA750"/>
  <c r="O750"/>
  <c r="M750"/>
  <c r="I750"/>
  <c r="AA746"/>
  <c r="O746"/>
  <c r="M746"/>
  <c r="I746"/>
  <c r="AA742"/>
  <c r="O742"/>
  <c r="M742"/>
  <c r="I742"/>
  <c r="M704"/>
  <c r="L704"/>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M603"/>
  <c r="L603"/>
  <c r="M682"/>
  <c r="L682"/>
  <c r="AA699"/>
  <c r="O699"/>
  <c r="M699"/>
  <c r="I699"/>
  <c r="AA695"/>
  <c r="O695"/>
  <c r="M695"/>
  <c r="I695"/>
  <c r="AA691"/>
  <c r="O691"/>
  <c r="M691"/>
  <c r="I691"/>
  <c r="AA687"/>
  <c r="O687"/>
  <c r="M687"/>
  <c r="I687"/>
  <c r="AA683"/>
  <c r="O683"/>
  <c r="M683"/>
  <c r="I683"/>
  <c r="M669"/>
  <c r="L669"/>
  <c r="AA678"/>
  <c r="O678"/>
  <c r="M678"/>
  <c r="I678"/>
  <c r="AA674"/>
  <c r="O674"/>
  <c r="M674"/>
  <c r="I674"/>
  <c r="AA670"/>
  <c r="O670"/>
  <c r="M670"/>
  <c r="I670"/>
  <c r="M652"/>
  <c r="L652"/>
  <c r="AA665"/>
  <c r="O665"/>
  <c r="M665"/>
  <c r="I665"/>
  <c r="AA661"/>
  <c r="O661"/>
  <c r="M661"/>
  <c r="I661"/>
  <c r="AA657"/>
  <c r="O657"/>
  <c r="M657"/>
  <c r="I657"/>
  <c r="AA653"/>
  <c r="O653"/>
  <c r="M653"/>
  <c r="I653"/>
  <c r="M639"/>
  <c r="L639"/>
  <c r="AA648"/>
  <c r="O648"/>
  <c r="M648"/>
  <c r="I648"/>
  <c r="AA644"/>
  <c r="O644"/>
  <c r="M644"/>
  <c r="I644"/>
  <c r="AA640"/>
  <c r="O640"/>
  <c r="M640"/>
  <c r="I640"/>
  <c r="M630"/>
  <c r="L630"/>
  <c r="AA635"/>
  <c r="O635"/>
  <c r="M635"/>
  <c r="I635"/>
  <c r="AA631"/>
  <c r="O631"/>
  <c r="M631"/>
  <c r="I631"/>
  <c r="M613"/>
  <c r="L613"/>
  <c r="AA626"/>
  <c r="O626"/>
  <c r="M626"/>
  <c r="I626"/>
  <c r="AA622"/>
  <c r="O622"/>
  <c r="M622"/>
  <c r="I622"/>
  <c r="AA618"/>
  <c r="O618"/>
  <c r="M618"/>
  <c r="I618"/>
  <c r="AA614"/>
  <c r="O614"/>
  <c r="M614"/>
  <c r="I614"/>
  <c r="M604"/>
  <c r="L604"/>
  <c r="AA609"/>
  <c r="O609"/>
  <c r="M609"/>
  <c r="I609"/>
  <c r="AA605"/>
  <c r="O605"/>
  <c r="M605"/>
  <c r="I605"/>
  <c r="M514"/>
  <c r="L514"/>
  <c r="M590"/>
  <c r="L590"/>
  <c r="AA599"/>
  <c r="O599"/>
  <c r="M599"/>
  <c r="I599"/>
  <c r="AA595"/>
  <c r="O595"/>
  <c r="M595"/>
  <c r="I595"/>
  <c r="AA591"/>
  <c r="O591"/>
  <c r="M591"/>
  <c r="I591"/>
  <c r="M585"/>
  <c r="L585"/>
  <c r="AA586"/>
  <c r="O586"/>
  <c r="M586"/>
  <c r="I586"/>
  <c r="M576"/>
  <c r="L576"/>
  <c r="AA581"/>
  <c r="O581"/>
  <c r="M581"/>
  <c r="I581"/>
  <c r="AA577"/>
  <c r="O577"/>
  <c r="M577"/>
  <c r="I577"/>
  <c r="M559"/>
  <c r="L559"/>
  <c r="AA572"/>
  <c r="O572"/>
  <c r="M572"/>
  <c r="I572"/>
  <c r="AA568"/>
  <c r="O568"/>
  <c r="M568"/>
  <c r="I568"/>
  <c r="AA564"/>
  <c r="O564"/>
  <c r="M564"/>
  <c r="I564"/>
  <c r="AA560"/>
  <c r="O560"/>
  <c r="M560"/>
  <c r="I560"/>
  <c r="M550"/>
  <c r="L550"/>
  <c r="AA555"/>
  <c r="O555"/>
  <c r="M555"/>
  <c r="I555"/>
  <c r="AA551"/>
  <c r="O551"/>
  <c r="M551"/>
  <c r="I551"/>
  <c r="M537"/>
  <c r="L537"/>
  <c r="AA546"/>
  <c r="O546"/>
  <c r="M546"/>
  <c r="I546"/>
  <c r="AA542"/>
  <c r="O542"/>
  <c r="M542"/>
  <c r="I542"/>
  <c r="AA538"/>
  <c r="O538"/>
  <c r="M538"/>
  <c r="I538"/>
  <c r="M520"/>
  <c r="L520"/>
  <c r="AA533"/>
  <c r="O533"/>
  <c r="M533"/>
  <c r="I533"/>
  <c r="AA529"/>
  <c r="O529"/>
  <c r="M529"/>
  <c r="I529"/>
  <c r="AA525"/>
  <c r="O525"/>
  <c r="M525"/>
  <c r="I525"/>
  <c r="AA521"/>
  <c r="O521"/>
  <c r="M521"/>
  <c r="I521"/>
  <c r="M515"/>
  <c r="L515"/>
  <c r="AA516"/>
  <c r="O516"/>
  <c r="M516"/>
  <c r="I516"/>
  <c r="M397"/>
  <c r="L397"/>
  <c r="M489"/>
  <c r="L489"/>
  <c r="AA510"/>
  <c r="O510"/>
  <c r="M510"/>
  <c r="I510"/>
  <c r="AA506"/>
  <c r="O506"/>
  <c r="M506"/>
  <c r="I506"/>
  <c r="AA502"/>
  <c r="O502"/>
  <c r="M502"/>
  <c r="I502"/>
  <c r="AA498"/>
  <c r="O498"/>
  <c r="M498"/>
  <c r="I498"/>
  <c r="AA494"/>
  <c r="O494"/>
  <c r="M494"/>
  <c r="I494"/>
  <c r="AA490"/>
  <c r="O490"/>
  <c r="M490"/>
  <c r="I490"/>
  <c r="M484"/>
  <c r="L484"/>
  <c r="AA485"/>
  <c r="O485"/>
  <c r="M485"/>
  <c r="I485"/>
  <c r="M475"/>
  <c r="L475"/>
  <c r="AA480"/>
  <c r="O480"/>
  <c r="M480"/>
  <c r="I480"/>
  <c r="AA476"/>
  <c r="O476"/>
  <c r="M476"/>
  <c r="I476"/>
  <c r="M458"/>
  <c r="L458"/>
  <c r="AA471"/>
  <c r="O471"/>
  <c r="M471"/>
  <c r="I471"/>
  <c r="AA467"/>
  <c r="O467"/>
  <c r="M467"/>
  <c r="I467"/>
  <c r="AA463"/>
  <c r="O463"/>
  <c r="M463"/>
  <c r="I463"/>
  <c r="AA459"/>
  <c r="O459"/>
  <c r="M459"/>
  <c r="I459"/>
  <c r="M449"/>
  <c r="L449"/>
  <c r="AA454"/>
  <c r="O454"/>
  <c r="M454"/>
  <c r="I454"/>
  <c r="AA450"/>
  <c r="O450"/>
  <c r="M450"/>
  <c r="I450"/>
  <c r="M432"/>
  <c r="L432"/>
  <c r="AA445"/>
  <c r="O445"/>
  <c r="M445"/>
  <c r="I445"/>
  <c r="AA441"/>
  <c r="O441"/>
  <c r="M441"/>
  <c r="I441"/>
  <c r="AA437"/>
  <c r="O437"/>
  <c r="M437"/>
  <c r="I437"/>
  <c r="AA433"/>
  <c r="O433"/>
  <c r="M433"/>
  <c r="I433"/>
  <c r="M415"/>
  <c r="L415"/>
  <c r="AA428"/>
  <c r="O428"/>
  <c r="M428"/>
  <c r="I428"/>
  <c r="AA424"/>
  <c r="O424"/>
  <c r="M424"/>
  <c r="I424"/>
  <c r="AA420"/>
  <c r="O420"/>
  <c r="M420"/>
  <c r="I420"/>
  <c r="AA416"/>
  <c r="O416"/>
  <c r="M416"/>
  <c r="I416"/>
  <c r="M398"/>
  <c r="L398"/>
  <c r="AA411"/>
  <c r="O411"/>
  <c r="M411"/>
  <c r="I411"/>
  <c r="AA407"/>
  <c r="O407"/>
  <c r="M407"/>
  <c r="I407"/>
  <c r="AA403"/>
  <c r="O403"/>
  <c r="M403"/>
  <c r="I403"/>
  <c r="AA399"/>
  <c r="O399"/>
  <c r="M399"/>
  <c r="I399"/>
  <c r="M228"/>
  <c r="L228"/>
  <c r="M364"/>
  <c r="L364"/>
  <c r="AA393"/>
  <c r="O393"/>
  <c r="M393"/>
  <c r="I393"/>
  <c r="AA389"/>
  <c r="O389"/>
  <c r="M389"/>
  <c r="I389"/>
  <c r="AA385"/>
  <c r="O385"/>
  <c r="M385"/>
  <c r="I385"/>
  <c r="AA381"/>
  <c r="O381"/>
  <c r="M381"/>
  <c r="I381"/>
  <c r="AA377"/>
  <c r="O377"/>
  <c r="M377"/>
  <c r="I377"/>
  <c r="AA373"/>
  <c r="O373"/>
  <c r="M373"/>
  <c r="I373"/>
  <c r="AA369"/>
  <c r="O369"/>
  <c r="M369"/>
  <c r="I369"/>
  <c r="AA365"/>
  <c r="O365"/>
  <c r="M365"/>
  <c r="I365"/>
  <c r="M347"/>
  <c r="L347"/>
  <c r="AA360"/>
  <c r="O360"/>
  <c r="M360"/>
  <c r="I360"/>
  <c r="AA356"/>
  <c r="O356"/>
  <c r="M356"/>
  <c r="I356"/>
  <c r="AA352"/>
  <c r="O352"/>
  <c r="M352"/>
  <c r="I352"/>
  <c r="AA348"/>
  <c r="O348"/>
  <c r="M348"/>
  <c r="I348"/>
  <c r="M330"/>
  <c r="L330"/>
  <c r="AA343"/>
  <c r="O343"/>
  <c r="M343"/>
  <c r="I343"/>
  <c r="AA339"/>
  <c r="O339"/>
  <c r="M339"/>
  <c r="I339"/>
  <c r="AA335"/>
  <c r="O335"/>
  <c r="M335"/>
  <c r="I335"/>
  <c r="AA331"/>
  <c r="O331"/>
  <c r="M331"/>
  <c r="I331"/>
  <c r="M305"/>
  <c r="L305"/>
  <c r="AA326"/>
  <c r="O326"/>
  <c r="M326"/>
  <c r="I326"/>
  <c r="AA322"/>
  <c r="O322"/>
  <c r="M322"/>
  <c r="I322"/>
  <c r="AA318"/>
  <c r="O318"/>
  <c r="M318"/>
  <c r="I318"/>
  <c r="AA314"/>
  <c r="O314"/>
  <c r="M314"/>
  <c r="I314"/>
  <c r="AA310"/>
  <c r="O310"/>
  <c r="M310"/>
  <c r="I310"/>
  <c r="AA306"/>
  <c r="O306"/>
  <c r="M306"/>
  <c r="I306"/>
  <c r="M280"/>
  <c r="L280"/>
  <c r="AA301"/>
  <c r="O301"/>
  <c r="M301"/>
  <c r="I301"/>
  <c r="AA297"/>
  <c r="O297"/>
  <c r="M297"/>
  <c r="I297"/>
  <c r="AA293"/>
  <c r="O293"/>
  <c r="M293"/>
  <c r="I293"/>
  <c r="AA289"/>
  <c r="O289"/>
  <c r="M289"/>
  <c r="I289"/>
  <c r="AA285"/>
  <c r="O285"/>
  <c r="M285"/>
  <c r="I285"/>
  <c r="AA281"/>
  <c r="O281"/>
  <c r="M281"/>
  <c r="I281"/>
  <c r="M275"/>
  <c r="L275"/>
  <c r="AA276"/>
  <c r="O276"/>
  <c r="M276"/>
  <c r="I276"/>
  <c r="M242"/>
  <c r="L242"/>
  <c r="AA271"/>
  <c r="O271"/>
  <c r="M271"/>
  <c r="I271"/>
  <c r="AA267"/>
  <c r="O267"/>
  <c r="M267"/>
  <c r="I267"/>
  <c r="AA263"/>
  <c r="O263"/>
  <c r="M263"/>
  <c r="I263"/>
  <c r="AA259"/>
  <c r="O259"/>
  <c r="M259"/>
  <c r="I259"/>
  <c r="AA255"/>
  <c r="O255"/>
  <c r="M255"/>
  <c r="I255"/>
  <c r="AA251"/>
  <c r="O251"/>
  <c r="M251"/>
  <c r="I251"/>
  <c r="AA247"/>
  <c r="O247"/>
  <c r="M247"/>
  <c r="I247"/>
  <c r="AA243"/>
  <c r="O243"/>
  <c r="M243"/>
  <c r="I243"/>
  <c r="M229"/>
  <c r="L229"/>
  <c r="AA238"/>
  <c r="O238"/>
  <c r="M238"/>
  <c r="I238"/>
  <c r="AA234"/>
  <c r="O234"/>
  <c r="M234"/>
  <c r="I234"/>
  <c r="AA230"/>
  <c r="O230"/>
  <c r="M230"/>
  <c r="I230"/>
  <c r="M9"/>
  <c r="L9"/>
  <c r="M207"/>
  <c r="L207"/>
  <c r="AA224"/>
  <c r="O224"/>
  <c r="M224"/>
  <c r="I224"/>
  <c r="AA220"/>
  <c r="O220"/>
  <c r="M220"/>
  <c r="I220"/>
  <c r="AA216"/>
  <c r="O216"/>
  <c r="M216"/>
  <c r="I216"/>
  <c r="AA212"/>
  <c r="O212"/>
  <c r="M212"/>
  <c r="I212"/>
  <c r="AA208"/>
  <c r="O208"/>
  <c r="M208"/>
  <c r="I208"/>
  <c r="M166"/>
  <c r="L166"/>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M157"/>
  <c r="L157"/>
  <c r="AA162"/>
  <c r="O162"/>
  <c r="M162"/>
  <c r="I162"/>
  <c r="AA158"/>
  <c r="O158"/>
  <c r="M158"/>
  <c r="I158"/>
  <c r="M144"/>
  <c r="L144"/>
  <c r="AA153"/>
  <c r="O153"/>
  <c r="M153"/>
  <c r="I153"/>
  <c r="AA149"/>
  <c r="O149"/>
  <c r="M149"/>
  <c r="I149"/>
  <c r="AA145"/>
  <c r="O145"/>
  <c r="M145"/>
  <c r="I145"/>
  <c r="M139"/>
  <c r="L139"/>
  <c r="AA140"/>
  <c r="O140"/>
  <c r="M140"/>
  <c r="I140"/>
  <c r="M110"/>
  <c r="L110"/>
  <c r="AA135"/>
  <c r="O135"/>
  <c r="M135"/>
  <c r="I135"/>
  <c r="AA131"/>
  <c r="O131"/>
  <c r="M131"/>
  <c r="I131"/>
  <c r="AA127"/>
  <c r="O127"/>
  <c r="M127"/>
  <c r="I127"/>
  <c r="AA123"/>
  <c r="O123"/>
  <c r="M123"/>
  <c r="I123"/>
  <c r="AA119"/>
  <c r="O119"/>
  <c r="M119"/>
  <c r="I119"/>
  <c r="AA115"/>
  <c r="O115"/>
  <c r="M115"/>
  <c r="I115"/>
  <c r="AA111"/>
  <c r="O111"/>
  <c r="M111"/>
  <c r="I111"/>
  <c r="M89"/>
  <c r="L89"/>
  <c r="AA106"/>
  <c r="O106"/>
  <c r="M106"/>
  <c r="I106"/>
  <c r="AA102"/>
  <c r="O102"/>
  <c r="M102"/>
  <c r="I102"/>
  <c r="AA98"/>
  <c r="O98"/>
  <c r="M98"/>
  <c r="I98"/>
  <c r="AA94"/>
  <c r="O94"/>
  <c r="M94"/>
  <c r="I94"/>
  <c r="AA90"/>
  <c r="O90"/>
  <c r="M90"/>
  <c r="I90"/>
  <c r="M60"/>
  <c r="L60"/>
  <c r="AA85"/>
  <c r="O85"/>
  <c r="M85"/>
  <c r="I85"/>
  <c r="AA81"/>
  <c r="O81"/>
  <c r="M81"/>
  <c r="I81"/>
  <c r="AA77"/>
  <c r="O77"/>
  <c r="M77"/>
  <c r="I77"/>
  <c r="AA73"/>
  <c r="O73"/>
  <c r="M73"/>
  <c r="I73"/>
  <c r="AA69"/>
  <c r="O69"/>
  <c r="M69"/>
  <c r="I69"/>
  <c r="AA65"/>
  <c r="O65"/>
  <c r="M65"/>
  <c r="I65"/>
  <c r="AA61"/>
  <c r="O61"/>
  <c r="M61"/>
  <c r="I61"/>
  <c r="M35"/>
  <c r="L35"/>
  <c r="AA56"/>
  <c r="O56"/>
  <c r="M56"/>
  <c r="I56"/>
  <c r="AA52"/>
  <c r="O52"/>
  <c r="M52"/>
  <c r="I52"/>
  <c r="AA48"/>
  <c r="O48"/>
  <c r="M48"/>
  <c r="I48"/>
  <c r="AA44"/>
  <c r="O44"/>
  <c r="M44"/>
  <c r="I44"/>
  <c r="AA40"/>
  <c r="O40"/>
  <c r="M40"/>
  <c r="I40"/>
  <c r="AA36"/>
  <c r="O36"/>
  <c r="M36"/>
  <c r="I36"/>
  <c r="M10"/>
  <c r="L10"/>
  <c r="AA31"/>
  <c r="O31"/>
  <c r="M31"/>
  <c r="I31"/>
  <c r="AA27"/>
  <c r="O27"/>
  <c r="M27"/>
  <c r="I27"/>
  <c r="AA23"/>
  <c r="O23"/>
  <c r="M23"/>
  <c r="I23"/>
  <c r="AA19"/>
  <c r="O19"/>
  <c r="M19"/>
  <c r="I19"/>
  <c r="AA15"/>
  <c r="O15"/>
  <c r="M15"/>
  <c r="I15"/>
  <c r="AA11"/>
  <c r="O11"/>
  <c r="M11"/>
  <c r="I11"/>
  <c i="15" r="T7"/>
  <c r="M8"/>
  <c r="L8"/>
  <c r="M117"/>
  <c r="L117"/>
  <c r="M192"/>
  <c r="L192"/>
  <c r="AA197"/>
  <c r="O197"/>
  <c r="M197"/>
  <c r="I197"/>
  <c r="AA193"/>
  <c r="O193"/>
  <c r="M193"/>
  <c r="I193"/>
  <c r="M183"/>
  <c r="L183"/>
  <c r="AA188"/>
  <c r="O188"/>
  <c r="M188"/>
  <c r="I188"/>
  <c r="AA184"/>
  <c r="O184"/>
  <c r="M184"/>
  <c r="I184"/>
  <c r="M170"/>
  <c r="L170"/>
  <c r="AA179"/>
  <c r="O179"/>
  <c r="M179"/>
  <c r="I179"/>
  <c r="AA175"/>
  <c r="O175"/>
  <c r="M175"/>
  <c r="I175"/>
  <c r="AA171"/>
  <c r="O171"/>
  <c r="M171"/>
  <c r="I171"/>
  <c r="M161"/>
  <c r="L161"/>
  <c r="AA166"/>
  <c r="O166"/>
  <c r="M166"/>
  <c r="I166"/>
  <c r="AA162"/>
  <c r="O162"/>
  <c r="M162"/>
  <c r="I162"/>
  <c r="M144"/>
  <c r="L144"/>
  <c r="AA157"/>
  <c r="O157"/>
  <c r="M157"/>
  <c r="I157"/>
  <c r="AA153"/>
  <c r="O153"/>
  <c r="M153"/>
  <c r="I153"/>
  <c r="AA149"/>
  <c r="O149"/>
  <c r="M149"/>
  <c r="I149"/>
  <c r="AA145"/>
  <c r="O145"/>
  <c r="M145"/>
  <c r="I145"/>
  <c r="M123"/>
  <c r="L123"/>
  <c r="AA140"/>
  <c r="O140"/>
  <c r="M140"/>
  <c r="I140"/>
  <c r="AA136"/>
  <c r="O136"/>
  <c r="M136"/>
  <c r="I136"/>
  <c r="AA132"/>
  <c r="O132"/>
  <c r="M132"/>
  <c r="I132"/>
  <c r="AA128"/>
  <c r="O128"/>
  <c r="M128"/>
  <c r="I128"/>
  <c r="AA124"/>
  <c r="O124"/>
  <c r="M124"/>
  <c r="I124"/>
  <c r="M118"/>
  <c r="L118"/>
  <c r="AA119"/>
  <c r="O119"/>
  <c r="M119"/>
  <c r="I119"/>
  <c r="M9"/>
  <c r="L9"/>
  <c r="M96"/>
  <c r="L96"/>
  <c r="AA113"/>
  <c r="O113"/>
  <c r="M113"/>
  <c r="I113"/>
  <c r="AA109"/>
  <c r="O109"/>
  <c r="M109"/>
  <c r="I109"/>
  <c r="AA105"/>
  <c r="O105"/>
  <c r="M105"/>
  <c r="I105"/>
  <c r="AA101"/>
  <c r="O101"/>
  <c r="M101"/>
  <c r="I101"/>
  <c r="AA97"/>
  <c r="O97"/>
  <c r="M97"/>
  <c r="I97"/>
  <c r="M87"/>
  <c r="L87"/>
  <c r="AA92"/>
  <c r="O92"/>
  <c r="M92"/>
  <c r="I92"/>
  <c r="AA88"/>
  <c r="O88"/>
  <c r="M88"/>
  <c r="I88"/>
  <c r="M78"/>
  <c r="L78"/>
  <c r="AA83"/>
  <c r="O83"/>
  <c r="M83"/>
  <c r="I83"/>
  <c r="AA79"/>
  <c r="O79"/>
  <c r="M79"/>
  <c r="I79"/>
  <c r="M61"/>
  <c r="L61"/>
  <c r="AA74"/>
  <c r="O74"/>
  <c r="M74"/>
  <c r="I74"/>
  <c r="AA70"/>
  <c r="O70"/>
  <c r="M70"/>
  <c r="I70"/>
  <c r="AA66"/>
  <c r="O66"/>
  <c r="M66"/>
  <c r="I66"/>
  <c r="AA62"/>
  <c r="O62"/>
  <c r="M62"/>
  <c r="I62"/>
  <c r="M40"/>
  <c r="L40"/>
  <c r="AA57"/>
  <c r="O57"/>
  <c r="M57"/>
  <c r="I57"/>
  <c r="AA53"/>
  <c r="O53"/>
  <c r="M53"/>
  <c r="I53"/>
  <c r="AA49"/>
  <c r="O49"/>
  <c r="M49"/>
  <c r="I49"/>
  <c r="AA45"/>
  <c r="O45"/>
  <c r="M45"/>
  <c r="I45"/>
  <c r="AA41"/>
  <c r="O41"/>
  <c r="M41"/>
  <c r="I41"/>
  <c r="M19"/>
  <c r="L19"/>
  <c r="AA36"/>
  <c r="O36"/>
  <c r="M36"/>
  <c r="I36"/>
  <c r="AA32"/>
  <c r="O32"/>
  <c r="M32"/>
  <c r="I32"/>
  <c r="AA28"/>
  <c r="O28"/>
  <c r="M28"/>
  <c r="I28"/>
  <c r="AA24"/>
  <c r="O24"/>
  <c r="M24"/>
  <c r="I24"/>
  <c r="AA20"/>
  <c r="O20"/>
  <c r="M20"/>
  <c r="I20"/>
  <c r="M10"/>
  <c r="L10"/>
  <c r="AA15"/>
  <c r="O15"/>
  <c r="M15"/>
  <c r="I15"/>
  <c r="AA11"/>
  <c r="O11"/>
  <c r="M11"/>
  <c r="I11"/>
  <c i="14" r="T7"/>
  <c r="M8"/>
  <c r="L8"/>
  <c r="M878"/>
  <c r="L878"/>
  <c r="M879"/>
  <c r="L879"/>
  <c r="AA916"/>
  <c r="O916"/>
  <c r="M916"/>
  <c r="I916"/>
  <c r="AA912"/>
  <c r="O912"/>
  <c r="M912"/>
  <c r="I912"/>
  <c r="AA908"/>
  <c r="O908"/>
  <c r="M908"/>
  <c r="I908"/>
  <c r="AA904"/>
  <c r="O904"/>
  <c r="M904"/>
  <c r="I904"/>
  <c r="AA900"/>
  <c r="O900"/>
  <c r="M900"/>
  <c r="I900"/>
  <c r="AA896"/>
  <c r="O896"/>
  <c r="M896"/>
  <c r="I896"/>
  <c r="AA892"/>
  <c r="O892"/>
  <c r="M892"/>
  <c r="I892"/>
  <c r="AA888"/>
  <c r="O888"/>
  <c r="M888"/>
  <c r="I888"/>
  <c r="AA884"/>
  <c r="O884"/>
  <c r="M884"/>
  <c r="I884"/>
  <c r="AA880"/>
  <c r="O880"/>
  <c r="M880"/>
  <c r="I880"/>
  <c r="M843"/>
  <c r="L843"/>
  <c r="M849"/>
  <c r="L849"/>
  <c r="AA874"/>
  <c r="O874"/>
  <c r="M874"/>
  <c r="I874"/>
  <c r="AA870"/>
  <c r="O870"/>
  <c r="M870"/>
  <c r="I870"/>
  <c r="AA866"/>
  <c r="O866"/>
  <c r="M866"/>
  <c r="I866"/>
  <c r="AA862"/>
  <c r="O862"/>
  <c r="M862"/>
  <c r="I862"/>
  <c r="AA858"/>
  <c r="O858"/>
  <c r="M858"/>
  <c r="I858"/>
  <c r="AA854"/>
  <c r="O854"/>
  <c r="M854"/>
  <c r="I854"/>
  <c r="AA850"/>
  <c r="O850"/>
  <c r="M850"/>
  <c r="I850"/>
  <c r="M844"/>
  <c r="L844"/>
  <c r="AA845"/>
  <c r="O845"/>
  <c r="M845"/>
  <c r="I845"/>
  <c r="M795"/>
  <c r="L795"/>
  <c r="M838"/>
  <c r="L838"/>
  <c r="AA839"/>
  <c r="O839"/>
  <c r="M839"/>
  <c r="I839"/>
  <c r="M825"/>
  <c r="L825"/>
  <c r="AA834"/>
  <c r="O834"/>
  <c r="M834"/>
  <c r="I834"/>
  <c r="AA830"/>
  <c r="O830"/>
  <c r="M830"/>
  <c r="I830"/>
  <c r="AA826"/>
  <c r="O826"/>
  <c r="M826"/>
  <c r="I826"/>
  <c r="M796"/>
  <c r="L796"/>
  <c r="AA821"/>
  <c r="O821"/>
  <c r="M821"/>
  <c r="I821"/>
  <c r="AA817"/>
  <c r="O817"/>
  <c r="M817"/>
  <c r="I817"/>
  <c r="AA813"/>
  <c r="O813"/>
  <c r="M813"/>
  <c r="I813"/>
  <c r="AA809"/>
  <c r="O809"/>
  <c r="M809"/>
  <c r="I809"/>
  <c r="AA805"/>
  <c r="O805"/>
  <c r="M805"/>
  <c r="I805"/>
  <c r="AA801"/>
  <c r="O801"/>
  <c r="M801"/>
  <c r="I801"/>
  <c r="AA797"/>
  <c r="O797"/>
  <c r="M797"/>
  <c r="I797"/>
  <c r="M666"/>
  <c r="L666"/>
  <c r="M734"/>
  <c r="L734"/>
  <c r="AA791"/>
  <c r="O791"/>
  <c r="M791"/>
  <c r="I791"/>
  <c r="AA787"/>
  <c r="O787"/>
  <c r="M787"/>
  <c r="I787"/>
  <c r="AA783"/>
  <c r="O783"/>
  <c r="M783"/>
  <c r="I783"/>
  <c r="AA779"/>
  <c r="O779"/>
  <c r="M779"/>
  <c r="I779"/>
  <c r="AA775"/>
  <c r="O775"/>
  <c r="M775"/>
  <c r="I775"/>
  <c r="AA771"/>
  <c r="O771"/>
  <c r="M771"/>
  <c r="I771"/>
  <c r="AA767"/>
  <c r="O767"/>
  <c r="M767"/>
  <c r="I767"/>
  <c r="AA763"/>
  <c r="O763"/>
  <c r="M763"/>
  <c r="I763"/>
  <c r="AA759"/>
  <c r="O759"/>
  <c r="M759"/>
  <c r="I759"/>
  <c r="AA755"/>
  <c r="O755"/>
  <c r="M755"/>
  <c r="I755"/>
  <c r="AA751"/>
  <c r="O751"/>
  <c r="M751"/>
  <c r="I751"/>
  <c r="AA747"/>
  <c r="O747"/>
  <c r="M747"/>
  <c r="I747"/>
  <c r="AA743"/>
  <c r="O743"/>
  <c r="M743"/>
  <c r="I743"/>
  <c r="AA739"/>
  <c r="O739"/>
  <c r="M739"/>
  <c r="I739"/>
  <c r="AA735"/>
  <c r="O735"/>
  <c r="M735"/>
  <c r="I735"/>
  <c r="M701"/>
  <c r="L701"/>
  <c r="AA730"/>
  <c r="O730"/>
  <c r="M730"/>
  <c r="I730"/>
  <c r="AA726"/>
  <c r="O726"/>
  <c r="M726"/>
  <c r="I726"/>
  <c r="AA722"/>
  <c r="O722"/>
  <c r="M722"/>
  <c r="I722"/>
  <c r="AA718"/>
  <c r="O718"/>
  <c r="M718"/>
  <c r="I718"/>
  <c r="AA714"/>
  <c r="O714"/>
  <c r="M714"/>
  <c r="I714"/>
  <c r="AA710"/>
  <c r="O710"/>
  <c r="M710"/>
  <c r="I710"/>
  <c r="AA706"/>
  <c r="O706"/>
  <c r="M706"/>
  <c r="I706"/>
  <c r="AA702"/>
  <c r="O702"/>
  <c r="M702"/>
  <c r="I702"/>
  <c r="M692"/>
  <c r="L692"/>
  <c r="AA697"/>
  <c r="O697"/>
  <c r="M697"/>
  <c r="I697"/>
  <c r="AA693"/>
  <c r="O693"/>
  <c r="M693"/>
  <c r="I693"/>
  <c r="M667"/>
  <c r="L667"/>
  <c r="AA688"/>
  <c r="O688"/>
  <c r="M688"/>
  <c r="I688"/>
  <c r="AA684"/>
  <c r="O684"/>
  <c r="M684"/>
  <c r="I684"/>
  <c r="AA680"/>
  <c r="O680"/>
  <c r="M680"/>
  <c r="I680"/>
  <c r="AA676"/>
  <c r="O676"/>
  <c r="M676"/>
  <c r="I676"/>
  <c r="AA672"/>
  <c r="O672"/>
  <c r="M672"/>
  <c r="I672"/>
  <c r="AA668"/>
  <c r="O668"/>
  <c r="M668"/>
  <c r="I668"/>
  <c r="M513"/>
  <c r="L513"/>
  <c r="M653"/>
  <c r="L653"/>
  <c r="AA662"/>
  <c r="O662"/>
  <c r="M662"/>
  <c r="I662"/>
  <c r="AA658"/>
  <c r="O658"/>
  <c r="M658"/>
  <c r="I658"/>
  <c r="AA654"/>
  <c r="O654"/>
  <c r="M654"/>
  <c r="I654"/>
  <c r="M644"/>
  <c r="L644"/>
  <c r="AA649"/>
  <c r="O649"/>
  <c r="M649"/>
  <c r="I649"/>
  <c r="AA645"/>
  <c r="O645"/>
  <c r="M645"/>
  <c r="I645"/>
  <c r="M635"/>
  <c r="L635"/>
  <c r="AA640"/>
  <c r="O640"/>
  <c r="M640"/>
  <c r="I640"/>
  <c r="AA636"/>
  <c r="O636"/>
  <c r="M636"/>
  <c r="I636"/>
  <c r="M622"/>
  <c r="L622"/>
  <c r="AA631"/>
  <c r="O631"/>
  <c r="M631"/>
  <c r="I631"/>
  <c r="AA627"/>
  <c r="O627"/>
  <c r="M627"/>
  <c r="I627"/>
  <c r="AA623"/>
  <c r="O623"/>
  <c r="M623"/>
  <c r="I623"/>
  <c r="M605"/>
  <c r="L605"/>
  <c r="AA618"/>
  <c r="O618"/>
  <c r="M618"/>
  <c r="I618"/>
  <c r="AA614"/>
  <c r="O614"/>
  <c r="M614"/>
  <c r="I614"/>
  <c r="AA610"/>
  <c r="O610"/>
  <c r="M610"/>
  <c r="I610"/>
  <c r="AA606"/>
  <c r="O606"/>
  <c r="M606"/>
  <c r="I606"/>
  <c r="M556"/>
  <c r="L556"/>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M535"/>
  <c r="L535"/>
  <c r="AA552"/>
  <c r="O552"/>
  <c r="M552"/>
  <c r="I552"/>
  <c r="AA548"/>
  <c r="O548"/>
  <c r="M548"/>
  <c r="I548"/>
  <c r="AA544"/>
  <c r="O544"/>
  <c r="M544"/>
  <c r="I544"/>
  <c r="AA540"/>
  <c r="O540"/>
  <c r="M540"/>
  <c r="I540"/>
  <c r="AA536"/>
  <c r="O536"/>
  <c r="M536"/>
  <c r="I536"/>
  <c r="M514"/>
  <c r="L514"/>
  <c r="AA531"/>
  <c r="O531"/>
  <c r="M531"/>
  <c r="I531"/>
  <c r="AA527"/>
  <c r="O527"/>
  <c r="M527"/>
  <c r="I527"/>
  <c r="AA523"/>
  <c r="O523"/>
  <c r="M523"/>
  <c r="I523"/>
  <c r="AA519"/>
  <c r="O519"/>
  <c r="M519"/>
  <c r="I519"/>
  <c r="AA515"/>
  <c r="O515"/>
  <c r="M515"/>
  <c r="I515"/>
  <c r="M186"/>
  <c r="L186"/>
  <c r="M492"/>
  <c r="L492"/>
  <c r="AA509"/>
  <c r="O509"/>
  <c r="M509"/>
  <c r="I509"/>
  <c r="AA505"/>
  <c r="O505"/>
  <c r="M505"/>
  <c r="I505"/>
  <c r="AA501"/>
  <c r="O501"/>
  <c r="M501"/>
  <c r="I501"/>
  <c r="AA497"/>
  <c r="O497"/>
  <c r="M497"/>
  <c r="I497"/>
  <c r="AA493"/>
  <c r="O493"/>
  <c r="M493"/>
  <c r="I493"/>
  <c r="M483"/>
  <c r="L483"/>
  <c r="AA488"/>
  <c r="O488"/>
  <c r="M488"/>
  <c r="I488"/>
  <c r="AA484"/>
  <c r="O484"/>
  <c r="M484"/>
  <c r="I484"/>
  <c r="M442"/>
  <c r="L442"/>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M397"/>
  <c r="L397"/>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M388"/>
  <c r="L388"/>
  <c r="AA393"/>
  <c r="O393"/>
  <c r="M393"/>
  <c r="I393"/>
  <c r="AA389"/>
  <c r="O389"/>
  <c r="M389"/>
  <c r="I389"/>
  <c r="M355"/>
  <c r="L355"/>
  <c r="AA384"/>
  <c r="O384"/>
  <c r="M384"/>
  <c r="I384"/>
  <c r="AA380"/>
  <c r="O380"/>
  <c r="M380"/>
  <c r="I380"/>
  <c r="AA376"/>
  <c r="O376"/>
  <c r="M376"/>
  <c r="I376"/>
  <c r="AA372"/>
  <c r="O372"/>
  <c r="M372"/>
  <c r="I372"/>
  <c r="AA368"/>
  <c r="O368"/>
  <c r="M368"/>
  <c r="I368"/>
  <c r="AA364"/>
  <c r="O364"/>
  <c r="M364"/>
  <c r="I364"/>
  <c r="AA360"/>
  <c r="O360"/>
  <c r="M360"/>
  <c r="I360"/>
  <c r="AA356"/>
  <c r="O356"/>
  <c r="M356"/>
  <c r="I356"/>
  <c r="M334"/>
  <c r="L334"/>
  <c r="AA351"/>
  <c r="O351"/>
  <c r="M351"/>
  <c r="I351"/>
  <c r="AA347"/>
  <c r="O347"/>
  <c r="M347"/>
  <c r="I347"/>
  <c r="AA343"/>
  <c r="O343"/>
  <c r="M343"/>
  <c r="I343"/>
  <c r="AA339"/>
  <c r="O339"/>
  <c r="M339"/>
  <c r="I339"/>
  <c r="AA335"/>
  <c r="O335"/>
  <c r="M335"/>
  <c r="I335"/>
  <c r="M329"/>
  <c r="L329"/>
  <c r="AA330"/>
  <c r="O330"/>
  <c r="M330"/>
  <c r="I330"/>
  <c r="M312"/>
  <c r="L312"/>
  <c r="AA325"/>
  <c r="O325"/>
  <c r="M325"/>
  <c r="I325"/>
  <c r="AA321"/>
  <c r="O321"/>
  <c r="M321"/>
  <c r="I321"/>
  <c r="AA317"/>
  <c r="O317"/>
  <c r="M317"/>
  <c r="I317"/>
  <c r="AA313"/>
  <c r="O313"/>
  <c r="M313"/>
  <c r="I313"/>
  <c r="M187"/>
  <c r="L187"/>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M9"/>
  <c r="L9"/>
  <c r="M161"/>
  <c r="L161"/>
  <c r="AA182"/>
  <c r="O182"/>
  <c r="M182"/>
  <c r="I182"/>
  <c r="AA178"/>
  <c r="O178"/>
  <c r="M178"/>
  <c r="I178"/>
  <c r="AA174"/>
  <c r="O174"/>
  <c r="M174"/>
  <c r="I174"/>
  <c r="AA170"/>
  <c r="O170"/>
  <c r="M170"/>
  <c r="I170"/>
  <c r="AA166"/>
  <c r="O166"/>
  <c r="M166"/>
  <c r="I166"/>
  <c r="AA162"/>
  <c r="O162"/>
  <c r="M162"/>
  <c r="I162"/>
  <c r="M140"/>
  <c r="L140"/>
  <c r="AA157"/>
  <c r="O157"/>
  <c r="M157"/>
  <c r="I157"/>
  <c r="AA153"/>
  <c r="O153"/>
  <c r="M153"/>
  <c r="I153"/>
  <c r="AA149"/>
  <c r="O149"/>
  <c r="M149"/>
  <c r="I149"/>
  <c r="AA145"/>
  <c r="O145"/>
  <c r="M145"/>
  <c r="I145"/>
  <c r="AA141"/>
  <c r="O141"/>
  <c r="M141"/>
  <c r="I141"/>
  <c r="M131"/>
  <c r="L131"/>
  <c r="AA136"/>
  <c r="O136"/>
  <c r="M136"/>
  <c r="I136"/>
  <c r="AA132"/>
  <c r="O132"/>
  <c r="M132"/>
  <c r="I132"/>
  <c r="M122"/>
  <c r="L122"/>
  <c r="AA127"/>
  <c r="O127"/>
  <c r="M127"/>
  <c r="I127"/>
  <c r="AA123"/>
  <c r="O123"/>
  <c r="M123"/>
  <c r="I123"/>
  <c r="M93"/>
  <c r="L93"/>
  <c r="AA118"/>
  <c r="O118"/>
  <c r="M118"/>
  <c r="I118"/>
  <c r="AA114"/>
  <c r="O114"/>
  <c r="M114"/>
  <c r="I114"/>
  <c r="AA110"/>
  <c r="O110"/>
  <c r="M110"/>
  <c r="I110"/>
  <c r="AA106"/>
  <c r="O106"/>
  <c r="M106"/>
  <c r="I106"/>
  <c r="AA102"/>
  <c r="O102"/>
  <c r="M102"/>
  <c r="I102"/>
  <c r="AA98"/>
  <c r="O98"/>
  <c r="M98"/>
  <c r="I98"/>
  <c r="AA94"/>
  <c r="O94"/>
  <c r="M94"/>
  <c r="I94"/>
  <c r="M44"/>
  <c r="L44"/>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M19"/>
  <c r="L19"/>
  <c r="AA40"/>
  <c r="O40"/>
  <c r="M40"/>
  <c r="I40"/>
  <c r="AA36"/>
  <c r="O36"/>
  <c r="M36"/>
  <c r="I36"/>
  <c r="AA32"/>
  <c r="O32"/>
  <c r="M32"/>
  <c r="I32"/>
  <c r="AA28"/>
  <c r="O28"/>
  <c r="M28"/>
  <c r="I28"/>
  <c r="AA24"/>
  <c r="O24"/>
  <c r="M24"/>
  <c r="I24"/>
  <c r="AA20"/>
  <c r="O20"/>
  <c r="M20"/>
  <c r="I20"/>
  <c r="M10"/>
  <c r="L10"/>
  <c r="AA15"/>
  <c r="O15"/>
  <c r="M15"/>
  <c r="I15"/>
  <c r="AA11"/>
  <c r="O11"/>
  <c r="M11"/>
  <c r="I11"/>
  <c i="13" r="T7"/>
  <c r="M8"/>
  <c r="L8"/>
  <c r="M230"/>
  <c r="L230"/>
  <c r="M358"/>
  <c r="L358"/>
  <c r="AA363"/>
  <c r="O363"/>
  <c r="M363"/>
  <c r="I363"/>
  <c r="AA359"/>
  <c r="O359"/>
  <c r="M359"/>
  <c r="I359"/>
  <c r="M249"/>
  <c r="L249"/>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M236"/>
  <c r="L236"/>
  <c r="AA245"/>
  <c r="O245"/>
  <c r="M245"/>
  <c r="I245"/>
  <c r="AA241"/>
  <c r="O241"/>
  <c r="M241"/>
  <c r="I241"/>
  <c r="AA237"/>
  <c r="O237"/>
  <c r="M237"/>
  <c r="I237"/>
  <c r="M231"/>
  <c r="L231"/>
  <c r="AA232"/>
  <c r="O232"/>
  <c r="M232"/>
  <c r="I232"/>
  <c r="M9"/>
  <c r="L9"/>
  <c r="M221"/>
  <c r="L221"/>
  <c r="AA226"/>
  <c r="O226"/>
  <c r="M226"/>
  <c r="I226"/>
  <c r="AA222"/>
  <c r="O222"/>
  <c r="M222"/>
  <c r="I222"/>
  <c r="M40"/>
  <c r="L40"/>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M15"/>
  <c r="L15"/>
  <c r="AA36"/>
  <c r="O36"/>
  <c r="M36"/>
  <c r="I36"/>
  <c r="AA32"/>
  <c r="O32"/>
  <c r="M32"/>
  <c r="I32"/>
  <c r="AA28"/>
  <c r="O28"/>
  <c r="M28"/>
  <c r="I28"/>
  <c r="AA24"/>
  <c r="O24"/>
  <c r="M24"/>
  <c r="I24"/>
  <c r="AA20"/>
  <c r="O20"/>
  <c r="M20"/>
  <c r="I20"/>
  <c r="AA16"/>
  <c r="O16"/>
  <c r="M16"/>
  <c r="I16"/>
  <c r="M10"/>
  <c r="L10"/>
  <c r="AA11"/>
  <c r="O11"/>
  <c r="M11"/>
  <c r="I11"/>
  <c i="12" r="T7"/>
  <c r="M8"/>
  <c r="L8"/>
  <c r="M359"/>
  <c r="L359"/>
  <c r="M365"/>
  <c r="L365"/>
  <c r="AA370"/>
  <c r="O370"/>
  <c r="M370"/>
  <c r="I370"/>
  <c r="AA366"/>
  <c r="O366"/>
  <c r="M366"/>
  <c r="I366"/>
  <c r="M360"/>
  <c r="L360"/>
  <c r="AA361"/>
  <c r="O361"/>
  <c r="M361"/>
  <c r="I361"/>
  <c r="M279"/>
  <c r="L279"/>
  <c r="M354"/>
  <c r="L354"/>
  <c r="AA355"/>
  <c r="O355"/>
  <c r="M355"/>
  <c r="I355"/>
  <c r="M285"/>
  <c r="L285"/>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M280"/>
  <c r="L280"/>
  <c r="AA281"/>
  <c r="O281"/>
  <c r="M281"/>
  <c r="I281"/>
  <c r="M9"/>
  <c r="L9"/>
  <c r="M274"/>
  <c r="L274"/>
  <c r="AA275"/>
  <c r="O275"/>
  <c r="M275"/>
  <c r="I275"/>
  <c r="M233"/>
  <c r="L233"/>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M28"/>
  <c r="L28"/>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5"/>
  <c r="L15"/>
  <c r="AA24"/>
  <c r="O24"/>
  <c r="M24"/>
  <c r="I24"/>
  <c r="AA20"/>
  <c r="O20"/>
  <c r="M20"/>
  <c r="I20"/>
  <c r="AA16"/>
  <c r="O16"/>
  <c r="M16"/>
  <c r="I16"/>
  <c r="M10"/>
  <c r="L10"/>
  <c r="AA11"/>
  <c r="O11"/>
  <c r="M11"/>
  <c r="I11"/>
  <c i="11" r="T7"/>
  <c r="M8"/>
  <c r="L8"/>
  <c r="M351"/>
  <c r="L351"/>
  <c r="M1026"/>
  <c r="L1026"/>
  <c r="AA1039"/>
  <c r="O1039"/>
  <c r="M1039"/>
  <c r="I1039"/>
  <c r="AA1035"/>
  <c r="O1035"/>
  <c r="M1035"/>
  <c r="I1035"/>
  <c r="AA1031"/>
  <c r="O1031"/>
  <c r="M1031"/>
  <c r="I1031"/>
  <c r="AA1027"/>
  <c r="O1027"/>
  <c r="M1027"/>
  <c r="I1027"/>
  <c r="M1017"/>
  <c r="L1017"/>
  <c r="AA1022"/>
  <c r="O1022"/>
  <c r="M1022"/>
  <c r="I1022"/>
  <c r="AA1018"/>
  <c r="O1018"/>
  <c r="M1018"/>
  <c r="I1018"/>
  <c r="M436"/>
  <c r="L436"/>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AA933"/>
  <c r="O933"/>
  <c r="M933"/>
  <c r="I933"/>
  <c r="AA929"/>
  <c r="O929"/>
  <c r="M929"/>
  <c r="I929"/>
  <c r="AA925"/>
  <c r="O925"/>
  <c r="M925"/>
  <c r="I925"/>
  <c r="AA921"/>
  <c r="O921"/>
  <c r="M921"/>
  <c r="I921"/>
  <c r="AA917"/>
  <c r="O917"/>
  <c r="M917"/>
  <c r="I917"/>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AA877"/>
  <c r="O877"/>
  <c r="M877"/>
  <c r="I877"/>
  <c r="AA873"/>
  <c r="O873"/>
  <c r="M873"/>
  <c r="I873"/>
  <c r="AA869"/>
  <c r="O869"/>
  <c r="M869"/>
  <c r="I869"/>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M431"/>
  <c r="L431"/>
  <c r="AA432"/>
  <c r="O432"/>
  <c r="M432"/>
  <c r="I432"/>
  <c r="M422"/>
  <c r="L422"/>
  <c r="AA427"/>
  <c r="O427"/>
  <c r="M427"/>
  <c r="I427"/>
  <c r="AA423"/>
  <c r="O423"/>
  <c r="M423"/>
  <c r="I423"/>
  <c r="M381"/>
  <c r="L381"/>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M352"/>
  <c r="L352"/>
  <c r="AA377"/>
  <c r="O377"/>
  <c r="M377"/>
  <c r="I377"/>
  <c r="AA373"/>
  <c r="O373"/>
  <c r="M373"/>
  <c r="I373"/>
  <c r="AA369"/>
  <c r="O369"/>
  <c r="M369"/>
  <c r="I369"/>
  <c r="AA365"/>
  <c r="O365"/>
  <c r="M365"/>
  <c r="I365"/>
  <c r="AA361"/>
  <c r="O361"/>
  <c r="M361"/>
  <c r="I361"/>
  <c r="AA357"/>
  <c r="O357"/>
  <c r="M357"/>
  <c r="I357"/>
  <c r="AA353"/>
  <c r="O353"/>
  <c r="M353"/>
  <c r="I353"/>
  <c r="M9"/>
  <c r="L9"/>
  <c r="M342"/>
  <c r="L342"/>
  <c r="AA347"/>
  <c r="O347"/>
  <c r="M347"/>
  <c r="I347"/>
  <c r="AA343"/>
  <c r="O343"/>
  <c r="M343"/>
  <c r="I343"/>
  <c r="M333"/>
  <c r="L333"/>
  <c r="AA338"/>
  <c r="O338"/>
  <c r="M338"/>
  <c r="I338"/>
  <c r="AA334"/>
  <c r="O334"/>
  <c r="M334"/>
  <c r="I334"/>
  <c r="M48"/>
  <c r="L48"/>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23"/>
  <c r="L23"/>
  <c r="AA44"/>
  <c r="O44"/>
  <c r="M44"/>
  <c r="I44"/>
  <c r="AA40"/>
  <c r="O40"/>
  <c r="M40"/>
  <c r="I40"/>
  <c r="AA36"/>
  <c r="O36"/>
  <c r="M36"/>
  <c r="I36"/>
  <c r="AA32"/>
  <c r="O32"/>
  <c r="M32"/>
  <c r="I32"/>
  <c r="AA28"/>
  <c r="O28"/>
  <c r="M28"/>
  <c r="I28"/>
  <c r="AA24"/>
  <c r="O24"/>
  <c r="M24"/>
  <c r="I24"/>
  <c r="M10"/>
  <c r="L10"/>
  <c r="AA19"/>
  <c r="O19"/>
  <c r="M19"/>
  <c r="I19"/>
  <c r="AA15"/>
  <c r="O15"/>
  <c r="M15"/>
  <c r="I15"/>
  <c r="AA11"/>
  <c r="O11"/>
  <c r="M11"/>
  <c r="I11"/>
  <c i="10" r="T7"/>
  <c r="M8"/>
  <c r="L8"/>
  <c r="M9"/>
  <c r="L9"/>
  <c r="M365"/>
  <c r="L365"/>
  <c r="AA370"/>
  <c r="O370"/>
  <c r="M370"/>
  <c r="I370"/>
  <c r="AA366"/>
  <c r="O366"/>
  <c r="M366"/>
  <c r="I366"/>
  <c r="M328"/>
  <c r="L328"/>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M15"/>
  <c r="L15"/>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9" r="T7"/>
  <c r="M8"/>
  <c r="L8"/>
  <c r="M9"/>
  <c r="L9"/>
  <c r="M393"/>
  <c r="L393"/>
  <c r="AA406"/>
  <c r="O406"/>
  <c r="M406"/>
  <c r="I406"/>
  <c r="AA402"/>
  <c r="O402"/>
  <c r="M402"/>
  <c r="I402"/>
  <c r="AA398"/>
  <c r="O398"/>
  <c r="M398"/>
  <c r="I398"/>
  <c r="AA394"/>
  <c r="O394"/>
  <c r="M394"/>
  <c r="I394"/>
  <c r="M44"/>
  <c r="L44"/>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M15"/>
  <c r="L15"/>
  <c r="AA40"/>
  <c r="O40"/>
  <c r="M40"/>
  <c r="I40"/>
  <c r="AA36"/>
  <c r="O36"/>
  <c r="M36"/>
  <c r="I36"/>
  <c r="AA32"/>
  <c r="O32"/>
  <c r="M32"/>
  <c r="I32"/>
  <c r="AA28"/>
  <c r="O28"/>
  <c r="M28"/>
  <c r="I28"/>
  <c r="AA24"/>
  <c r="O24"/>
  <c r="M24"/>
  <c r="I24"/>
  <c r="AA20"/>
  <c r="O20"/>
  <c r="M20"/>
  <c r="I20"/>
  <c r="AA16"/>
  <c r="O16"/>
  <c r="M16"/>
  <c r="I16"/>
  <c r="M10"/>
  <c r="L10"/>
  <c r="AA11"/>
  <c r="O11"/>
  <c r="M11"/>
  <c r="I11"/>
  <c i="8" r="T7"/>
  <c r="M8"/>
  <c r="L8"/>
  <c r="M9"/>
  <c r="L9"/>
  <c r="M95"/>
  <c r="L95"/>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M10"/>
  <c r="L10"/>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7" r="T7"/>
  <c r="M8"/>
  <c r="L8"/>
  <c r="M9"/>
  <c r="L9"/>
  <c r="M200"/>
  <c r="L200"/>
  <c r="AA201"/>
  <c r="O201"/>
  <c r="M201"/>
  <c r="I201"/>
  <c r="M15"/>
  <c r="L15"/>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6" r="T7"/>
  <c r="M8"/>
  <c r="L8"/>
  <c r="M9"/>
  <c r="L9"/>
  <c r="M15"/>
  <c r="L15"/>
  <c r="AA32"/>
  <c r="O32"/>
  <c r="M32"/>
  <c r="I32"/>
  <c r="AA28"/>
  <c r="O28"/>
  <c r="M28"/>
  <c r="I28"/>
  <c r="AA24"/>
  <c r="O24"/>
  <c r="M24"/>
  <c r="I24"/>
  <c r="AA20"/>
  <c r="O20"/>
  <c r="M20"/>
  <c r="I20"/>
  <c r="AA16"/>
  <c r="O16"/>
  <c r="M16"/>
  <c r="I16"/>
  <c r="M10"/>
  <c r="L10"/>
  <c r="AA11"/>
  <c r="O11"/>
  <c r="M11"/>
  <c r="I11"/>
  <c i="5" r="T7"/>
  <c r="M8"/>
  <c r="L8"/>
  <c r="M9"/>
  <c r="L9"/>
  <c r="M369"/>
  <c r="L369"/>
  <c r="AA378"/>
  <c r="O378"/>
  <c r="M378"/>
  <c r="I378"/>
  <c r="AA374"/>
  <c r="O374"/>
  <c r="M374"/>
  <c r="I374"/>
  <c r="AA370"/>
  <c r="O370"/>
  <c r="M370"/>
  <c r="I370"/>
  <c r="M140"/>
  <c r="L140"/>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15"/>
  <c r="L15"/>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4" r="T7"/>
  <c r="M8"/>
  <c r="L8"/>
  <c r="M9"/>
  <c r="L9"/>
  <c r="M91"/>
  <c r="L91"/>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M10"/>
  <c r="L10"/>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3" r="T7"/>
  <c r="M8"/>
  <c r="L8"/>
  <c r="M9"/>
  <c r="L9"/>
  <c r="M19"/>
  <c r="L19"/>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M10"/>
  <c r="L10"/>
  <c r="AA15"/>
  <c r="O15"/>
  <c r="M15"/>
  <c r="I15"/>
  <c r="AA11"/>
  <c r="O11"/>
  <c r="M11"/>
  <c r="I11"/>
  <c i="2" r="T7"/>
  <c r="M8"/>
  <c r="L8"/>
  <c r="M9"/>
  <c r="L9"/>
  <c r="M52"/>
  <c r="L52"/>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43"/>
  <c r="L43"/>
  <c r="AA48"/>
  <c r="O48"/>
  <c r="M48"/>
  <c r="I48"/>
  <c r="AA44"/>
  <c r="O44"/>
  <c r="M44"/>
  <c r="I44"/>
  <c r="M10"/>
  <c r="L10"/>
  <c r="AA39"/>
  <c r="O39"/>
  <c r="M39"/>
  <c r="I39"/>
  <c r="AA35"/>
  <c r="O35"/>
  <c r="M35"/>
  <c r="I35"/>
  <c r="AA31"/>
  <c r="O31"/>
  <c r="M31"/>
  <c r="I31"/>
  <c r="AA27"/>
  <c r="O27"/>
  <c r="M27"/>
  <c r="I27"/>
  <c r="AA23"/>
  <c r="O23"/>
  <c r="M23"/>
  <c r="I23"/>
  <c r="AA19"/>
  <c r="O19"/>
  <c r="M19"/>
  <c r="I19"/>
  <c r="AA15"/>
  <c r="O15"/>
  <c r="M15"/>
  <c r="I15"/>
  <c r="AA11"/>
  <c r="O11"/>
  <c r="M11"/>
  <c r="I11"/>
</calcChain>
</file>

<file path=xl/sharedStrings.xml><?xml version="1.0" encoding="utf-8"?>
<sst xmlns="http://schemas.openxmlformats.org/spreadsheetml/2006/main">
  <si>
    <t>Rekapitulace ceny</t>
  </si>
  <si>
    <t>5323520021_zm07</t>
  </si>
  <si>
    <t>Modernizace trati Plzeň-Domažlice-st.hranice SRN, 1. stavba, nová trať Plzeň (mimo)-Stod (vč.) 1E</t>
  </si>
  <si>
    <t>AspeEsticon</t>
  </si>
  <si>
    <t>Celková cena bez DPH:</t>
  </si>
  <si>
    <t>Celková cena s DPH:</t>
  </si>
  <si>
    <t>Objekt</t>
  </si>
  <si>
    <t>Popis</t>
  </si>
  <si>
    <t>Cena bez DPH</t>
  </si>
  <si>
    <t>DPH</t>
  </si>
  <si>
    <t>Cena s DPH</t>
  </si>
  <si>
    <t>Počet neoceněných položek</t>
  </si>
  <si>
    <t>D.1.1</t>
  </si>
  <si>
    <t>Železniční zabezpečovací zařízení</t>
  </si>
  <si>
    <t xml:space="preserve">  D.1.1.1</t>
  </si>
  <si>
    <t>Staniční zabezpečovací zařízení (SZZ)</t>
  </si>
  <si>
    <t xml:space="preserve">  D.1.1.5</t>
  </si>
  <si>
    <t>Dálkové ovládání zabezpečovacího zařízení</t>
  </si>
  <si>
    <t>D.1.2</t>
  </si>
  <si>
    <t>Železniční sdělovací zařízení</t>
  </si>
  <si>
    <t xml:space="preserve">  D.1.2.1</t>
  </si>
  <si>
    <t>Místní kabelizace</t>
  </si>
  <si>
    <t xml:space="preserve">  D.1.2.10</t>
  </si>
  <si>
    <t>DOZ a další nadstavbové systémy</t>
  </si>
  <si>
    <t xml:space="preserve">  D.1.2.3</t>
  </si>
  <si>
    <t>Integrované telekomunikační zařízení</t>
  </si>
  <si>
    <t xml:space="preserve">  D.1.2.4</t>
  </si>
  <si>
    <t>Elektronická požární a zabezpečovací signalizace</t>
  </si>
  <si>
    <t xml:space="preserve">  D.1.2.5</t>
  </si>
  <si>
    <t>Dálkový kabel, dálkový optický kabel, závěsný optický kabel</t>
  </si>
  <si>
    <t xml:space="preserve">  D.1.2.7</t>
  </si>
  <si>
    <t>Jiné sdělovací zařízení</t>
  </si>
  <si>
    <t xml:space="preserve">  D.1.2.8</t>
  </si>
  <si>
    <t>Přenosový systém</t>
  </si>
  <si>
    <t xml:space="preserve">  D.1.2.9</t>
  </si>
  <si>
    <t>Rádiové systémy</t>
  </si>
  <si>
    <t>D.1.3</t>
  </si>
  <si>
    <t>Silnoproudá technologie včetně DŘT</t>
  </si>
  <si>
    <t xml:space="preserve">  D.1.3.1</t>
  </si>
  <si>
    <t>Dispečerská řídící technika (DŘT)</t>
  </si>
  <si>
    <t xml:space="preserve">  D.1.3.5</t>
  </si>
  <si>
    <t>Technologie transformačních stanic vn/nn (energetika)</t>
  </si>
  <si>
    <t>D.2.1</t>
  </si>
  <si>
    <t>Inženýrské objekty</t>
  </si>
  <si>
    <t xml:space="preserve">  D.2.1.1</t>
  </si>
  <si>
    <t>Kolejový svršek a spodek</t>
  </si>
  <si>
    <t xml:space="preserve">  D.2.1.10</t>
  </si>
  <si>
    <t>Protihlukové objekty</t>
  </si>
  <si>
    <t xml:space="preserve">  D.2.1.4</t>
  </si>
  <si>
    <t>Mosty, propustky a zdi</t>
  </si>
  <si>
    <t xml:space="preserve">  D.2.1.5</t>
  </si>
  <si>
    <t>Ostatní inženýrské objekty (inženýrské sítě a hydrotechnické objekty)</t>
  </si>
  <si>
    <t xml:space="preserve">  D.2.1.6</t>
  </si>
  <si>
    <t>Potrubní vedení (voda, plyn, kanalizace)</t>
  </si>
  <si>
    <t xml:space="preserve">  D.2.1.8</t>
  </si>
  <si>
    <t>Pozemní komunikace</t>
  </si>
  <si>
    <t>D.2.2</t>
  </si>
  <si>
    <t>Pozemní stavební objekty a technické vybavení pozemních stavebních objektů</t>
  </si>
  <si>
    <t xml:space="preserve">  D.2.2.1</t>
  </si>
  <si>
    <t>Pozemní objekty budov (provozní, technologické, skladové)</t>
  </si>
  <si>
    <t xml:space="preserve">  D.2.2.5</t>
  </si>
  <si>
    <t>Demolice</t>
  </si>
  <si>
    <t xml:space="preserve">  D.2.2.6</t>
  </si>
  <si>
    <t>Drobná architektura a oplocení</t>
  </si>
  <si>
    <t>D.2.3</t>
  </si>
  <si>
    <t>Trakční a energetická zařízení</t>
  </si>
  <si>
    <t xml:space="preserve">  D.2.3.1</t>
  </si>
  <si>
    <t>Trakční vedení</t>
  </si>
  <si>
    <t xml:space="preserve">  D.2.3.4</t>
  </si>
  <si>
    <t>Ohřev výhybek (elektrický, plynový)</t>
  </si>
  <si>
    <t xml:space="preserve">  D.2.3.6</t>
  </si>
  <si>
    <t>Rozvody VN, NN, osvětlení a dálkové ovládání odpojovačů</t>
  </si>
  <si>
    <t xml:space="preserve">  D.2.3.7</t>
  </si>
  <si>
    <t>Ukolejnění kovových konstrukcí</t>
  </si>
  <si>
    <t>D.999</t>
  </si>
  <si>
    <t>Ostatní objekty</t>
  </si>
  <si>
    <t xml:space="preserve">  SO 90-90</t>
  </si>
  <si>
    <t>Likvidace odpadů včetně dopravy</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</si>
  <si>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</si>
  <si>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</si>
  <si>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</si>
  <si>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</si>
  <si>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</si>
  <si>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</si>
  <si>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</si>
  <si>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</si>
  <si>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</si>
  <si>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</si>
  <si>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</si>
  <si>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</si>
  <si>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</si>
  <si>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</si>
  <si>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</si>
  <si>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</si>
  <si>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</si>
  <si>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</si>
  <si>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</si>
  <si>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</si>
  <si>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</si>
  <si>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</si>
  <si>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</si>
  <si>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D.1.1.1</t>
  </si>
  <si>
    <t>O2</t>
  </si>
  <si>
    <t>PS 1-01-01</t>
  </si>
  <si>
    <t>ŽST Plzeň hl.n., úprava SZZ</t>
  </si>
  <si>
    <t>SD</t>
  </si>
  <si>
    <t>015</t>
  </si>
  <si>
    <t>Všeobecné konstrukce a práce</t>
  </si>
  <si>
    <t>P</t>
  </si>
  <si>
    <t>R015111</t>
  </si>
  <si>
    <t>901</t>
  </si>
  <si>
    <t>LIKVIDACE ODPADŮ NEKONTAMINOVANÝCH - 17 05 04 VYTĚŽENÉ ZEMINY A HORNINY - I. TŘÍDA TĚŽITELNOSTI včetně dopravy</t>
  </si>
  <si>
    <t>T</t>
  </si>
  <si>
    <t>ODP+d 24 PlzDom1 - 2024</t>
  </si>
  <si>
    <t>PP</t>
  </si>
  <si>
    <t>Evidenční položka. Neoceňovat v objektu SO/PS, položka se oceňuje pouze v objektu SO 90-90.</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</si>
  <si>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</si>
  <si>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</si>
  <si>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</si>
  <si>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R015130</t>
  </si>
  <si>
    <t>905</t>
  </si>
  <si>
    <t>LIKVIDACE ODPADŮ NEKONTAMINOVANÝCH - 17 03 02 VYBOURANÝ ASFALTOVÝ BETON BEZ DEHTU včetně dopravy</t>
  </si>
  <si>
    <t>R015160</t>
  </si>
  <si>
    <t>908</t>
  </si>
  <si>
    <t>LIKVIDACE ODPADŮ NEKONTAMINOVANÝCH - 02 01 03 SMÝCENÉ STROMY A KEŘE včetně dopravy</t>
  </si>
  <si>
    <t>R015240</t>
  </si>
  <si>
    <t>914</t>
  </si>
  <si>
    <t>LIKVIDACE ODPADŮ NEKONTAMINOVANÝCH - 20 03 99 ODPAD PODOBNÝ KOMUNÁLNÍMU ODPADU včetně dopravy</t>
  </si>
  <si>
    <t>R015420</t>
  </si>
  <si>
    <t>926</t>
  </si>
  <si>
    <t>LIKVIDACE ODPADŮ NEKONTAMINOVANÝCH - 17 06 04 ZBYTKY IZOLAČNÍCH MATERIÁLŮ včetně dopravy</t>
  </si>
  <si>
    <t>R015590</t>
  </si>
  <si>
    <t>954</t>
  </si>
  <si>
    <t>LIKVIDACE ODPADŮ NEBEZPEČNÝCH - 08 01 11* ODPADNÍ NÁTĚROVÉ HMOTY včetně dopravy</t>
  </si>
  <si>
    <t>R015630</t>
  </si>
  <si>
    <t>958</t>
  </si>
  <si>
    <t>LIKVIDACE ODPADŮ NEBEZPEČNÝCH - 16 02 13* KONDENZÁTOROVÉ BATERIE OBSAHUJÍCÍ NEBEZPEČNÉ SLOŽKY</t>
  </si>
  <si>
    <t>R02940</t>
  </si>
  <si>
    <t/>
  </si>
  <si>
    <t>OSTATNÍ POŽADAVKY - VYPRACOVÁNÍ DOKUMENTACE</t>
  </si>
  <si>
    <t>KPL</t>
  </si>
  <si>
    <t>-</t>
  </si>
  <si>
    <t>Vypracování realizační dokumentace stavby RDS zhotolvitelem</t>
  </si>
  <si>
    <t>Položka zahrnuje:
- veškeré náklady spojené s objednatelem požadovanými pracemi
Položka nezahrnuje:
- x</t>
  </si>
  <si>
    <t>1</t>
  </si>
  <si>
    <t>Zemní práce</t>
  </si>
  <si>
    <t>111205</t>
  </si>
  <si>
    <t>ODSTRANĚNÍ KŘOVIN S ODVOZEM DO 8KM</t>
  </si>
  <si>
    <t>M2</t>
  </si>
  <si>
    <t>OTSKP - 2024</t>
  </si>
  <si>
    <t xml:space="preserve">Položka zahrnuje:
- odstranění křovin a stromů do průměru 100 mm
- dopravu dřevin  na předepsanou vzdálenost
- spálení na hromadách nebo štěpkování
Položka nezahrnuje:
- x</t>
  </si>
  <si>
    <t>17411</t>
  </si>
  <si>
    <t>ZÁSYP JAM A RÝH ZEMINOU SE ZHUTNĚNÍM</t>
  </si>
  <si>
    <t>M3</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</si>
  <si>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</si>
  <si>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</si>
  <si>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</si>
  <si>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701001</t>
  </si>
  <si>
    <t>OZNAČOVACÍ ŠTÍTEK KABELOVÉHO VEDENÍ, SPOJKY NEBO KABELOVÉ SKŘÍNĚ (VČETNĚ OBJÍMKY)</t>
  </si>
  <si>
    <t>KUS</t>
  </si>
  <si>
    <t>1. Položka obsahuje:
 – veškeré práce a materiál obsažený v názvu položky
2. Položka neobsahuje:
 X
3. Způsob měření:
Udává se počet kusů kompletní konstrukce nebo práce.</t>
  </si>
  <si>
    <t>701004</t>
  </si>
  <si>
    <t>VYHLEDÁVACÍ MARKER ZEMNÍ</t>
  </si>
  <si>
    <t>701005</t>
  </si>
  <si>
    <t>VYHLEDÁVACÍ MARKER ZEMNÍ S MOŽNOSTÍ ZÁPISU</t>
  </si>
  <si>
    <t>702111</t>
  </si>
  <si>
    <t>KABELOVÝ ŽLAB ZEMNÍ VČETNĚ KRYTU SVĚTLÉ ŠÍŘKY DO 120 MM</t>
  </si>
  <si>
    <t>M</t>
  </si>
  <si>
    <t>1. Položka obsahuje:
 – přípravu podkladu pro osazení
2. Položka neobsahuje:
 X
3. Způsob měření:
Měří se metr délkový.</t>
  </si>
  <si>
    <t>702112</t>
  </si>
  <si>
    <t>KABELOVÝ ŽLAB ZEMNÍ VČETNĚ KRYTU SVĚTLÉ ŠÍŘKY PŘES 120 DO 250 MM</t>
  </si>
  <si>
    <t>702212</t>
  </si>
  <si>
    <t>KABELOVÁ CHRÁNIČKA ZEMNÍ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</si>
  <si>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</si>
  <si>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</si>
  <si>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</si>
  <si>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702413</t>
  </si>
  <si>
    <t>KABELOVÝ PROSTUP DO OBJEKTU PŘES ZÁKLAD ZDĚNÝ SVĚTLÉ ŠÍŘKY PŘES 200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</si>
  <si>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</si>
  <si>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702610</t>
  </si>
  <si>
    <t>ODKRYTÍ A ZAKRYTÍ KABELOVÉHO ŽLABU</t>
  </si>
  <si>
    <t>1. Položka obsahuje:
 – pomocné mechanismy
2. Položka neobsahuje:
 – obnovu a výměnu poškozených poklopů
3. Způsob měření:
Měří se metr délkový.</t>
  </si>
  <si>
    <t>702810</t>
  </si>
  <si>
    <t>VYČIŠTĚNÍ STÁVAJÍCÍHO KABELOVÉHO PROSTUPU Z TVÁRNIC NEBO CHRÁNIČEK S KABELOVOU KOMOROU</t>
  </si>
  <si>
    <t>1. Položka obsahuje:
 – protažení tyčí, vyčištění otvoru čistící soupravou
 – zatažení konopného lana (nebo ocelového)
 – pomocné mechanismy
2. Položka neobsahuje:
 X
3. Způsob měření:
Měří se metr délkový.</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</si>
  <si>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</si>
  <si>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</si>
  <si>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</si>
  <si>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703754</t>
  </si>
  <si>
    <t>PROTIPOŽÁRNÍ UCPÁVKA PROSTUPU KABELOVÉHO PR. DO 110MM, DO EI 90 MIN.</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</si>
  <si>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</si>
  <si>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</si>
  <si>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</si>
  <si>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</si>
  <si>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</si>
  <si>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</si>
  <si>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</si>
  <si>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</si>
  <si>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</si>
  <si>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</si>
  <si>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</si>
  <si>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</si>
  <si>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</si>
  <si>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</si>
  <si>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</si>
  <si>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75A237</t>
  </si>
  <si>
    <t>ZATAŽENÍ A SPOJKOVÁNÍ KABELŮ SE STÍNĚNÍM DO 12 PÁRŮ - MONTÁŽ</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</si>
  <si>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</si>
  <si>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</si>
  <si>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</si>
  <si>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</si>
  <si>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</si>
  <si>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</si>
  <si>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</si>
  <si>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</si>
  <si>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</si>
  <si>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</si>
  <si>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</si>
  <si>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</si>
  <si>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</si>
  <si>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</si>
  <si>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</si>
  <si>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</si>
  <si>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</si>
  <si>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</si>
  <si>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</si>
  <si>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</si>
  <si>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</si>
  <si>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</si>
  <si>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75B127</t>
  </si>
  <si>
    <t>VNITŘNÍ KABELOVÉ ROZVODY PŘES 20 DO 50 KABELŮ - MONTÁŽ</t>
  </si>
  <si>
    <t>75B131</t>
  </si>
  <si>
    <t>VNITŘNÍ KABELOVÉ ROZVODY PŘES 50 KABELŮ - DODÁVKA</t>
  </si>
  <si>
    <t>75B137</t>
  </si>
  <si>
    <t>VNITŘNÍ KABELOVÉ ROZVODY PŘES 50 KABELŮ - MONTÁŽ</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</si>
  <si>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</si>
  <si>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</si>
  <si>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</si>
  <si>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75B498</t>
  </si>
  <si>
    <t>SKŘÍŇ KABELOVÁ - DEMONTÁŽ</t>
  </si>
  <si>
    <t>1. Položka obsahuje:
 – demontáž skříně kabelové
 – demontáž a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</si>
  <si>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75B518</t>
  </si>
  <si>
    <t>SKŘÍŇ TECHNOLOGICKÝCH POČÍTAČŮ - DEMONTÁŽ</t>
  </si>
  <si>
    <t>1. Položka obsahuje:
 – demontáž skříně technologických počítačů,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</si>
  <si>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</si>
  <si>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</si>
  <si>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</si>
  <si>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</si>
  <si>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</si>
  <si>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</si>
  <si>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</si>
  <si>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</si>
  <si>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</si>
  <si>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</si>
  <si>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</si>
  <si>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</si>
  <si>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</si>
  <si>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</si>
  <si>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</si>
  <si>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</si>
  <si>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75B601</t>
  </si>
  <si>
    <t>KOMPLETNÍ NAPÁJECÍ ZDROJ (50 HZ) DO 50 KVA - DODÁVKA</t>
  </si>
  <si>
    <t>OTSKP - 2024 -</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</si>
  <si>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</si>
  <si>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</si>
  <si>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</si>
  <si>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</si>
  <si>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75B772</t>
  </si>
  <si>
    <t xml:space="preserve">OCHRANNÁ OPATŘENÍ  PROTI ATMOSFÉRICKÝM VLIVŮM - DVOUKOLEJNÁ TRAŤ S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</si>
  <si>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</si>
  <si>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</si>
  <si>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</si>
  <si>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</si>
  <si>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</si>
  <si>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</si>
  <si>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</si>
  <si>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</si>
  <si>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</si>
  <si>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</si>
  <si>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</si>
  <si>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</si>
  <si>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</si>
  <si>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</si>
  <si>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75C151</t>
  </si>
  <si>
    <t>PŘESTAVNÍK PRO POHYBLIVOU SRDCOVKU - DODÁVKA</t>
  </si>
  <si>
    <t>1. Položka obsahuje:
 – dodání elektromotorického přestavníku podle typu včetně potřebného pomocného materiálu a jeho dopravy do staveništního skladu
 – dodání elektromotorického přestavníku podle typu včetně pomocného materiálu, na dopravu do staveništního skladu
2. Položka neobsahuje:
 X
3. Způsob měření:
Udává se počet kusů kompletní konstrukce nebo práce.</t>
  </si>
  <si>
    <t>75C157</t>
  </si>
  <si>
    <t>PŘESTAVNÍK PRO POHYBLIVOU SRDCOVKU - MONTÁŽ</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</si>
  <si>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</si>
  <si>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</si>
  <si>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</si>
  <si>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</si>
  <si>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</si>
  <si>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</si>
  <si>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75C168</t>
  </si>
  <si>
    <t>SNÍMAČ POLOHY JAZYKŮ - DEMONTÁŽ</t>
  </si>
  <si>
    <t>1. Položka obsahuje:
 – demontáž snímače polohy jazyků a kabelového závěru, odpojení kabelových forem
 – demontáž snímače polohy jazyků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</si>
  <si>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</si>
  <si>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</si>
  <si>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</si>
  <si>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</si>
  <si>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</si>
  <si>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</si>
  <si>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</si>
  <si>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</si>
  <si>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</si>
  <si>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</si>
  <si>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</si>
  <si>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</si>
  <si>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</si>
  <si>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</si>
  <si>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</si>
  <si>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75C331</t>
  </si>
  <si>
    <t>POMOCNÉ STAVĚDLO (SE ČTYŘMI ŘADIČI) - DODÁVKA</t>
  </si>
  <si>
    <t>1. Položka obsahuje:
 – dodávka pomocného stavědla (se čtyřmi řadiči) včetně potřebného pomocného materiálu a jeho dopravy do staveništního skladu
 – dodávku pomocného stavědla (se čtyřmi řadiči) včetně pomocného materiálu, na dopravu do staveništního skladu
2. Položka neobsahuje:
 X
3. Způsob měření:
Udává se počet kusů kompletní konstrukce nebo práce.</t>
  </si>
  <si>
    <t>75C337</t>
  </si>
  <si>
    <t>POMOCNÉ STAVĚDLO (SE ČTYŘMI ŘADIČI) - MONTÁŽ</t>
  </si>
  <si>
    <t>1. Položka obsahuje:
 – montáž pomocného stavědla (se čtyřmi řadiči), zapojení kabelových forem (včetně měření a zapojení po měření), přezkoušení
 – montáž pomocného stavědla (se čtyřmi řadiči) se všemi pomocnými a doplňujícími pracemi a součástmi, případné použití mechanizmů, včetně dopravy ze skladu k místu montáže
2. Položka neobsahuje:
 X
3. Způsob měření:
Udává se počet kusů kompletní konstrukce nebo práce.</t>
  </si>
  <si>
    <t>75C358</t>
  </si>
  <si>
    <t>POMOCNÉ STAVĚDLO - DEMONTÁŽ</t>
  </si>
  <si>
    <t>1. Položka obsahuje:
 – demontáž pomocného stavědla včetně odpojení kabelové formy
 – demontáž pomocného stavědla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</si>
  <si>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</si>
  <si>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</si>
  <si>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</si>
  <si>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</si>
  <si>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</si>
  <si>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</si>
  <si>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</si>
  <si>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</si>
  <si>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</si>
  <si>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</si>
  <si>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</si>
  <si>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</si>
  <si>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</si>
  <si>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</si>
  <si>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</si>
  <si>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</si>
  <si>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</si>
  <si>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</si>
  <si>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</si>
  <si>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</si>
  <si>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</si>
  <si>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</si>
  <si>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</si>
  <si>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</si>
  <si>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</si>
  <si>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</si>
  <si>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</si>
  <si>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</si>
  <si>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</si>
  <si>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</si>
  <si>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</si>
  <si>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</si>
  <si>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</si>
  <si>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</si>
  <si>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</si>
  <si>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</si>
  <si>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</si>
  <si>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</si>
  <si>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</si>
  <si>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</si>
  <si>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</si>
  <si>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</si>
  <si>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</si>
  <si>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</si>
  <si>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</si>
  <si>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</si>
  <si>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</si>
  <si>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</si>
  <si>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</si>
  <si>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</si>
  <si>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</si>
  <si>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</si>
  <si>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</si>
  <si>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</si>
  <si>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</si>
  <si>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</si>
  <si>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</si>
  <si>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</si>
  <si>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</si>
  <si>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</si>
  <si>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</si>
  <si>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</si>
  <si>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</si>
  <si>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75C941</t>
  </si>
  <si>
    <t>DOŘEŠENÍ DALŠÍHO JEDNOHO BODU VE SKŘÍNI S POČÍTAČI NÁPRAV - DODÁVKA</t>
  </si>
  <si>
    <t>1. Položka obsahuje:
 – dodávka vnitřní výstroje počítače náprav podle typu určeného položkou, potřebného pomocného materiálu a dopravy do staveništního skladu
 – dodávku dořešení dalšího jednoho bodu ve skříni s počítači náprav na místo určení a pomocného materiálu, dopravu do staveništního skladu
2. Položka neobsahuje:
 X
3. Způsob měření:
Udává se počet kusů kompletní konstrukce nebo práce.</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</si>
  <si>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</si>
  <si>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</si>
  <si>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</si>
  <si>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</si>
  <si>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</si>
  <si>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</si>
  <si>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</si>
  <si>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</si>
  <si>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</si>
  <si>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</si>
  <si>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</si>
  <si>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</si>
  <si>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</si>
  <si>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</si>
  <si>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</si>
  <si>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</si>
  <si>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</si>
  <si>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</si>
  <si>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</si>
  <si>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</si>
  <si>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</si>
  <si>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</si>
  <si>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</si>
  <si>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</si>
  <si>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</si>
  <si>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</si>
  <si>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</si>
  <si>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</si>
  <si>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</si>
  <si>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</si>
  <si>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</si>
  <si>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</si>
  <si>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</si>
  <si>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</si>
  <si>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75A247</t>
  </si>
  <si>
    <t>ZATAŽENÍ A SPOJKOVÁNÍ KABELŮ SE STÍNĚNÍM PŘES 12 PÁRŮ - MONTÁŽ</t>
  </si>
  <si>
    <t>R702120</t>
  </si>
  <si>
    <t>ŽLAB POCHOZÍ VČETNĚ KRYTU SVĚTLÉ ŠÍŘKY DO 350MM</t>
  </si>
  <si>
    <t>1. Položka obsahuje:
– dodávku specifikovaného pochozího žlabu včetně potřebného drobného montážního materiálu
– dopravu a skladování
– práce spojené s montáží specifikované materiálu specifikovaným způsobem (uložení v kolejišti)
– veškeré potřebné mechanizmy, včetně obsluhy, náklady na mzdy a přibližné (průměrné) náklady na pořízení potřebných materiálů
2. Položka neobsahuje:
X
3. Způsob měření:
Měří se metr délkový</t>
  </si>
  <si>
    <t>13273</t>
  </si>
  <si>
    <t>HLOUBENÍ RÝH ŠÍŘ DO 2M PAŽ I NEPAŽ TŘ. I</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</si>
  <si>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</si>
  <si>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14173</t>
  </si>
  <si>
    <t>PROTLAČOVÁNÍ POTRUBÍ Z PLAST HMOT DN DO 200MM</t>
  </si>
  <si>
    <t>Položka zahrnuje:
- dodávku protlačovaného potrubí 
- veškeré pomocné práce (startovací zařízení, startovací a cílová jáma, opěrné a vodící bloky a pod.)
Položka nezahrnuje:
- x</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</si>
  <si>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</si>
  <si>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</si>
  <si>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</si>
  <si>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</si>
  <si>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 xml:space="preserve">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</si>
  <si>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</si>
  <si>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75F218</t>
  </si>
  <si>
    <t>BALÍZA NEPROMĚNNÁ TYP EUROBALISE - DEMONTÁŽ</t>
  </si>
  <si>
    <t>1. Položka obsahuje:
 – demontáž balisy včetně montážního materiálu
2. Položka neobsahuje:
 X
3. Způsob měření:
Udává se počet kusů kompletní konstrukce nebo práce.</t>
  </si>
  <si>
    <t>75B511</t>
  </si>
  <si>
    <t>SKŘÍŇ TECHNOLOGICKÝCH POČÍTAČŮ - DODÁVKA</t>
  </si>
  <si>
    <t xml:space="preserve">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</si>
  <si>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</si>
  <si>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</si>
  <si>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</si>
  <si>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</si>
  <si>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</si>
  <si>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</si>
  <si>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</si>
  <si>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</si>
  <si>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</si>
  <si>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</si>
  <si>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</si>
  <si>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</si>
  <si>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</si>
  <si>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</si>
  <si>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</si>
  <si>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</si>
  <si>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</si>
  <si>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</si>
  <si>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</si>
  <si>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</si>
  <si>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</si>
  <si>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</si>
  <si>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</si>
  <si>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</si>
  <si>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</si>
  <si>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</si>
  <si>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</si>
  <si>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</si>
  <si>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</si>
  <si>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</si>
  <si>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</si>
  <si>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</si>
  <si>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</si>
  <si>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</si>
  <si>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</si>
  <si>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</si>
  <si>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D.1.1.5</t>
  </si>
  <si>
    <t>PS 10-01-01.1</t>
  </si>
  <si>
    <t>Plzeň hl.n.-Stod, DOZ a ETCS</t>
  </si>
  <si>
    <t>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</si>
  <si>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</si>
  <si>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</si>
  <si>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</si>
  <si>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</si>
  <si>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</si>
  <si>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</si>
  <si>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</si>
  <si>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</si>
  <si>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</si>
  <si>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</si>
  <si>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75B229</t>
  </si>
  <si>
    <t xml:space="preserve">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</si>
  <si>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</si>
  <si>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75B241</t>
  </si>
  <si>
    <t>DOSTAVBA ZOBRAZOVACÍ SEKCE JOP - DODÁVKA</t>
  </si>
  <si>
    <t>1. Položka obsahuje:
 – dodávka zobrazovací sekce a její doprava na místo určení včetně kompletního hardwarového vybavení a propojovacích vedení
 – dodání zařízení a veškerého pomocného materiálu a jeho dopravy
2. Položka neobsahuje:
 X
3. Způsob měření:
Udává se počet kusů kompletní konstrukce nebo práce.</t>
  </si>
  <si>
    <t>75B247</t>
  </si>
  <si>
    <t>DOSTAVBA ZOBRAZOVACÍ SEKCE JOP - MONTÁŽ</t>
  </si>
  <si>
    <t>1. Položka obsahuje:
 – montáž výpočetní techniky, včetně propojovacích vedení
 – úplnou montáž uvedeného zařízení se všemi pomocnými a doplňujícími pracemi a součástmi, případné použití mechanizmů, včetně dopravy ze skladu k místu montáže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</si>
  <si>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</si>
  <si>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</si>
  <si>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</si>
  <si>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</si>
  <si>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</si>
  <si>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</si>
  <si>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</si>
  <si>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</si>
  <si>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</si>
  <si>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</si>
  <si>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</si>
  <si>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</si>
  <si>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75B9B1</t>
  </si>
  <si>
    <t>SW VYBAVENI PRO CVIČNÝ SÁL CDP - DODÁVKA A MONTÁŽ</t>
  </si>
  <si>
    <t xml:space="preserve">1. Položka obsahuje:  – dodání a monáž SW řízené oblasti cvičného sálu CDP podle typu určeného položkou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</si>
  <si>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</si>
  <si>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</si>
  <si>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</si>
  <si>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</si>
  <si>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</si>
  <si>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</si>
  <si>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</si>
  <si>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</si>
  <si>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</si>
  <si>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75F227</t>
  </si>
  <si>
    <t>REINŽENÝRING BALÍZY</t>
  </si>
  <si>
    <t xml:space="preserve">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</si>
  <si>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75F297</t>
  </si>
  <si>
    <t>SW ADRESNÝ RBC-RBC HAND OVER</t>
  </si>
  <si>
    <t>1. Položka obsahuje:
 – dodávka individuální SW RBC-RBC
 – dodávku zařízení včetně pomocného materiálu, dopravu do místa určení
2. Položka neobsahuje:
 X
3. Způsob měření:
Udává se počet kusů kompletní konstrukce nebo práce.</t>
  </si>
  <si>
    <t>75F2A1</t>
  </si>
  <si>
    <t>DODÁVKA ZÁKLADNÍHO SW PRO SPRÁVU KLÍČŮ MANAŽERA INFRASTRUKTURY PRO ČR</t>
  </si>
  <si>
    <t>1. Položka obsahuje:
 – dodávka základního software
2. Položka neobsahuje:
 X
3. Způsob měření:
Udává se počet kusů kompletní konstrukce nebo práce.</t>
  </si>
  <si>
    <t>75F241</t>
  </si>
  <si>
    <t>NÁSTROJ PRO KONTROLU BALÍZ A PROGRAMOVÁNÍ</t>
  </si>
  <si>
    <t>1. Položka obsahuje:
 – dodávka nástroje pro programování balíz
 – dodávku zařízení včetně pomocného materiálu, dopravu do místa určení
2. Položka neobsahuje:
 X
3. Způsob měření:
Udává se počet kusů kompletní konstrukce nebo práce.</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</si>
  <si>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</si>
  <si>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</si>
  <si>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</si>
  <si>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</si>
  <si>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</si>
  <si>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</si>
  <si>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</si>
  <si>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</si>
  <si>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</si>
  <si>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D.1.2.1</t>
  </si>
  <si>
    <t>PS 1-02-11</t>
  </si>
  <si>
    <t>PLZEŇ HL.N., OBVOD NOVÁ HOSPODA, ÚPRAVA MÍSTNÍ KABELIZACE</t>
  </si>
  <si>
    <t>701011R</t>
  </si>
  <si>
    <t>Vytyčení trasy</t>
  </si>
  <si>
    <t>km</t>
  </si>
  <si>
    <t xml:space="preserve"> "1: 1,9; viz výkresová část v.č.2.401 projektové dokumentace "_x000d_
 Celkem 1,9 = 1,900 [B]_x000d_</t>
  </si>
  <si>
    <t xml:space="preserve">1. Položka obsahuje:
 – vytyčení nové trasy vedení na stěně či v terénu.                                                                                                     Položka neobsahuje:
 X
3. Způsob měření:
Udává se v metrech vybourané rýhy</t>
  </si>
  <si>
    <t>742P17</t>
  </si>
  <si>
    <t>VYHLEDÁNÍ STÁVAJÍCÍHO KABELU (MĚŘENÍ, SONDA)</t>
  </si>
  <si>
    <t>kus</t>
  </si>
  <si>
    <t>OTSKP 2024</t>
  </si>
  <si>
    <t xml:space="preserve"> "2: 5; viz výkresová část v.č.2.401 projektové dokumentace "_x000d_
 Celkem 5 = 5,000 [B]_x000d_</t>
  </si>
  <si>
    <t>Technická specifikace položky odpovídá příslušné cenové soustavě</t>
  </si>
  <si>
    <t>13173</t>
  </si>
  <si>
    <t>HLOUBENÍ JAM ZAPAŽ I NEPAŽ TŘ. I</t>
  </si>
  <si>
    <t>m3</t>
  </si>
  <si>
    <t xml:space="preserve"> "3: 7,5; viz výkresová část v.č.2.401 projektové dokumentace "_x000d_
 Celkem 7,5 = 7,500 [B]_x000d_</t>
  </si>
  <si>
    <t>Technická specifikace položky odpovídá příslušné cenové soustavě.</t>
  </si>
  <si>
    <t xml:space="preserve"> "4: 138; viz výkresová část v.č.2.401 projektové dokumentace "_x000d_
 Celkem 138 = 138,000 [B]_x000d_</t>
  </si>
  <si>
    <t xml:space="preserve"> "5: 130,95; viz výkresová část v.č.2.401 projektové dokumentace "_x000d_
 Celkem 130,95 = 130,950 [B]_x000d_</t>
  </si>
  <si>
    <t>m</t>
  </si>
  <si>
    <t xml:space="preserve"> "6: 390; viz výkresová část v.č.2.401 projektové dokumentace "_x000d_
 Celkem 390 = 390,000 [B]_x000d_</t>
  </si>
  <si>
    <t>702901</t>
  </si>
  <si>
    <t>ZASYPÁNÍ KABELOVÉHO ŽLABU VRSTVOU Z PŘESÁTÉHO PÍSKU ČI VÝKOPKU SVĚTLÉ ŠÍŘKY DO 120 MM</t>
  </si>
  <si>
    <t xml:space="preserve"> "7: 390; viz výkresová část v.č.2.401 projektové dokumentace "_x000d_
 Celkem 390 = 390,000 [B]_x000d_</t>
  </si>
  <si>
    <t xml:space="preserve"> "8: 30; viz výkresová část v.č.2.401 projektové dokumentace "_x000d_
 Celkem 30 = 30,000 [B]_x000d_</t>
  </si>
  <si>
    <t xml:space="preserve"> "9: 390; viz výkresová část v.č.2.401 projektové dokumentace "_x000d_
 Celkem 390 = 390,000 [B]_x000d_</t>
  </si>
  <si>
    <t>703763</t>
  </si>
  <si>
    <t>KABELOVÁ UCPÁVKA VODĚ ODOLNÁ PRO VNITŘNÍ PRŮMĚR OTVORU 105 - 185MM</t>
  </si>
  <si>
    <t xml:space="preserve"> "10: 20; viz výkresová část v.č.2.401 projektové dokumentace "_x000d_
 Celkem 20 = 20,000 [B]_x000d_</t>
  </si>
  <si>
    <t xml:space="preserve"> "11: 20; viz výkresová část v.č.2.401 projektové dokumentace "_x000d_
 Celkem 20 = 20,000 [B]_x000d_</t>
  </si>
  <si>
    <t>709210</t>
  </si>
  <si>
    <t>KŘIŽOVATKA KABELOVÝCH VEDENÍ SE STÁVAJÍCÍ INŽENÝRSKOU SÍTÍ (KABELEM, POTRUBÍM APOD.)</t>
  </si>
  <si>
    <t xml:space="preserve"> "12: 6; viz výkresová část v.č.2.401 projektové dokumentace "_x000d_
 Celkem 6 = 6,000 [B]_x000d_</t>
  </si>
  <si>
    <t>703212</t>
  </si>
  <si>
    <t>KABELOVÝ ŽLAB NOSNÝ/DRÁTĚNÝ ŽÁROVĚ ZINKOVANÝ VČETNĚ UPEVNĚNÍ A PŘÍSLUŠENSTVÍ SVĚTLÉ ŠÍŘKY PŘES 100 DO 250 MM</t>
  </si>
  <si>
    <t xml:space="preserve"> "13: 5; viz výkresová část v.č.2.501 - 2.503 projektové dokumentace "_x000d_
 Celkem 5 = 5,000 [B]_x000d_</t>
  </si>
  <si>
    <t>703312</t>
  </si>
  <si>
    <t>KRYT K NOSNÉMU ŽLABU/ROŠTU ŽÁROVĚ ZINKOVANÝ VČETNĚ UPEVNĚNÍ A PŘÍSLUŠENSTVÍ SVĚTLÉ ŠÍŘKY PŘES 100 DO 250 MM</t>
  </si>
  <si>
    <t xml:space="preserve"> "20: 130; viz výkresová část v.č.2.501 - 2.503 projektové dokumentace "_x000d_
 Celkem 5 = 5,000 [B]_x000d_</t>
  </si>
  <si>
    <t>96615</t>
  </si>
  <si>
    <t>BOURÁNÍ KONSTRUKCÍ Z PROSTÉHO BETONU</t>
  </si>
  <si>
    <t xml:space="preserve"> "15: 0,5; viz výkresová část v.č.2.401 projektové dokumentace "_x000d_
 Celkem 0,5 = 0,500 [B]_x000d_</t>
  </si>
  <si>
    <t>701003</t>
  </si>
  <si>
    <t>BETONOVÝ OZNAČNÍK</t>
  </si>
  <si>
    <t xml:space="preserve"> "16: 10; viz výkresová část v.č.2.401 projektové dokumentace "_x000d_
 Celkem 10 = 10,000 [B]_x000d_</t>
  </si>
  <si>
    <t xml:space="preserve"> "17: 20; viz výkresová část v.č.2.401 projektové dokumentace "_x000d_
 Celkem 20 = 20,000 [B]_x000d_</t>
  </si>
  <si>
    <t xml:space="preserve"> "18: 5; viz výkresová část v.č.2.401 projektové dokumentace "_x000d_
 Celkem 5 = 5,000 [B]_x000d_</t>
  </si>
  <si>
    <t>709400</t>
  </si>
  <si>
    <t>ZATAŽENÍ LANKA DO CHRÁNIČKY NEBO ŽLABU</t>
  </si>
  <si>
    <t xml:space="preserve"> "19: 30; viz výkresová část v.č.2.401 projektové dokumentace "_x000d_
 Celkem 30 = 30,000 [B]_x000d_</t>
  </si>
  <si>
    <t>701ADCR</t>
  </si>
  <si>
    <t>Geodetické zaměření trasy</t>
  </si>
  <si>
    <t xml:space="preserve"> "20: 1,5; viz výkresová část v.č.2.401 projektové dokumentace "_x000d_
 Celkem 1,5 = 1,500 [B]_x000d_</t>
  </si>
  <si>
    <t>Položka obsahuje: Geodetické zaměření trasy. Dále obsahuje cenu za pom. mechanismy včetně všech ostatních vedlejších nákladů.</t>
  </si>
  <si>
    <t>2</t>
  </si>
  <si>
    <t>Montáže + nosný materiál</t>
  </si>
  <si>
    <t>75I31Y</t>
  </si>
  <si>
    <t>KABEL ZEMNÍ DVOUPLÁŠŤOVÝ S PANCÍŘEM PRŮMĚRU ŽÍLY 0,6 MM - DEMONTÁŽ</t>
  </si>
  <si>
    <t xml:space="preserve"> "21: 350; viz textová a výkresová část v.č.2.201 a 2.301 projektové dokumentace "_x000d_
 Celkem 350 = 350,000 [B]_x000d_</t>
  </si>
  <si>
    <t>75I811</t>
  </si>
  <si>
    <t>KABEL OPTICKÝ SINGLEMODE DO 12 VLÁKEN</t>
  </si>
  <si>
    <t>kmvlákno</t>
  </si>
  <si>
    <t xml:space="preserve"> "22: 4,8; viz textová a výkresová část v.č.2.201 a 2.301 projektové dokumentace "_x000d_
 Celkem 4,8 = 4,800 [B]_x000d_</t>
  </si>
  <si>
    <t>75I831</t>
  </si>
  <si>
    <t>KABEL OPTICKÝ MIKROKABEL DO 12 VLÁKEN</t>
  </si>
  <si>
    <t xml:space="preserve"> "24: 4,68; viz textová a výkresová část projektové dokumentace "_x000d_
 Celkem 6 = 6,000 [B]_x000d_</t>
  </si>
  <si>
    <t>75I81Y</t>
  </si>
  <si>
    <t>KABEL OPTICKÝ SINGLEMODE - DEMONTÁŽ</t>
  </si>
  <si>
    <t xml:space="preserve"> "24: 40; viz textová a výkresová část v.č.2.201 - 2.301 projektové dokumentace "_x000d_
 Celkem 40 = 40,000 [B]_x000d_</t>
  </si>
  <si>
    <t>75I841</t>
  </si>
  <si>
    <t>KABEL OPTICKÝ - REZERVA DO 500 MM - DODÁVKA</t>
  </si>
  <si>
    <t xml:space="preserve"> "25: 5; viz textová a výkresová část v.č.2.201 a 2.301 projektové dokumentace "_x000d_
 Celkem 5 = 5,000 [B]_x000d_</t>
  </si>
  <si>
    <t>75I84X</t>
  </si>
  <si>
    <t>KABEL OPTICKÝ - REZERVA DO 500 MM - MONTÁŽ</t>
  </si>
  <si>
    <t xml:space="preserve"> "26: 5; viz textová a výkresová část v.č.2.201 a 2.301 projektové dokumentace "_x000d_
 Celkem 5 = 5,000 [B]_x000d_</t>
  </si>
  <si>
    <t>75I84Y</t>
  </si>
  <si>
    <t>KABEL OPTICKÝ - REZERVA DO 500 MM - DEMONTÁŽ</t>
  </si>
  <si>
    <t xml:space="preserve"> "27: 1; viz textová a výkresová část v.č.2.201 - 2.301 projektové dokumentace "_x000d_
 Celkem 1 = 1,000 [B]_x000d_</t>
  </si>
  <si>
    <t>703452</t>
  </si>
  <si>
    <t>ELEKTROINSTALAČNÍ TRUBKA S FUNKČNÍ ODOLNOSTÍ PŘI POŽÁRU VČETNĚ UPEVNĚNÍ A PŘÍSLUŠENSTVÍ DN PRŮMĚRU PŘES 25 DO 40 MM</t>
  </si>
  <si>
    <t xml:space="preserve"> "28: 30; viz textová a výkresová část v.č.2.201 a 2.301 projektové dokumentace "_x000d_
 Celkem 30 = 30,000 [B]_x000d_</t>
  </si>
  <si>
    <t>75I911</t>
  </si>
  <si>
    <t>OPTOTRUBKA HDPE PRŮMĚRU DO 40 MM</t>
  </si>
  <si>
    <t xml:space="preserve"> "29: 3700; viz textová a výkresová část v.č.2.201 a 2.301 projektové dokumentace "_x000d_
 Celkem 3700 = 3700,000 [B]_x000d_</t>
  </si>
  <si>
    <t>75I91Y</t>
  </si>
  <si>
    <t>OPTOTRUBKA HDPE - DEMONTÁŽ</t>
  </si>
  <si>
    <t xml:space="preserve"> "30: 20; viz textová a výkresová část v.č.2.201 - 2.301 projektové dokumentace "_x000d_
 Celkem 20 = 20,000 [B]_x000d_</t>
  </si>
  <si>
    <t>75IB11</t>
  </si>
  <si>
    <t>MIKROTRUBIČKA DO 10/8 MM</t>
  </si>
  <si>
    <t xml:space="preserve"> "31: 1200; viz textová a výkresová část v.č.2.201 - 2.301 projektové dokumentace "_x000d_
 Celkem 1200 = 1200,000 [B]_x000d_</t>
  </si>
  <si>
    <t>75IB1X</t>
  </si>
  <si>
    <t>MIKROTRUBIČKA DO 10/8 MM - MONTÁŽ</t>
  </si>
  <si>
    <t xml:space="preserve"> "32: 1200; viz textová a výkresová část v.č.2.201 - 2.301 projektové dokumentace "_x000d_
 Celkem 1200 = 1200,000 [B]_x000d_</t>
  </si>
  <si>
    <t>75I961</t>
  </si>
  <si>
    <t>OPTOTRUBKA - HERMETIZACE ÚSEKU DO 2000 M</t>
  </si>
  <si>
    <t>úsek</t>
  </si>
  <si>
    <t xml:space="preserve"> "33: 27; viz textová a výkresová část v.č.2.201 a 2.301 projektové dokumentace "_x000d_
 Celkem 27 = 27,000 [B]_x000d_</t>
  </si>
  <si>
    <t>75I962</t>
  </si>
  <si>
    <t>OPTOTRUBKA - KALIBRACE</t>
  </si>
  <si>
    <t xml:space="preserve"> "34: 4900; viz textová a výkresová část v.č.2.201 a 2.301 projektové dokumentace "_x000d_
 Celkem 4900 = 4900,000 [B]_x000d_</t>
  </si>
  <si>
    <t>75IA11</t>
  </si>
  <si>
    <t xml:space="preserve">OPTOTRUBKOVÁ SPOJKA  PRŮMĚRU DO 40 MM - DODÁVKA</t>
  </si>
  <si>
    <t xml:space="preserve"> "35: 3; viz textová a výkresová část v.č.2.201 a 2.301 projektové dokumentace "_x000d_
 Celkem 3 = 3,000 [B]_x000d_</t>
  </si>
  <si>
    <t>75IA1X</t>
  </si>
  <si>
    <t xml:space="preserve">OPTOTRUBKOVÁ SPOJKA  - MONTÁŽ</t>
  </si>
  <si>
    <t xml:space="preserve"> "36: 3; viz textová a výkresová část v.č.2.201 a 2.301 projektové dokumentace "_x000d_
 Celkem 3 = 3,000 [B]_x000d_</t>
  </si>
  <si>
    <t>75IA31</t>
  </si>
  <si>
    <t>OPTOTRUBKOVÁ SPOJKA Y PRŮMĚRU DO 40 MM - DODÁVKA</t>
  </si>
  <si>
    <t xml:space="preserve"> "37: 3; viz textová a výkresová část v.č.2.201 a 2.301 projektové dokumentace "_x000d_
 Celkem 3 = 3,000 [B]_x000d_</t>
  </si>
  <si>
    <t>75IA3X</t>
  </si>
  <si>
    <t>OPTOTRUBKOVÁ SPOJKA Y - MONTÁŽ</t>
  </si>
  <si>
    <t xml:space="preserve"> "38: 3; viz textová a výkresová část v.č.2.201 a 2.301 projektové dokumentace "_x000d_
 Celkem 3 = 3,000 [B]_x000d_</t>
  </si>
  <si>
    <t>75IA51</t>
  </si>
  <si>
    <t>OPTOTRUBKOVÁ KONCOVKA PRŮMĚRU DO 40 MM - DODÁVKA</t>
  </si>
  <si>
    <t xml:space="preserve"> "39: 35; viz textová a výkresová část v.č.2.201 a 2.301 projektové dokumentace "_x000d_
 Celkem 35 = 35,000 [B]_x000d_</t>
  </si>
  <si>
    <t>75IA5X</t>
  </si>
  <si>
    <t>OPTOTRUBKOVÁ KONCOVKA - MONTÁŽ</t>
  </si>
  <si>
    <t xml:space="preserve"> "40: 35; viz textová a výkresová část v.č.2.201 a 2.301 projektové dokumentace "_x000d_
 Celkem 35 = 35,000 [B]_x000d_</t>
  </si>
  <si>
    <t>75IC11</t>
  </si>
  <si>
    <t>MIKROTRUBIČKOVÁ SPOJKA PRŮMĚRU DO 10 MM - DODÁVKA</t>
  </si>
  <si>
    <t xml:space="preserve"> "41: 6; viz textová a výkresová část v.č.2.201 - 2.301 projektové dokumentace "_x000d_
 Celkem 6 = 6,000 [B]_x000d_</t>
  </si>
  <si>
    <t>75IC1X</t>
  </si>
  <si>
    <t>MIKROTRUBIČKOVÁ SPOJKA - MONTÁŽ</t>
  </si>
  <si>
    <t xml:space="preserve"> "42: 6; viz textová a výkresová část v.č.2.201 - 2.301 projektové dokumentace "_x000d_
 Celkem 6 = 6,000 [B]_x000d_</t>
  </si>
  <si>
    <t>75IC21</t>
  </si>
  <si>
    <t>MIKROTRUBIČKOVÁ KONCOVKA PRŮMĚRU DO 10 MM - DODÁVKA</t>
  </si>
  <si>
    <t xml:space="preserve"> "43: 12; viz textová a výkresová část v.č.2.201 - 2.301 projektové dokumentace "_x000d_
 Celkem 12 = 12,000 [B]_x000d_</t>
  </si>
  <si>
    <t>75IC2X</t>
  </si>
  <si>
    <t>MIKROTRUBIČKOVÁ KONCOVKA - MONTÁŽ</t>
  </si>
  <si>
    <t xml:space="preserve"> "44: 12; viz textová a výkresová část v.č.2.201 - 2.301 projektové dokumentace "_x000d_
 Celkem 12 = 12,000 [B]_x000d_</t>
  </si>
  <si>
    <t>75IEF1</t>
  </si>
  <si>
    <t>OPTICKÝ ROZVADĚČ NA ZEĎ DO 12 VLÁKEN - DODÁVKA</t>
  </si>
  <si>
    <t xml:space="preserve"> "45: 2; viz textová a výkresová část v.č.2.201 a 2.301 projektové dokumentace "_x000d_
 Celkem 2 = 2,000 [B]_x000d_</t>
  </si>
  <si>
    <t>75IEFX</t>
  </si>
  <si>
    <t>OPTICKÝ ROZVADĚČ NA ZEĎ - MONTÁŽ</t>
  </si>
  <si>
    <t xml:space="preserve"> "46: 2; viz textová a výkresová část v.č.2.201 a 2.301 projektové dokumentace "_x000d_
 Celkem 2 = 2,000 [B]_x000d_</t>
  </si>
  <si>
    <t>75IEFY</t>
  </si>
  <si>
    <t>OPTICKÝ ROZVADĚČ NA ZEĎ - DEMONTÁŽ</t>
  </si>
  <si>
    <t xml:space="preserve"> "47: 1; viz textová a výkresová část v.č.2.201 a 2.301 projektové dokumentace "_x000d_
 Celkem 1 = 1,000 [B]_x000d_</t>
  </si>
  <si>
    <t>75IEE5</t>
  </si>
  <si>
    <t>OPTICKÝ ROZVADĚČ 19" PROVEDENÍ DO 144 VLÁKEN</t>
  </si>
  <si>
    <t xml:space="preserve"> "48: 1; viz textová a výkresová část v.č.2.201 a 2.301 projektové dokumentace "_x000d_
 Celkem 1 = 1,000 [B]_x000d_</t>
  </si>
  <si>
    <t>75IEEX</t>
  </si>
  <si>
    <t>OPTICKÝ ROZVADĚČ 19" PROVEDENÍ - MONTÁŽ</t>
  </si>
  <si>
    <t xml:space="preserve"> "49: 1; viz textová a výkresová část v.č.2.201 a 2.301 projektové dokumentace "_x000d_
 Celkem 1 = 1,000 [B]_x000d_</t>
  </si>
  <si>
    <t>75IEH1</t>
  </si>
  <si>
    <t>KONEKTOROVÝ MODUL 12 VLÁKEN - DODÁVKA</t>
  </si>
  <si>
    <t xml:space="preserve"> "50: 4; viz textová a výkresová část v.č.2.201 a 2.301 projektové dokumentace "_x000d_
 Celkem 4 = 4,000 [B]_x000d_</t>
  </si>
  <si>
    <t>75IEHX</t>
  </si>
  <si>
    <t>KONEKTOROVÝ MODUL 12 VLÁKEN - MONTÁŽ</t>
  </si>
  <si>
    <t xml:space="preserve"> "51: 4; viz textová a výkresová část v.č.2.201 a 2.301 projektové dokumentace "_x000d_
 Celkem 4 = 4,000 [B]_x000d_</t>
  </si>
  <si>
    <t>75IEHY</t>
  </si>
  <si>
    <t>KONEKTOROVÝ MODUL 12 VLÁKEN - DEMONTÁŽ</t>
  </si>
  <si>
    <t xml:space="preserve"> "52: 1; viz textová a výkresová část v.č.2.201 a 2.301 projektové dokumentace "_x000d_
 Celkem 1 = 1,000 [B]_x000d_</t>
  </si>
  <si>
    <t>75IEJ1</t>
  </si>
  <si>
    <t>ZASLEPOVACÍ MODUL 12 VLÁKEN - DODÁVKA</t>
  </si>
  <si>
    <t xml:space="preserve"> "53: 8; viz textová a výkresová část v.č.2.201 a 2.301 projektové dokumentace "_x000d_
 Celkem 8 = 8,000 [B]_x000d_</t>
  </si>
  <si>
    <t>75IEJX</t>
  </si>
  <si>
    <t>ZASLEPOVACÍ MODUL 12 VLÁKEN - MONTÁŽ</t>
  </si>
  <si>
    <t xml:space="preserve"> "54: 8; viz textová a výkresová část v.č.2.201 a 2.301 projektové dokumentace "_x000d_
 Celkem 8 = 8,000 [B]_x000d_</t>
  </si>
  <si>
    <t>75IF2Y</t>
  </si>
  <si>
    <t>ROZPOJOVACÍ SVORKOVNICE 2/10, 2/8 - DEMONTÁŽ</t>
  </si>
  <si>
    <t xml:space="preserve"> "55: 1; viz textová a výkresová část v.č.2.201 a 2.301 projektové dokumentace "_x000d_
 Celkem 1 = 1,000 [B]_x000d_</t>
  </si>
  <si>
    <t>75IFAY</t>
  </si>
  <si>
    <t>NOSNÍK BLESKOJISTEK - DEMONTÁŽ</t>
  </si>
  <si>
    <t xml:space="preserve"> "56: 1; viz textová a výkresová část v.č.2.201 a 2.301 projektové dokumentace "_x000d_
 Celkem 1 = 1,000 [B]_x000d_</t>
  </si>
  <si>
    <t>75IFBY</t>
  </si>
  <si>
    <t>BLESKOJISTKA - DEMONTÁŽ</t>
  </si>
  <si>
    <t xml:space="preserve"> "57: 3; viz textová a výkresová část v.č.2.201 a 2.301 projektové dokumentace "_x000d_
 Celkem 3 = 3,000 [B]_x000d_</t>
  </si>
  <si>
    <t>75IH2Y</t>
  </si>
  <si>
    <t>UKONČENÍ KABELU CELOPLASTOVÝHO S PANCÍŘEM - DEMONTÁŽ</t>
  </si>
  <si>
    <t xml:space="preserve"> "58: 1; viz textová a výkresová část v.č.2.201 - 2.301 projektové dokumentace "_x000d_
 Celkem 1 = 1,000 [B]_x000d_</t>
  </si>
  <si>
    <t>75IH61</t>
  </si>
  <si>
    <t>UKONČENÍ KABELU OPTICKÉHO DO 12 VLÁKEN</t>
  </si>
  <si>
    <t xml:space="preserve"> "59: 16; viz textová a výkresová část v.č.2.201 a 2.301 projektové dokumentace "_x000d_
 Celkem 16 = 16,000 [B]_x000d_</t>
  </si>
  <si>
    <t>75IH6Y</t>
  </si>
  <si>
    <t>UKONČENÍ KABELU OPTICKÉHO - DEMONTÁŽ</t>
  </si>
  <si>
    <t xml:space="preserve"> "60: 2; viz textová a výkresová část v.č.2.201 - 2.301 projektové dokumentace "_x000d_
 Celkem 2 = 2,000 [B]_x000d_</t>
  </si>
  <si>
    <t>75IH81</t>
  </si>
  <si>
    <t>UKONČENÍ KABELU OBJÍMKA KABELOVÁ - DODÁVKA</t>
  </si>
  <si>
    <t xml:space="preserve"> "61: 50; viz textová a výkresová část v.č.2.201 a 2.301 projektové dokumentace "_x000d_
 Celkem 50 = 50,000 [B]_x000d_</t>
  </si>
  <si>
    <t>75IH8X</t>
  </si>
  <si>
    <t>UUKONČENÍ KABELU OBJÍMKA KABELOVÁ - MONTÁŽ</t>
  </si>
  <si>
    <t xml:space="preserve"> "62: 50; viz textová a výkresová část v.č.2.201 a 2.301 projektové dokumentace "_x000d_
 Celkem 50 = 50,000 [B]_x000d_</t>
  </si>
  <si>
    <t>75IH91</t>
  </si>
  <si>
    <t>UKONČENÍ KABELU ŠTÍTEK KABELOVÝ - DODÁVKA</t>
  </si>
  <si>
    <t xml:space="preserve"> "63: 50; viz textová a výkresová část v.č.2.201 a 2.301 projektové dokumentace "_x000d_
 Celkem 50 = 50,000 [B]_x000d_</t>
  </si>
  <si>
    <t>75IH9X</t>
  </si>
  <si>
    <t>UKONČENÍ KABELU ŠTÍTEK KABELOVÝ - MONTÁŽ</t>
  </si>
  <si>
    <t xml:space="preserve"> "64: 50; viz textová a výkresová část v.č.2.201 a 2.301 projektové dokumentace "_x000d_
 Celkem 50 = 50,000 [B]_x000d_</t>
  </si>
  <si>
    <t>75IK21</t>
  </si>
  <si>
    <t>MĚŘENÍ KOMPLEXNÍ OPTICKÉHO KABELU</t>
  </si>
  <si>
    <t>vlákno</t>
  </si>
  <si>
    <t xml:space="preserve"> "65: 36; viz textová a výkresová část v.č.2.201 a 2.301 projektové dokumentace "_x000d_
 Celkem 36 = 36,000 [B]_x000d_</t>
  </si>
  <si>
    <t>75J111</t>
  </si>
  <si>
    <t>NOSNÁ LIŠTA PLASTOVÁ - DODÁVKA</t>
  </si>
  <si>
    <t xml:space="preserve"> "66: 10; viz textová a výkresová část v.č.2.201 a 2.301 projektové dokumentace "_x000d_
 Celkem 10 = 10,000 [B]_x000d_</t>
  </si>
  <si>
    <t>75J11X</t>
  </si>
  <si>
    <t>NOSNÁ LIŠTA PLASTOVÁ - MONTÁŽ</t>
  </si>
  <si>
    <t xml:space="preserve"> "67: 10; viz textová a výkresová část v.č.2.201 a 2.301 projektové dokumentace "_x000d_
 Celkem 10 = 10,000 [B]_x000d_</t>
  </si>
  <si>
    <t>75J821</t>
  </si>
  <si>
    <t>OPTICKÝ PIGTAIL SINGLEMODE DO 2 M - DODÁVKA</t>
  </si>
  <si>
    <t xml:space="preserve"> "68: 72; viz textová a výkresová část v.č.2.201 a 2.301 projektové dokumentace "_x000d_
 Celkem 72 = 72,000 [B]_x000d_</t>
  </si>
  <si>
    <t>75J82X</t>
  </si>
  <si>
    <t>OPTICKÝ PIGTAIL SINGLEMODE - MONTÁŽ</t>
  </si>
  <si>
    <t xml:space="preserve"> "69: 72; viz textová a výkresová část v.č.2.201 a 2.301 projektové dokumentace "_x000d_
 Celkem 72 = 72,000 [B]_x000d_</t>
  </si>
  <si>
    <t>75J82Y</t>
  </si>
  <si>
    <t>OPTICKÝ PIGTAIL SINGLEMODE - DEMONTÁŽ</t>
  </si>
  <si>
    <t xml:space="preserve"> "70: 12; viz textová a výkresová část v.č.2.201 a 2.301 projektové dokumentace "_x000d_
 Celkem 12 = 12,000 [B]_x000d_</t>
  </si>
  <si>
    <t>75J921</t>
  </si>
  <si>
    <t>OPTICKÝ PATCHCORD SINGLEMODE DO 5 M</t>
  </si>
  <si>
    <t xml:space="preserve"> "71: 32; viz textová a výkresová část v.č.2.201 a 2.301 projektové dokumentace "_x000d_
 Celkem 32 = 32,000 [B]_x000d_</t>
  </si>
  <si>
    <t>75J92X</t>
  </si>
  <si>
    <t>OPTICKÝ PATCHCORD SINGLEMODE - MONTÁŽ</t>
  </si>
  <si>
    <t xml:space="preserve"> "72: 35; viz textová a výkresová část v.č.2.201 a 2.301 projektové dokumentace "_x000d_
 Celkem 35 = 35,000 [B]_x000d_</t>
  </si>
  <si>
    <t>75J92Y</t>
  </si>
  <si>
    <t>OPTICKÝ PATCHCORD SINGLEMODE - DEMONTÁŽ</t>
  </si>
  <si>
    <t xml:space="preserve"> "73: 6; viz textová a výkresová část v.č.2.201 a 2.301 projektové dokumentace "_x000d_
 Celkem 6 = 6,000 [B]_x000d_</t>
  </si>
  <si>
    <t>75K11Y</t>
  </si>
  <si>
    <t>TRANSFORMÁTOR ODDĚLOVACÍ (OCHRANNÝ) - DEMONTÁŽ</t>
  </si>
  <si>
    <t xml:space="preserve"> "74: 2; viz textová a výkresová část v.č.2.201 - 2.301 projektové dokumentace "_x000d_
 Celkem 2 = 2,000 [B]_x000d_</t>
  </si>
  <si>
    <t>75IECY</t>
  </si>
  <si>
    <t>VENKOVNÍ TELEFONNÍ OBJEKT - DEMONTÁŽ</t>
  </si>
  <si>
    <t xml:space="preserve"> "75: 1; viz textová a výkresová část v.č.2.201 a 2.301 projektové dokumentace "_x000d_
 Celkem 1 = 1,000 [B]_x000d_</t>
  </si>
  <si>
    <t>743Z92</t>
  </si>
  <si>
    <t>DEMONTÁŽ - ODVOZ (NA LIKVIDACI ODPADŮ NEBO JINÉ URČENÉ MÍSTO)</t>
  </si>
  <si>
    <t>tkm</t>
  </si>
  <si>
    <t>odvoz demontovaného materiálu na místo určené pro další využití (stanoveno správcem), odvoz demontovaného materiálu do stanoveného sběrného místa - do 10km</t>
  </si>
  <si>
    <t xml:space="preserve"> "76: 3; viz textová a výkresová část v.č.2.201, 2.301 a 2.401 projektové dokumentace "_x000d_
 Celkem 3 = 3,000 [B]_x000d_</t>
  </si>
  <si>
    <t>hod</t>
  </si>
  <si>
    <t xml:space="preserve"> "77: 40; viz textová a výkresová část v.č.2.201 a 2.301 projektové dokumentace "_x000d_
 Celkem 40 = 40,000 [B]_x000d_</t>
  </si>
  <si>
    <t>75IL71R</t>
  </si>
  <si>
    <t>Kabelová kniha - upravení</t>
  </si>
  <si>
    <t xml:space="preserve"> "78: 6000; viz textová a výkresová část v.č.2.201 a 2.301 projektové dokumentace "_x000d_
 Celkem 6000 = 6000,000 [B]_x000d_</t>
  </si>
  <si>
    <t>1. Položka obsahuje:
 – zhotovení kabelové knihy plánů dle požadavku správce a majitele zařízení a "Základní technické specifikace optických kabelů a jejich přislušenství v telekomunikační síti SŽ"
2. Položka neobsahuje:
X
3. Způsob měření:
Měřící práce se udávají počtem metrů kabeláže, pro kterou má být kniha zhotovena.</t>
  </si>
  <si>
    <t>ODP+d 24 PlzDom1 2024</t>
  </si>
  <si>
    <t xml:space="preserve"> "79: 26,31; viz textová a výkresová část v.č.2.201, 2.301 a 2.401 projektové dokumentace "_x000d_
 Celkem 26,31 = 26,310 [B]_x000d_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</si>
  <si>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</si>
  <si>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R015140</t>
  </si>
  <si>
    <t>906</t>
  </si>
  <si>
    <t>LIKVIDACE ODPADŮ NEKONTAMINOVANÝCH - 17 01 01 BETON Z DEMOLIC OBJEKTŮ, ZÁKLADŮ TV včetně dopravy</t>
  </si>
  <si>
    <t xml:space="preserve"> "80: 1,25; viz textová a výkresová část v.č.2.201, 2.301 a 2.401 projektové dokumentace "_x000d_
 Celkem 1,25 = 1,250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</si>
  <si>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</si>
  <si>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D.1.2.10</t>
  </si>
  <si>
    <t>PS 6-02-92.1</t>
  </si>
  <si>
    <t>Plzeň - Stod, DDTS ŽDC</t>
  </si>
  <si>
    <t>74</t>
  </si>
  <si>
    <t>Silnoproud</t>
  </si>
  <si>
    <t>741C01</t>
  </si>
  <si>
    <t>EKVIPOTENCIÁLNÍ PŘÍPOJNICE</t>
  </si>
  <si>
    <t xml:space="preserve"> "viz textová a výkresová část projektové dokumentace 
Celkem 2 = 2,000 "_x000d_
 Celkem 2 = 2,000 [B]_x000d_</t>
  </si>
  <si>
    <t>741C04</t>
  </si>
  <si>
    <t>OCHRANNÉ POSPOJOVÁNÍ CU VODIČEM DO 16 MM2</t>
  </si>
  <si>
    <t>741Z92</t>
  </si>
  <si>
    <t xml:space="preserve"> "viz textová a výkresová část projektové dokumentace 
Celkem 6 = 6,000 "_x000d_
 Celkem 6 = 6,000 [B]_x000d_</t>
  </si>
  <si>
    <t>742F12</t>
  </si>
  <si>
    <t>KABEL NN NEBO VODIČ JEDNOŽÍLOVÝ CU S PLASTOVOU IZOLACÍ OD 4 DO 16 MM2</t>
  </si>
  <si>
    <t xml:space="preserve"> "viz textová a výkresová část projektové dokumentace 
Celkem 60 = 60,000 "_x000d_
 Celkem 60 = 60,000 [B]_x000d_</t>
  </si>
  <si>
    <t>742G11</t>
  </si>
  <si>
    <t>KABEL NN DVOU- A TŘÍŽÍLOVÝ CU S PLASTOVOU IZOLACÍ DO 2,5 MM2</t>
  </si>
  <si>
    <t xml:space="preserve"> "viz textová a výkresová část projektové dokumentace 
Celkem 150 = 150,000 "_x000d_
 Celkem 150 = 150,000 [B]_x000d_</t>
  </si>
  <si>
    <t>742I21</t>
  </si>
  <si>
    <t>KABEL NN CU OVLÁDACÍ 19-24ŽÍLOVÝ DO 2,5 MM2</t>
  </si>
  <si>
    <t xml:space="preserve"> "viz textová a výkresová část projektové dokumentace 
Celkem 330 = 330,000 "_x000d_
 Celkem 330 = 330,000 [B]_x000d_</t>
  </si>
  <si>
    <t>742K12</t>
  </si>
  <si>
    <t>UKONČENÍ JEDNOŽÍLOVÉHO KABELU V ROZVADĚČI NEBO NA PŘÍSTROJI OD 4 DO 16 MM2</t>
  </si>
  <si>
    <t xml:space="preserve"> "viz textová a výkresová část projektové dokumentace 
Celkem 12 = 12,000 "_x000d_
 Celkem 12 = 12,000 [B]_x000d_</t>
  </si>
  <si>
    <t>742L11</t>
  </si>
  <si>
    <t>UKONČENÍ DVOU AŽ PĚTIŽÍLOVÉHO KABELU V ROZVADĚČI NEBO NA PŘÍSTROJI DO 2,5 MM2</t>
  </si>
  <si>
    <t xml:space="preserve"> "viz textová a výkresová část projektové dokumentace 
Celkem 26 = 26,000 "_x000d_
 Celkem 26 = 26,000 [B]_x000d_</t>
  </si>
  <si>
    <t>742N11</t>
  </si>
  <si>
    <t>UKONČENÍ 19-24ŽÍLOVÉHO KABELU V ROZVADĚČI NEBO NA PŘÍSTROJI DO 2,5 MM2</t>
  </si>
  <si>
    <t xml:space="preserve"> "viz textová a výkresová část projektové dokumentace 
Celkem 40 = 40,000 "_x000d_
 Celkem 40 = 40,000 [B]_x000d_</t>
  </si>
  <si>
    <t>742P13</t>
  </si>
  <si>
    <t>ZATAŽENÍ KABELU DO CHRÁNIČKY - KABEL DO 4 KG/M</t>
  </si>
  <si>
    <t xml:space="preserve"> "viz textová a výkresová část projektové dokumentace 
Celkem 450 = 450,000 "_x000d_
 Celkem 450 = 450,000 [B]_x000d_</t>
  </si>
  <si>
    <t>742P15</t>
  </si>
  <si>
    <t>OZNAČOVACÍ ŠTÍTEK NA KABEL</t>
  </si>
  <si>
    <t xml:space="preserve"> "viz textová a výkresová část projektové dokumentace 
Celkem 228 = 228,000 "_x000d_
 Celkem 228 = 228,000 [B]_x000d_</t>
  </si>
  <si>
    <t>744612</t>
  </si>
  <si>
    <t>JISTIČ JEDNOPÓLOVÝ (10 KA) OD 4 DO 10 A</t>
  </si>
  <si>
    <t xml:space="preserve"> "viz textová a výkresová část projektové dokumentace 
Celkem 16 = 16,000 "_x000d_
 Celkem 16 = 16,000 [B]_x000d_</t>
  </si>
  <si>
    <t>744613</t>
  </si>
  <si>
    <t>JISTIČ JEDNOPÓLOVÝ (10 KA) OD 13 DO 20 A</t>
  </si>
  <si>
    <t>744711</t>
  </si>
  <si>
    <t>PROUDOVÝ CHRÁNIČ DVOUPÓLOVÝ (10 KA) DO 30 MA, DO 25 A</t>
  </si>
  <si>
    <t xml:space="preserve"> "viz textová a výkresová část projektové dokumentace 
Celkem 8 = 8,000 "_x000d_
 Celkem 8 = 8,000 [B]_x000d_</t>
  </si>
  <si>
    <t>744L51</t>
  </si>
  <si>
    <t>RELÉ - POMOCNÝ SPÍNAČ</t>
  </si>
  <si>
    <t>744Q21</t>
  </si>
  <si>
    <t>SVODIČ PŘEPĚTÍ TYP 1+2 (TŘÍDA B+C) 1-2 PÓLOVÝ</t>
  </si>
  <si>
    <t xml:space="preserve"> "viz textová a výkresová část projektové dokumentace 
Celkem 10 = 10,000 "_x000d_
 Celkem 10 = 10,000 [B]_x000d_</t>
  </si>
  <si>
    <t>744Q22</t>
  </si>
  <si>
    <t>SVODIČ PŘEPĚTÍ TYP 1+2 (TŘÍDA B+C) 3-4 PÓLOVÝ</t>
  </si>
  <si>
    <t>744R21</t>
  </si>
  <si>
    <t>UCPÁVKOVÁ VÝVODKA PRO KABEL O PRŮMĚRU DO 13 MM</t>
  </si>
  <si>
    <t xml:space="preserve"> "viz textová a výkresová část projektové dokumentace 
Celkem 50 = 50,000 "_x000d_
 Celkem 50 = 50,000 [B]_x000d_</t>
  </si>
  <si>
    <t>744R23</t>
  </si>
  <si>
    <t>UCPÁVKOVÁ VÝVODKA PRO KABEL O PRŮMĚRU OD 14 DO 21 MM</t>
  </si>
  <si>
    <t>744R35</t>
  </si>
  <si>
    <t>OZNAČOVACÍ ŠTÍTEK DO ROZVADĚČE NN</t>
  </si>
  <si>
    <t>744R36</t>
  </si>
  <si>
    <t>OBAL NA VÝKRESY DO ROZVADĚČE NN</t>
  </si>
  <si>
    <t>747213</t>
  </si>
  <si>
    <t>CELKOVÁ PROHLÍDKA, ZKOUŠENÍ, MĚŘENÍ A VYHOTOVENÍ VÝCHOZÍ REVIZNÍ ZPRÁVY, PRO OBJEM IN PŘES 500 DO 1000 TIS. KČ</t>
  </si>
  <si>
    <t xml:space="preserve"> "viz textová a výkresová část projektové dokumentace 
Celkem 1 = 1,000 "_x000d_
 Celkem 1 = 1,000 [B]_x000d_</t>
  </si>
  <si>
    <t>747214</t>
  </si>
  <si>
    <t>CELKOVÁ PROHLÍDKA, ZKOUŠENÍ, MĚŘENÍ A VYHOTOVENÍ VÝCHOZÍ REVIZNÍ ZPRÁVY, PRO OBJEM IN - PŘÍPLATEK ZA KAŽDÝCH DALŠÍCH I ZAPOČATÝCH 500 TIS. KČ</t>
  </si>
  <si>
    <t xml:space="preserve"> "viz textová a výkresová část projektové dokumentace 
Celkem 20 = 20,000 "_x000d_
 Celkem 20 = 20,000 [B]_x000d_</t>
  </si>
  <si>
    <t>747301</t>
  </si>
  <si>
    <t>PROVEDENÍ PROHLÍDKY A ZKOUŠKY PRÁVNICKOU OSOBOU, VYDÁNÍ PRŮKAZU ZPŮSOBILOSTI</t>
  </si>
  <si>
    <t>747701</t>
  </si>
  <si>
    <t>DOKONČOVACÍ MONTÁŽNÍ PRÁCE NA ELEKTRICKÉM ZAŘÍZENÍ</t>
  </si>
  <si>
    <t xml:space="preserve"> "viz textová a výkresová část projektové dokumentace 
Celkem 18 = 18,000 "_x000d_
 Celkem 18 = 18,000 [B]_x000d_</t>
  </si>
  <si>
    <t>747703</t>
  </si>
  <si>
    <t>ZKUŠEBNÍ PROVOZ</t>
  </si>
  <si>
    <t xml:space="preserve"> "viz textová a výkresová část projektové dokumentace 
Celkem 24 = 24,000 "_x000d_
 Celkem 24 = 24,000 [B]_x000d_</t>
  </si>
  <si>
    <t>747704</t>
  </si>
  <si>
    <t>ZAŠKOLENÍ OBSLUHY</t>
  </si>
  <si>
    <t>747705</t>
  </si>
  <si>
    <t>MANIPULACE NA ZAŘÍZENÍCH PROVÁDĚNÉ PROVOZOVATELEM</t>
  </si>
  <si>
    <t>747706</t>
  </si>
  <si>
    <t>ZJIŠŤOVÁNÍ STÁVAJÍCÍHO STAVU ROZVODŮ NN</t>
  </si>
  <si>
    <t>748151</t>
  </si>
  <si>
    <t>BEZPEČNOSTNÍ TABULKA</t>
  </si>
  <si>
    <t>74F323</t>
  </si>
  <si>
    <t>75</t>
  </si>
  <si>
    <t>Slaboproud</t>
  </si>
  <si>
    <t>75J131</t>
  </si>
  <si>
    <t>NOSNÁ LIŠTA DIN - DODÁVKA</t>
  </si>
  <si>
    <t>75J13X</t>
  </si>
  <si>
    <t>NOSNÁ LIŠTA DIN - MONTÁŽ</t>
  </si>
  <si>
    <t>75J212</t>
  </si>
  <si>
    <t>KABEL SDĚLOVACÍ PRO VNITŘNÍ POUŽITÍ DO 10 PÁRŮ PRŮMĚRU 0,5 MM</t>
  </si>
  <si>
    <t>75J23X</t>
  </si>
  <si>
    <t>KABEL SDĚLOVACÍ, MONTÁŽ A UPEVNĚNÍ</t>
  </si>
  <si>
    <t xml:space="preserve"> "viz textová a výkresová část projektové dokumentace 
Celkem 400 = 400,000 "_x000d_
 Celkem 400 = 400,000 [B]_x000d_</t>
  </si>
  <si>
    <t>75J321</t>
  </si>
  <si>
    <t>KABEL SDĚLOVACÍ PRO STRUKTUROVANOU KABELÁŽ FTP/STP</t>
  </si>
  <si>
    <t xml:space="preserve"> "viz textová a výkresová část projektové dokumentace 
Celkem 1,72 = 1,720 "_x000d_
 Celkem 1,72 = 1,720 [B]_x000d_</t>
  </si>
  <si>
    <t>75J32X</t>
  </si>
  <si>
    <t>KABEL SDĚLOVACÍ PRO STRUKTUROVANOU KABELÁŽ FTP/STP - MONTÁŽ</t>
  </si>
  <si>
    <t>75J931</t>
  </si>
  <si>
    <t>METALICKÝ PATCHCORD DO 2M - DODÁVKA</t>
  </si>
  <si>
    <t>75J93X</t>
  </si>
  <si>
    <t>METALICKÝ PATCHCORD - MONTÁŽ</t>
  </si>
  <si>
    <t>75JA24</t>
  </si>
  <si>
    <t>ZÁSUVKA DATOVÁ RJ45 NA DIN LIŠTU - DODÁVKA</t>
  </si>
  <si>
    <t xml:space="preserve"> "viz textová a výkresová část projektové dokumentace 
Celkem 4 = 4,000 "_x000d_
 Celkem 4 = 4,000 [B]_x000d_</t>
  </si>
  <si>
    <t>75JA2X</t>
  </si>
  <si>
    <t>ZÁSUVKA DATOVÁ RJ45 - MONTÁŽ</t>
  </si>
  <si>
    <t>75JA55</t>
  </si>
  <si>
    <t>ROZVADĚČ STRUKT. KABELÁŽE, PATCHPANEL S PŘEPĚŤOVOU OCHRANOU - DODÁVKA</t>
  </si>
  <si>
    <t>75JA5X</t>
  </si>
  <si>
    <t>ROZVADĚČ STRUKT. KABELÁŽE, MONTÁŽ ORGANIZÉRU, PATCHPANELU</t>
  </si>
  <si>
    <t>75K421</t>
  </si>
  <si>
    <t>MĚNIČ NAPĚTÍ DC/DC DO 300W - DODÁVKA</t>
  </si>
  <si>
    <t>75K42X</t>
  </si>
  <si>
    <t>MĚNIČ NAPĚTÍ DC/DC - MONTÁŽ</t>
  </si>
  <si>
    <t>75O912</t>
  </si>
  <si>
    <t>DDTS ŽDC, ŘÍDICÍ STANICE PLC DO 24XDI / 24XDO / 12XAI</t>
  </si>
  <si>
    <t>75O913</t>
  </si>
  <si>
    <t>DDTS ŽDC, ROZŠÍŘENÍ ŘÍDICÍ STANICE PLC DO 24XDI / 24XDO / 12XAI</t>
  </si>
  <si>
    <t>75O915</t>
  </si>
  <si>
    <t>DDTS ŽDC, PŘEVODNÍK M-BUS/ ETHERNET</t>
  </si>
  <si>
    <t>75O916</t>
  </si>
  <si>
    <t>DDTS ŽDC, MODUL VYHODNOCENÍ VÝPADKU NAPĚTÍ</t>
  </si>
  <si>
    <t>75O918</t>
  </si>
  <si>
    <t>DDTS ŽDC, SNÍMAČ TEPLOTY A VLHKOSTI</t>
  </si>
  <si>
    <t>75O91A</t>
  </si>
  <si>
    <t>DDTS ŽDC, KOMUNIKAČNÍ PŘEVODNÍK</t>
  </si>
  <si>
    <t>75O91C</t>
  </si>
  <si>
    <t>DDTS ŽDC, SW PRO INTEGRAČNÍ KONCENTRÁTOR</t>
  </si>
  <si>
    <t>75O932</t>
  </si>
  <si>
    <t>DDTS ŽDC, KLIENTSKÉ PRACOVIŠTĚ STACIONÁRNÍ</t>
  </si>
  <si>
    <t>75O935</t>
  </si>
  <si>
    <t>DDTS ŽDC, SW PRO KLIENTA V IPDT</t>
  </si>
  <si>
    <t>75O936</t>
  </si>
  <si>
    <t>DDTS ŽDC, ÚPRAVA DOTYKOVÉHO TERMINÁLU IPDT, PRO ZPŘÍSTUPNĚNÍ TECHNOLOGIE DDTS ŽDC</t>
  </si>
  <si>
    <t>75O938</t>
  </si>
  <si>
    <t>DDTS ŽDC, KLIENTSKÉ PRACOVIŠTĚ TENKÝ KLIENT</t>
  </si>
  <si>
    <t>75O93A</t>
  </si>
  <si>
    <t>DDTS ŽDC, KLIENTSKÉ PRACOVIŠTĚ MOBILNÍ</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</si>
  <si>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</si>
  <si>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</si>
  <si>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</si>
  <si>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</si>
  <si>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</si>
  <si>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</si>
  <si>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</si>
  <si>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</si>
  <si>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 xml:space="preserve"> "viz textová a výkresová část projektové dokumentace 
Celkem 3 = 3,000 "_x000d_
 Celkem 3 = 3,000 [B]_x000d_</t>
  </si>
  <si>
    <t>75O949</t>
  </si>
  <si>
    <t>DDTS ŽDC, INTEGRACE PZTS DO SERVERŮ A KLIENTŮ DDTS ŽDC</t>
  </si>
  <si>
    <t>75O94A</t>
  </si>
  <si>
    <t>DDTS ŽDC, ROZŠÍŘENÍ INTEGRACE PZTS DO SERVERŮ A KLIENTŮ DDTS ŽDC</t>
  </si>
  <si>
    <t>75O94B</t>
  </si>
  <si>
    <t>DDTS ŽDC, INTEGRACE PZTS DO INK DDTS ŽDC</t>
  </si>
  <si>
    <t>75O94C</t>
  </si>
  <si>
    <t>DDTS ŽDC, ROZŠÍŘENÍ INTEGRACE PZTS DO INK DDTS ŽDC</t>
  </si>
  <si>
    <t>75O94N</t>
  </si>
  <si>
    <t>DDTS ŽDC, INTEGRACE ZPDP DO SERVERŮ A KLIENTŮ DDTS ŽDC</t>
  </si>
  <si>
    <t>75O94O</t>
  </si>
  <si>
    <t>DDTS ŽDC, ROZŠÍŘENÍ INTEGRACE ZPDP DO SERVERŮ A KLIENTŮ DDTS ŽDC</t>
  </si>
  <si>
    <t>75O94P</t>
  </si>
  <si>
    <t>DDTS ŽDC, ROZŠÍŘENÍ INTEGRACE ZPDP DO INK DDTS ŽDC</t>
  </si>
  <si>
    <t>75O94Q</t>
  </si>
  <si>
    <t>DDTS ŽDC, INTEGRACE KAM DO SERVERŮ A KLIENTŮ DDTS ŽDC</t>
  </si>
  <si>
    <t>75O94R</t>
  </si>
  <si>
    <t>DDTS ŽDC, ROZŠÍŘENÍ INTEGRACE KAM DO SERVERŮ A KLIENTŮ DDTS ŽDC</t>
  </si>
  <si>
    <t>75O94S</t>
  </si>
  <si>
    <t>DDTS ŽDC, INTEGRACE KAM DO INK DDTS ŽDC</t>
  </si>
  <si>
    <t>75O94T</t>
  </si>
  <si>
    <t>DDTS ŽDC, ROZŠÍŘENÍ INTEGRACE KAM DO INK DDTS ŽDC</t>
  </si>
  <si>
    <t>75O94U</t>
  </si>
  <si>
    <t>DDTS ŽDC, INTEGRACE AKTIVNÍHO PRVKU PŘENOSOVÉHO SYSTÉMU LTDS DO SERVERŮ A KLIENTŮ DDTS ŽDC</t>
  </si>
  <si>
    <t>75O94V</t>
  </si>
  <si>
    <t>DDTS ŽDC, INTEGRACE AKTIVNÍHO PRVKU PŘENOSOVÉHO SYSTÉMU LTDS DO INK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</si>
  <si>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</si>
  <si>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</si>
  <si>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</si>
  <si>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</si>
  <si>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</si>
  <si>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</si>
  <si>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</si>
  <si>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</si>
  <si>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 xml:space="preserve"> "viz textová a výkresová část projektové dokumentace 
Celkem 5 = 5,000 "_x000d_
 Celkem 5 = 5,000 [B]_x000d_</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</si>
  <si>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</si>
  <si>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</si>
  <si>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</si>
  <si>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</si>
  <si>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</si>
  <si>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</si>
  <si>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</si>
  <si>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</si>
  <si>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75O95M</t>
  </si>
  <si>
    <t>DDTS ŽDC, INTEGRACE ČIDLA NEBO SENZORU DO SERVERŮ A KLIENTŮ DDTS ŽDC</t>
  </si>
  <si>
    <t>75O95N</t>
  </si>
  <si>
    <t>DDTS ŽDC, INTEGRACE ČIDLA NEBO SENZORU DO INK DDTS ŽDC</t>
  </si>
  <si>
    <t>75O95O</t>
  </si>
  <si>
    <t>DDTS ŽDC, INTEGRACE JINÉHO ZAŘÍZENÍ DO SERVERŮ A KLIENTŮ DDTS ŽDC</t>
  </si>
  <si>
    <t>75O95P</t>
  </si>
  <si>
    <t>DDTS ŽDC, INTEGRACE JINÉHO ZAŘÍZENÍ DO INK DDTS ŽDC</t>
  </si>
  <si>
    <t>75O95Z</t>
  </si>
  <si>
    <t>DDTS ŽDC, ZÁVĚREČNÁ ZKOUŠKA</t>
  </si>
  <si>
    <t xml:space="preserve"> "viz textová a výkresová část projektové dokumentace 
Celkem 32 = 32,000 "_x000d_
 Celkem 32 = 32,000 [B]_x000d_</t>
  </si>
  <si>
    <t>75O961</t>
  </si>
  <si>
    <t>DDTS ŽDC, SPOLUPRÁCE ZHOTOVITELE URČENÉHO ZAŘÍZENÍ PŘI INTEGRACI DO DDTS</t>
  </si>
  <si>
    <t>R</t>
  </si>
  <si>
    <t>R-položky</t>
  </si>
  <si>
    <t>R741311</t>
  </si>
  <si>
    <t>ZÁSUVKA INSTALAČNÍ JEDNODUCHÁ, MONTÁŽ NA DIN LIŠTU</t>
  </si>
  <si>
    <t>1. Položka obsahuje:
 – kompletní přístroj vč. příslušenství
2. Položka neobsahuje:
 X
3. Způsob měření:
Udává se počet kusů kompletní konstrukce nebo práce.</t>
  </si>
  <si>
    <t>R75B717</t>
  </si>
  <si>
    <t>PŘEPĚŤOVÁ OCHRANA DATOVÉHO KABELU</t>
  </si>
  <si>
    <t>1. Položka obsahuje:
 – veškeré příslušentsví
 – kompletní montáž
2. Položka neobsahuje:
 X
3. Způsob měření:
Udává se počet kusů kompletní konstrukce nebo práce.</t>
  </si>
  <si>
    <t>R75O956</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</si>
  <si>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</si>
  <si>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</si>
  <si>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D.1.2.3</t>
  </si>
  <si>
    <t>PS 9-02-31</t>
  </si>
  <si>
    <t>Ústřední stavědlo Plzeň, úprava telefonního zapojovače</t>
  </si>
  <si>
    <t>Dodávky + montáže</t>
  </si>
  <si>
    <t>R09023101</t>
  </si>
  <si>
    <t>ÚPRAVA SW A KONFIGURACE TELEFONNÍCH ZAPOJOVAČŮ V ŽST. (ÚPRAVA MB OKRUHŮ) VČ. DROBNÉHO MONTÁŽNÍHO MATERIÁLU</t>
  </si>
  <si>
    <t xml:space="preserve"> "viz textová a výkresová část projektové dokumentace "_x000d_
 Celkem 1 = 1,000 [B]_x000d_</t>
  </si>
  <si>
    <t>1. Položka obsahuje:
 – dodávku, montáž a konfiguraci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</si>
  <si>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R09023102</t>
  </si>
  <si>
    <t>ÚPRAVA SW A KONFIGURACE DOTYKOVÉHO TERMINÁLU</t>
  </si>
  <si>
    <t xml:space="preserve"> "viz textová a výkresová část projektové dokumentace "_x000d_
 Celkem 8 = 8,000 [B]_x000d_</t>
  </si>
  <si>
    <t>R09023103</t>
  </si>
  <si>
    <t>ÚPRAVA SW A KONFIGURACE IP TELEFONU VE FUNKCI OVL. PŘÍSTROJE TZ</t>
  </si>
  <si>
    <t>R09023104</t>
  </si>
  <si>
    <t>DOPLNĚNÍ NOVÉHO MB OKRUHU DO NÁHRADNÍHO TELEFONNÍHO ZAPOJOVAČE</t>
  </si>
  <si>
    <t>R09023105</t>
  </si>
  <si>
    <t>PRORANŽÍROVÁNÍ NOVÝCH MB OKRUHŮ DO TZ VČ. DROBNÉHO MONTÁŽNÍHO MATERIÁLU</t>
  </si>
  <si>
    <t>CELEK</t>
  </si>
  <si>
    <t>D.1.2.4</t>
  </si>
  <si>
    <t>PS 1-02-41</t>
  </si>
  <si>
    <t>Plzeň hl.n., obvod Nová Hospoda, EZS</t>
  </si>
  <si>
    <t>75O512</t>
  </si>
  <si>
    <t>PZTS, ÚSTŘEDNA DO 96 ZÓN - DODÁVKA</t>
  </si>
  <si>
    <t>75O51X</t>
  </si>
  <si>
    <t>PZTS, ÚSTŘEDNA - MONTÁŽ</t>
  </si>
  <si>
    <t>R01024101</t>
  </si>
  <si>
    <t>KOMPLETNÍ PŘEPĚŤOVÁ OCHRANA ÚSTŘEDNY VČ. PŘÍSLUŠENSTVÍ</t>
  </si>
  <si>
    <t>celek</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</si>
  <si>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</si>
  <si>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</si>
  <si>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PZTS, SOFTWARE ÚSTŘEDNY - DODÁVKA</t>
  </si>
  <si>
    <t>75O5J1</t>
  </si>
  <si>
    <t>PZTS, KOMUNIKAČNÍ ROZHRANÍ PRO INTEGRACI DO PROGRAMU TŘETÍCH STRAN TCP/IP - DODÁVKA</t>
  </si>
  <si>
    <t>75O5J2</t>
  </si>
  <si>
    <t xml:space="preserve">PZTS,  KOMUNIKAČNÍ ROZHRANÍ PRO MONITORING, SPRÁVU UŽIVATELŮ A KONFIGURACI TCP/IP - DODÁVKA</t>
  </si>
  <si>
    <t>75O5JX</t>
  </si>
  <si>
    <t>PZTS, KOMUNIKAČNÍ ROZHRANÍ - MONTÁŽ</t>
  </si>
  <si>
    <t xml:space="preserve"> "viz textová a výkresová část projektové dokumentace "_x000d_
 Celkem 2 = 2,000 [B]_x000d_</t>
  </si>
  <si>
    <t>75O5M2</t>
  </si>
  <si>
    <t>PZTS, SIRÉNA VENKOVNÍ - DODÁVKA</t>
  </si>
  <si>
    <t>75O5MX</t>
  </si>
  <si>
    <t>PZTS, SIRÉNA - MONTÁŽ</t>
  </si>
  <si>
    <t>75O571</t>
  </si>
  <si>
    <t>PZTS, MAGNETICKÝ KONTAKT PLASTOVÝ - LEHKÉ PROVEDENÍ - DODÁVKA</t>
  </si>
  <si>
    <t xml:space="preserve"> "viz textová a výkresová část projektové dokumentace "_x000d_
 Celkem 4 = 4,000 [B]_x000d_</t>
  </si>
  <si>
    <t>75O57X</t>
  </si>
  <si>
    <t>PZTS, MAGNETICKÝ KONTAKT - MONTÁŽ</t>
  </si>
  <si>
    <t>75O592</t>
  </si>
  <si>
    <t>PZTS, PROSTOROVÝ DETEKTOR DUÁLNÍ - DODÁVKA</t>
  </si>
  <si>
    <t xml:space="preserve"> "viz textová a výkresová část projektové dokumentace "_x000d_
 Celkem 3 = 3,000 [B]_x000d_</t>
  </si>
  <si>
    <t>75O59X</t>
  </si>
  <si>
    <t>PZTS, PROSTOROVÝ DETEKTOR - MONTÁŽ</t>
  </si>
  <si>
    <t>75O5B1</t>
  </si>
  <si>
    <t>PZTS, HLÁSIČ KOUŘE - DODÁVKA</t>
  </si>
  <si>
    <t xml:space="preserve"> "viz textová a výkresová část projektové dokumentace "_x000d_
 Celkem 10 = 10,000 [B]_x000d_</t>
  </si>
  <si>
    <t>75O5BX</t>
  </si>
  <si>
    <t>PZTS, HLÁSIČ KOUŘE - MONTÁŽ</t>
  </si>
  <si>
    <t>75O5H1</t>
  </si>
  <si>
    <t>PZTS, PROPOJOVACÍ MODUL PRO ČTEČKU - DODÁVKA</t>
  </si>
  <si>
    <t>75O5HX</t>
  </si>
  <si>
    <t>PZTS, PROPOJOVACÍ MODUL PRO ČTEČKU - MONTÁŽ</t>
  </si>
  <si>
    <t>75O542</t>
  </si>
  <si>
    <t>PZTS, KLÁVESNICE - LCD DISPLEJ - DODÁVKA</t>
  </si>
  <si>
    <t>75O54X</t>
  </si>
  <si>
    <t>PZTS, KLÁVESNICE - MONTÁŽ</t>
  </si>
  <si>
    <t>75O5G1</t>
  </si>
  <si>
    <t>PZTS, BEZKONTAKTNÍ ČTEČKA KARET - DODÁVKA</t>
  </si>
  <si>
    <t>75O5GX</t>
  </si>
  <si>
    <t>PZTS, BEZKONTAKTNÍ ČTEČKA KARET - MONTÁŽ</t>
  </si>
  <si>
    <t>75O551</t>
  </si>
  <si>
    <t>PZTS, KONCENTRÁTOR 8 ZÓN + 4 PGM VÝSTUPY V PLASTOVÉM KRYTU - DODÁVKA</t>
  </si>
  <si>
    <t>75O55X</t>
  </si>
  <si>
    <t>PZTS, KONCENTRÁTOR - MONTÁŽ</t>
  </si>
  <si>
    <t>75K611</t>
  </si>
  <si>
    <t>AKUMULÁTOROVÁ BATERIE DO 50AH - DODÁVKA</t>
  </si>
  <si>
    <t>75K62X</t>
  </si>
  <si>
    <t>AKUMULÁTOROVÁ BATERIE - MONTÁŽ</t>
  </si>
  <si>
    <t>75O561</t>
  </si>
  <si>
    <t>PZTS, ROZVODNÁ KRABICE - DODÁVKA</t>
  </si>
  <si>
    <t>75O56X</t>
  </si>
  <si>
    <t>PZTS, ROZVODNÁ KRABICE - MONTÁŽ</t>
  </si>
  <si>
    <t>kmpár</t>
  </si>
  <si>
    <t xml:space="preserve"> "viz textová a výkresová část projektové dokumentace "_x000d_
 Celkem 0,4 = 0,400 [B]_x000d_</t>
  </si>
  <si>
    <t xml:space="preserve"> "viz textová a výkresová část projektové dokumentace "_x000d_
 Celkem 200 = 200,000 [B]_x000d_</t>
  </si>
  <si>
    <t>703511</t>
  </si>
  <si>
    <t>ELEKTROINSTALAČNÍ LIŠTA ŠÍŘKY DO 30 MM</t>
  </si>
  <si>
    <t xml:space="preserve"> "viz textová a výkresová část projektové dokumentace "_x000d_
 Celkem 80 = 80,000 [B]_x000d_</t>
  </si>
  <si>
    <t xml:space="preserve"> "viz textová a výkresová část projektové dokumentace "_x000d_
 Celkem 15 = 15,000 [B]_x000d_</t>
  </si>
  <si>
    <t>702521</t>
  </si>
  <si>
    <t>PRŮRAZ ZDIVEM (PŘÍČKOU) BETONOVÝM TLOUŠŤKY DO 45 CM</t>
  </si>
  <si>
    <t xml:space="preserve"> "viz textová a výkresová část projektové dokumentace "_x000d_
 Celkem 7 = 7,000 [B]_x000d_</t>
  </si>
  <si>
    <t xml:space="preserve"> "viz textová a výkresová část projektové dokumentace "_x000d_
 Celkem 5 = 5,000 [B]_x000d_</t>
  </si>
  <si>
    <t>703756</t>
  </si>
  <si>
    <t>PROTIPOŽÁRNÍ TMEL ( TUBA - 1000ML ), DO EI 90 MIN.</t>
  </si>
  <si>
    <t>R01024102</t>
  </si>
  <si>
    <t>DEMONTÁŽ STÁVAJÍCÍHO SYSTÉMU PZTS</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</si>
  <si>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</si>
  <si>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R01024103</t>
  </si>
  <si>
    <t>DEMONTÁŽ STÁVAJÍCÍHO SYSTÉMU ASHS</t>
  </si>
  <si>
    <t xml:space="preserve"> "viz textová a výkresová část projektové dokumentace "_x000d_
 Celkem 1,1 = 1,100 [B]_x000d_</t>
  </si>
  <si>
    <t>75O5O1</t>
  </si>
  <si>
    <t>PZTS, ŠKOLENÍ A ZÁCVIK PERSONÁLU OBSLUHUJÍCÍHO ZAŘÍZENÍ PZTS</t>
  </si>
  <si>
    <t>75O5O2</t>
  </si>
  <si>
    <t>PZTS, ZÁVĚREČNÉ OŽIVENÍ, NASTAVENÍ A FUNKČNÍ ODZKOUŠENÍ ZAŘÍZENÍ PZTS</t>
  </si>
  <si>
    <t>75O5O4</t>
  </si>
  <si>
    <t>PZTS, UVEDENÍ ÚSTŘEDNY PZTS DO TRVALÉHO PROVOZU</t>
  </si>
  <si>
    <t>75O5O5</t>
  </si>
  <si>
    <t>PZTS, REVIZE ÚSTŘEDNY PZTS</t>
  </si>
  <si>
    <t>R015</t>
  </si>
  <si>
    <t>LIKVIDACE ODPADŮ včetně dopravy</t>
  </si>
  <si>
    <t>R015120</t>
  </si>
  <si>
    <t>904</t>
  </si>
  <si>
    <t>LIKVIDACE ODPADŮ NEKONTAMINOVANÝCH - 17 01 02 STAVEBNÍ A DEMOLIČNÍ SUŤ (CIHLY) včetně dopravy</t>
  </si>
  <si>
    <t xml:space="preserve"> "viz textová a výkresová část projektové dokumentace "_x000d_
 Celkem 0,01 = 0,010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</si>
  <si>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</si>
  <si>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D.1.2.5</t>
  </si>
  <si>
    <t>PS 1-02-51</t>
  </si>
  <si>
    <t>PLZEŇ HL.N., OBVOD NOVÁ HOSPODA, ÚPRAVA STÁVAJÍCÍCH DOK A TK</t>
  </si>
  <si>
    <t xml:space="preserve"> "1: 3,55; viz výkresová část v.č.2.401 - 2.404 projektové dokumentace "_x000d_
 Celkem 3,55 = 3,550 [B]_x000d_</t>
  </si>
  <si>
    <t xml:space="preserve"> "2: 20; viz výkresová část v.č.2.401 - 2.404 projektové dokumentace "_x000d_
 Celkem 20 = 20,000 [B]_x000d_</t>
  </si>
  <si>
    <t xml:space="preserve"> "3: 102; viz výkresová část v.č.2.401 - 2.404 projektové dokumentace "_x000d_
 Celkem 102 = 102,000 [B]_x000d_</t>
  </si>
  <si>
    <t xml:space="preserve"> "4: 924; viz výkresová část v.č.2.401 - 2.404 projektové dokumentace "_x000d_
 Celkem 924 = 924,000 [B]_x000d_</t>
  </si>
  <si>
    <t xml:space="preserve"> "5: 924,45; viz výkresová část v.č.2.401 - 2.404 projektové dokumentace "_x000d_
 Celkem 924,45 = 924,450 [B]_x000d_</t>
  </si>
  <si>
    <t xml:space="preserve"> "6: 1023; viz výkresová část v.č.2.401 - 2.404 projektové dokumentace "_x000d_
 Celkem 1023 = 1023,000 [B]_x000d_</t>
  </si>
  <si>
    <t xml:space="preserve"> "7: 1023; viz výkresová část v.č.2.401 - 2.404 projektové dokumentace "_x000d_
 Celkem 1023 = 1023,000 [B]_x000d_</t>
  </si>
  <si>
    <t xml:space="preserve"> "8: 1890; viz výkresová část v.č.2.401 - 2.404 projektové dokumentace "_x000d_
 Celkem 1890 = 1890,000 [B]_x000d_</t>
  </si>
  <si>
    <t>702902</t>
  </si>
  <si>
    <t>ZASYPÁNÍ KABELOVÉHO ŽLABU VRSTVOU Z PŘESÁTÉHO PÍSKU ČI VÝKOPKU SVĚTLÉ ŠÍŘKY PŘES 120 DO 250 MM</t>
  </si>
  <si>
    <t xml:space="preserve"> "9: 1890; viz výkresová část v.č.2.401 - 2.404 projektové dokumentace "_x000d_
 Celkem 1890 = 1890,000 [B]_x000d_</t>
  </si>
  <si>
    <t>702120R</t>
  </si>
  <si>
    <t>Žlab pochozí včetně krytu světlé šířky do 350 mm</t>
  </si>
  <si>
    <t xml:space="preserve"> "10: 630; viz výkresová část v.č.2.401 - 2.404 projektové dokumentace "_x000d_
 Celkem 630 = 630,000 [B]_x000d_</t>
  </si>
  <si>
    <t>1. Položka obsahuje:
 – dodávku specifikovaného pochozího žlabu včetně potřebného drobného montážního materiálu
 – dopravu a skladování
 – práce spojené s montáží specifikované materiálu specifikovaným způsobem (uložení v kolejišti)
 – veškeré potřebné mechanizmy, včetně obsluhy, náklady na mzdy a přibližné (průměrné) náklady na pořízení potřebných materiálů
2. Položka neobsahuje:
 X
3. Způsob měření:
Měří se metr délkový</t>
  </si>
  <si>
    <t xml:space="preserve"> "11: 420; viz výkresová část v.č.2.401 - 2.404 projektové dokumentace "_x000d_
 Celkem 420 = 420,000 [B]_x000d_</t>
  </si>
  <si>
    <t xml:space="preserve"> "12: 2720; viz výkresová část v.č.2.401 - 2.404 projektové dokumentace "_x000d_
 Celkem 2720 = 2720,000 [B]_x000d_</t>
  </si>
  <si>
    <t>702313</t>
  </si>
  <si>
    <t>ZAKRYTÍ KABELŮ VÝSTRAŽNOU FÓLIÍ ŠÍŘKY PŘES 40 CM</t>
  </si>
  <si>
    <t xml:space="preserve"> "13: 200; viz výkresová část v.č.2.401 - 2.404 projektové dokumentace "_x000d_
 Celkem 200 = 200,000 [B]_x000d_</t>
  </si>
  <si>
    <t xml:space="preserve"> "14: 13; viz výkresová část v.č.2.401 - 2.404 projektové dokumentace "_x000d_
 Celkem 13 = 13,000 [B]_x000d_</t>
  </si>
  <si>
    <t xml:space="preserve"> "15: 13; viz výkresová část v.č.2.401 - 2.404 projektové dokumentace "_x000d_
 Celkem 13 = 13,000 [B]_x000d_</t>
  </si>
  <si>
    <t xml:space="preserve"> "16: 22; viz výkresová část v.č.2.401 - 2.404 projektové dokumentace "_x000d_
 Celkem 22 = 22,000 [B]_x000d_</t>
  </si>
  <si>
    <t xml:space="preserve"> "17: 15; viz výkresová část v.č.2.401 - 2.404 projektové dokumentace "_x000d_
 Celkem 15 = 15,000 [B]_x000d_</t>
  </si>
  <si>
    <t xml:space="preserve"> "18: 84; viz výkresová část v.č.2.401 - 2.404 projektové dokumentace "_x000d_
 Celkem 84 = 84,000 [B]_x000d_</t>
  </si>
  <si>
    <t xml:space="preserve"> "19: 2; viz výkresová část v.č.2.401 - 2.404 projektové dokumentace "_x000d_
 Celkem 2 = 2,000 [B]_x000d_</t>
  </si>
  <si>
    <t xml:space="preserve"> "20: 420; viz výkresová část v.č.2.401 - 2.404 projektové dokumentace "_x000d_
 Celkem 420 = 420,000 [B]_x000d_</t>
  </si>
  <si>
    <t xml:space="preserve"> "21: 3,55; viz výkresová část v.č.2.401 - 2.404 projektové dokumentace "_x000d_
 Celkem 3,55 = 3,550 [B]_x000d_</t>
  </si>
  <si>
    <t>75I321</t>
  </si>
  <si>
    <t>KABEL ZEMNÍ DVOUPLÁŠŤOVÝ S PANCÍŘEM PRŮMĚRU ŽÍLY 0,8 MM DO 5XN</t>
  </si>
  <si>
    <t>kmčtyřka</t>
  </si>
  <si>
    <t xml:space="preserve"> "22: 0,24; viz textová a výkresová část v.č.2.201, 2.202, 2.301, 2.302, 2.303 projektové dokumentace "_x000d_
 Celkem 0,24 = 0,240 [B]_x000d_</t>
  </si>
  <si>
    <t>75I322</t>
  </si>
  <si>
    <t>KABEL ZEMNÍ DVOUPLÁŠŤOVÝ S PANCÍŘEM PRŮMĚRU ŽÍLY 0,8 MM DO 25XN</t>
  </si>
  <si>
    <t xml:space="preserve"> "23: 51,65; viz textová a výkresová část v.č.2.201, 2.202, 2.301, 2.302, 2.303 projektové dokumentace "_x000d_
 Celkem 51,65 = 51,650 [B]_x000d_</t>
  </si>
  <si>
    <t>75I32Y</t>
  </si>
  <si>
    <t>KABEL ZEMNÍ DVOUPLÁŠŤOVÝ S PANCÍŘEM PRŮMĚRU ŽÍLY 0,8 MM - DEMONTÁŽ</t>
  </si>
  <si>
    <t xml:space="preserve"> "24: 2370; viz textová a výkresová část v.č.2.201, 2.202, 2.301, 2.302, 2.303 projektové dokumentace "_x000d_
 Celkem 2370 = 2370,000 [B]_x000d_</t>
  </si>
  <si>
    <t>75I814</t>
  </si>
  <si>
    <t>KABEL OPTICKÝ SINGLEMODE DO 144 VLÁKEN</t>
  </si>
  <si>
    <t xml:space="preserve"> "25: 1554,24; viz textová a výkresová část v.č.2.201, 2.202, 2.301, 2.302, 2.303 projektové dokumentace "_x000d_
 Celkem 1554,24 = 1554,240 [B]_x000d_</t>
  </si>
  <si>
    <t xml:space="preserve"> "26: 2500; viz textová a výkresová část v.č.2.201, 2.202, 2.301, 2.302, 2.303 projektové dokumentace "_x000d_
 Celkem 2500 = 2500,000 [B]_x000d_</t>
  </si>
  <si>
    <t xml:space="preserve"> "27: 6; viz textová a výkresová část v.č.2.201, 2.202, 2.301, 2.302, 2.303 projektové dokumentace "_x000d_
 Celkem 6 = 6,000 [B]_x000d_</t>
  </si>
  <si>
    <t xml:space="preserve"> "28: 6; viz textová a výkresová část v.č.2.201, 2.202, 2.301, 2.302, 2.303 projektové dokumentace "_x000d_
 Celkem 6 = 6,000 [B]_x000d_</t>
  </si>
  <si>
    <t xml:space="preserve"> "29: 2; viz textová a výkresová část v.č.2.201, 2.202, 2.301, 2.302, 2.303 projektové dokumentace "_x000d_
 Celkem 2 = 2,000 [B]_x000d_</t>
  </si>
  <si>
    <t xml:space="preserve"> "30: 100; viz textová a výkresová část v.č.2.201, 2.202, 2.301, 2.302, 2.303 projektové dokumentace "_x000d_
 Celkem 100 = 100,000 [B]_x000d_</t>
  </si>
  <si>
    <t xml:space="preserve"> "31: 9020; viz textová a výkresová část v.č.2.201, 2.202, 2.301, 2.302, 2.303 projektové dokumentace "_x000d_
 Celkem 9020 = 9020,000 [B]_x000d_</t>
  </si>
  <si>
    <t xml:space="preserve"> "32: 2380; viz textová a výkresová část v.č.2.201, 2.202, 2.301, 2.302, 2.303 projektové dokumentace "_x000d_
 Celkem 2380 = 2380,000 [B]_x000d_</t>
  </si>
  <si>
    <t xml:space="preserve"> "33: 15; viz textová a výkresová část v.č.2.201, 2.202, 2.301, 2.302, 2.303 projektové dokumentace "_x000d_
 Celkem 15 = 15,000 [B]_x000d_</t>
  </si>
  <si>
    <t xml:space="preserve"> "34: 9020; viz textová a výkresová část v.č.2.201, 2.202, 2.301, 2.302, 2.303 projektové dokumentace "_x000d_
 Celkem 9020 = 9020,000 [B]_x000d_</t>
  </si>
  <si>
    <t xml:space="preserve"> "35: 16; viz textová a výkresová část v.č.2.201, 2.202, 2.301, 2.302, 2.303 projektové dokumentace "_x000d_
 Celkem 16 = 16,000 [B]_x000d_</t>
  </si>
  <si>
    <t xml:space="preserve"> "36: 16; viz textová a výkresová část v.č.2.201, 2.202, 2.301, 2.302, 2.303 projektové dokumentace "_x000d_
 Celkem 16 = 16,000 [B]_x000d_</t>
  </si>
  <si>
    <t>75IA1Y</t>
  </si>
  <si>
    <t xml:space="preserve">OPTOTRUBKOVÁ SPOJKA  - DEMONTÁŽ</t>
  </si>
  <si>
    <t xml:space="preserve"> "37: 4; viz textová a výkresová část v.č.2.201, 2.202, 2.301, 2.302, 2.303 projektové dokumentace "_x000d_
 Celkem 4 = 4,000 [B]_x000d_</t>
  </si>
  <si>
    <t xml:space="preserve"> "38: 20; viz textová a výkresová část v.č.2.201, 2.202, 2.301, 2.302, 2.303 projektové dokumentace "_x000d_
 Celkem 20 = 20,000 [B]_x000d_</t>
  </si>
  <si>
    <t xml:space="preserve"> "39: 20; viz textová a výkresová část v.č.2.201, 2.202, 2.301, 2.302, 2.303 projektové dokumentace "_x000d_
 Celkem 20 = 20,000 [B]_x000d_</t>
  </si>
  <si>
    <t>75IA5Y</t>
  </si>
  <si>
    <t>OPTOTRUBKOVÁ KONCOVKA - DEMONTÁŽ</t>
  </si>
  <si>
    <t xml:space="preserve"> "40: 8; viz textová a výkresová část v.č.2.201, 2.202, 2.301, 2.302, 2.303 projektové dokumentace "_x000d_
 Celkem 8 = 8,000 [B]_x000d_</t>
  </si>
  <si>
    <t>75IA71</t>
  </si>
  <si>
    <t>OPTOTRUBKOVÁ PRŮCHODKA PRŮMĚRU DO 40 MM - DODÁVKA</t>
  </si>
  <si>
    <t xml:space="preserve"> "41: 18; viz textová a výkresová část v.č.2.201, 2.202, 2.301, 2.302, 2.303 projektové dokumentace "_x000d_
 Celkem 18 = 18,000 [B]_x000d_</t>
  </si>
  <si>
    <t>75IA7X</t>
  </si>
  <si>
    <t>OPTOTRUBKOVÁ PRŮCHODKA - MONTÁŽ</t>
  </si>
  <si>
    <t xml:space="preserve"> "42: 18; viz textová a výkresová část v.č.2.201, 2.202, 2.301, 2.302, 2.303 projektové dokumentace "_x000d_
 Celkem 18 = 18,000 [B]_x000d_</t>
  </si>
  <si>
    <t>75ID11</t>
  </si>
  <si>
    <t>PLASTOVÁ ZEMNÍ KOMORA PRO ULOŽENÍ REZERVY - DODÁVKA</t>
  </si>
  <si>
    <t xml:space="preserve"> "43: 4; viz textová a výkresová část v.č.2.201, 2.202, 2.301, 2.302, 2.303 projektové dokumentace "_x000d_
 Celkem 4 = 4,000 [B]_x000d_</t>
  </si>
  <si>
    <t>75ID1X</t>
  </si>
  <si>
    <t>PLASTOVÁ ZEMNÍ KOMORA PRO ULOŽENÍ REZERVY - MONTÁŽ</t>
  </si>
  <si>
    <t xml:space="preserve"> "44: 8; viz textová a výkresová část v.č.2.201, 2.202, 2.301, 2.302, 2.303 projektové dokumentace "_x000d_
 Celkem 8 = 8,000 [B]_x000d_</t>
  </si>
  <si>
    <t>75ID1Y</t>
  </si>
  <si>
    <t>PLASTOVÁ ZEMNÍ KOMORA PRO ULOŽENÍ REZERVY - DEMONTÁŽ</t>
  </si>
  <si>
    <t xml:space="preserve"> "45: 4; viz textová a výkresová část v.č.2.201, 2.202, 2.301, 2.302, 2.303 projektové dokumentace "_x000d_
 Celkem 4 = 4,000 [B]_x000d_</t>
  </si>
  <si>
    <t>75ID2X</t>
  </si>
  <si>
    <t>PLASTOVÁ ZEMNÍ KOMORA PRO ULOŽENÍ SPOJKY - MONTÁŽ</t>
  </si>
  <si>
    <t xml:space="preserve"> "46: 1; viz textová a výkresová část v.č.2.201, 2.202, 2.301, 2.302, 2.303 projektové dokumentace "_x000d_
 Celkem 1 = 1,000 [B]_x000d_</t>
  </si>
  <si>
    <t>75ID2Y</t>
  </si>
  <si>
    <t>PLASTOVÁ ZEMNÍ KOMORA PRO ULOŽENÍ SPOJKY - DEMONTÁŽ</t>
  </si>
  <si>
    <t xml:space="preserve"> "47: 1; viz textová a výkresová část v.č.2.201, 2.202, 2.301, 2.302, 2.303 projektové dokumentace "_x000d_
 Celkem 1 = 1,000 [B]_x000d_</t>
  </si>
  <si>
    <t xml:space="preserve"> "48: 7; viz textová a výkresová část v.č.2.201, 2.202, 2.301, 2.302, 2.303 projektové dokumentace "_x000d_
 Celkem 7 = 7,000 [B]_x000d_</t>
  </si>
  <si>
    <t xml:space="preserve"> "49: 7; viz textová a výkresová část v.č.2.201, 2.202, 2.301, 2.302, 2.303 projektové dokumentace "_x000d_
 Celkem 7 = 7,000 [B]_x000d_</t>
  </si>
  <si>
    <t>75IEEY</t>
  </si>
  <si>
    <t>OPTICKÝ ROZVADĚČ 19" PROVEDENÍ - DEMONTÁŽ</t>
  </si>
  <si>
    <t xml:space="preserve"> "50: 1; viz textová a výkresová část v.č.2.201, 2.202, 2.301, 2.302, 2.303 projektové dokumentace "_x000d_
 Celkem 1 = 1,000 [B]_x000d_</t>
  </si>
  <si>
    <t xml:space="preserve"> "51: 58; viz textová a výkresová část v.č.2.201, 2.202, 2.301, 2.302, 2.303 projektové dokumentace "_x000d_
 Celkem 58 = 58,000 [B]_x000d_</t>
  </si>
  <si>
    <t xml:space="preserve"> "52: 58; viz textová a výkresová část v.č.2.201, 2.202, 2.301, 2.302, 2.303 projektové dokumentace "_x000d_
 Celkem 58 = 58,000 [B]_x000d_</t>
  </si>
  <si>
    <t xml:space="preserve"> "53: 16; viz textová a výkresová část v.č.2.201, 2.202, 2.301, 2.302, 2.303 projektové dokumentace "_x000d_
 Celkem 16 = 16,000 [B]_x000d_</t>
  </si>
  <si>
    <t>75IEI1</t>
  </si>
  <si>
    <t>SPOJOVACÍ MODUL 12 VLÁKEN - DODÁVKA</t>
  </si>
  <si>
    <t xml:space="preserve"> "54: 16; viz textová a výkresová část v.č.2.201, 2.202, 2.301, 2.302, 2.303 projektové dokumentace "_x000d_
 Celkem 16 = 16,000 [B]_x000d_</t>
  </si>
  <si>
    <t>75IEIX</t>
  </si>
  <si>
    <t>SPOJOVACÍ MODUL 12 VLÁKEN - MONTÁŽ</t>
  </si>
  <si>
    <t xml:space="preserve"> "55: 16; viz textová a výkresová část v.č.2.201, 2.202, 2.301, 2.302, 2.303 projektové dokumentace "_x000d_
 Celkem 16 = 16,000 [B]_x000d_</t>
  </si>
  <si>
    <t>75IEIY</t>
  </si>
  <si>
    <t>SPOJOVACÍ MODUL 12 VLÁKEN - DEMONTÁŽ</t>
  </si>
  <si>
    <t xml:space="preserve"> "56: 3; viz textová a výkresová část v.č.2.201, 2.202, 2.301, 2.302, 2.303 projektové dokumentace "_x000d_
 Celkem 3 = 3,000 [B]_x000d_</t>
  </si>
  <si>
    <t xml:space="preserve"> "57: 26; viz textová a výkresová část v.č.2.201, 2.202, 2.301, 2.302, 2.303 projektové dokumentace "_x000d_
 Celkem 26 = 26,000 [B]_x000d_</t>
  </si>
  <si>
    <t xml:space="preserve"> "58: 26; viz textová a výkresová část v.č.2.201, 2.202, 2.301, 2.302, 2.303 projektové dokumentace "_x000d_
 Celkem 26 = 26,000 [B]_x000d_</t>
  </si>
  <si>
    <t>75IEJY</t>
  </si>
  <si>
    <t>ZASLEPOVACÍ MODUL 12 VLÁKEN - DEMONTÁŽ</t>
  </si>
  <si>
    <t xml:space="preserve"> "59: 10; viz textová a výkresová část v.č.2.201, 2.202, 2.301, 2.302, 2.303 projektové dokumentace "_x000d_
 Celkem 10 = 10,000 [B]_x000d_</t>
  </si>
  <si>
    <t>75IF21</t>
  </si>
  <si>
    <t>ROZPOJOVACÍ SVORKOVNICE 2/10, 2/8 - DODÁVKA</t>
  </si>
  <si>
    <t xml:space="preserve"> "60: 30; viz textová a výkresová část v.č.2.201, 2.202, 2.301, 2.302, 2.303 projektové dokumentace "_x000d_
 Celkem 30 = 30,000 [B]_x000d_</t>
  </si>
  <si>
    <t>75IF2X</t>
  </si>
  <si>
    <t>ROZPOJOVACÍ SVORKOVNICE 2/10, 2/8 - MONTÁŽ</t>
  </si>
  <si>
    <t xml:space="preserve"> "61: 30; viz textová a výkresová část v.č.2.201, 2.202, 2.301, 2.302, 2.303 projektové dokumentace "_x000d_
 Celkem 30 = 30,000 [B]_x000d_</t>
  </si>
  <si>
    <t xml:space="preserve"> "62: 8; viz textová a výkresová část v.č.2.201, 2.202, 2.301, 2.302, 2.303 projektové dokumentace "_x000d_
 Celkem 8 = 8,000 [B]_x000d_</t>
  </si>
  <si>
    <t>75IF31</t>
  </si>
  <si>
    <t>ZEMNÍCÍ SVORKOVNICE - DODÁVKA</t>
  </si>
  <si>
    <t xml:space="preserve"> "63: 3; viz textová a výkresová část v.č.2.201, 2.202, 2.301, 2.302, 2.303 projektové dokumentace "_x000d_
 Celkem 3 = 3,000 [B]_x000d_</t>
  </si>
  <si>
    <t>75IF3X</t>
  </si>
  <si>
    <t>ZEMNÍCÍ SVORKOVNICE - MONTÁŽ</t>
  </si>
  <si>
    <t xml:space="preserve"> "64: 3; viz textová a výkresová část v.č.2.201, 2.202, 2.301, 2.302, 2.303 projektové dokumentace "_x000d_
 Celkem 3 = 3,000 [B]_x000d_</t>
  </si>
  <si>
    <t>75IF3Y</t>
  </si>
  <si>
    <t>ZEMNÍCÍ SVORKOVNICE - DEMONTÁŽ</t>
  </si>
  <si>
    <t xml:space="preserve"> "65: 1; viz textová a výkresová část v.č.2.201, 2.202, 2.301, 2.302, 2.303 projektové dokumentace "_x000d_
 Celkem 1 = 1,000 [B]_x000d_</t>
  </si>
  <si>
    <t>75IF51</t>
  </si>
  <si>
    <t>MONTÁŽNÍ RÁM 15+1 - DODÁVKA</t>
  </si>
  <si>
    <t xml:space="preserve"> "66: 8; viz textová a výkresová část v.č.2.201, 2.202, 2.301, 2.302, 2.303 projektové dokumentace "_x000d_
 Celkem 8 = 8,000 [B]_x000d_</t>
  </si>
  <si>
    <t>75IF5X</t>
  </si>
  <si>
    <t>MONTÁŽNÍ RÁM 15+1 - MONTÁŽ</t>
  </si>
  <si>
    <t xml:space="preserve"> "67: 8; viz textová a výkresová část v.č.2.201, 2.202, 2.301, 2.302, 2.303 projektové dokumentace "_x000d_
 Celkem 8 = 8,000 [B]_x000d_</t>
  </si>
  <si>
    <t>75IF5Y</t>
  </si>
  <si>
    <t>MONTÁŽNÍ RÁM 15+1 - DEMONTÁŽ</t>
  </si>
  <si>
    <t xml:space="preserve"> "68: 2; viz textová a výkresová část v.č.2.201, 2.202, 2.301, 2.302, 2.303 projektové dokumentace "_x000d_
 Celkem 2 = 2,000 [B]_x000d_</t>
  </si>
  <si>
    <t>75IFA1</t>
  </si>
  <si>
    <t>NOSNÍK BLESKOJISTEK - DODÁVKA</t>
  </si>
  <si>
    <t xml:space="preserve"> "69: 7; viz textová a výkresová část v.č.2.201, 2.202, 2.301, 2.302, 2.303 projektové dokumentace "_x000d_
 Celkem 7 = 7,000 [B]_x000d_</t>
  </si>
  <si>
    <t>75IFAX</t>
  </si>
  <si>
    <t>NOSNÍK BLESKOJISTEK - MONTÁŽ</t>
  </si>
  <si>
    <t xml:space="preserve"> "70: 7; viz textová a výkresová část v.č.2.201, 2.202, 2.301, 2.302, 2.303 projektové dokumentace "_x000d_
 Celkem 7 = 7,000 [B]_x000d_</t>
  </si>
  <si>
    <t xml:space="preserve"> "71: 6; viz textová a výkresová část v.č.2.201, 2.202, 2.301, 2.302, 2.303 projektové dokumentace "_x000d_
 Celkem 6 = 6,000 [B]_x000d_</t>
  </si>
  <si>
    <t>75IFB1</t>
  </si>
  <si>
    <t>BLESKOJISTKA - DODÁVKA</t>
  </si>
  <si>
    <t xml:space="preserve"> "72: 35; viz textová a výkresová část v.č.2.201, 2.202, 2.301, 2.302, 2.303 projektové dokumentace "_x000d_
 Celkem 35 = 35,000 [B]_x000d_</t>
  </si>
  <si>
    <t>75IFBX</t>
  </si>
  <si>
    <t>BLESKOJISTKA - MONTÁŽ</t>
  </si>
  <si>
    <t xml:space="preserve"> "73: 35; viz textová a výkresová část v.č.2.201, 2.202, 2.301, 2.302, 2.303 projektové dokumentace "_x000d_
 Celkem 35 = 35,000 [B]_x000d_</t>
  </si>
  <si>
    <t xml:space="preserve"> "74: 30; viz textová a výkresová část v.č.2.201, 2.202, 2.301, 2.302, 2.303 projektové dokumentace "_x000d_
 Celkem 30 = 30,000 [B]_x000d_</t>
  </si>
  <si>
    <t>75IF91</t>
  </si>
  <si>
    <t>KONSTRUKCE DO SKŘÍNĚ 19" PRO UPEVNĚNÍ ZAŘÍZENÍ - DODÁVKA</t>
  </si>
  <si>
    <t xml:space="preserve"> "75: 2; viz textová a výkresová část v.č.2.201, 2.202, 2.301, 2.302, 2.303 projektové dokumentace "_x000d_
 Celkem 2 = 2,000 [B]_x000d_</t>
  </si>
  <si>
    <t>75IF9X</t>
  </si>
  <si>
    <t>KONSTRUKCE DO SKŘÍNĚ 19" PRO UPEVNĚNÍ ZAŘÍZENÍ - MONTÁŽ</t>
  </si>
  <si>
    <t xml:space="preserve"> "76: 2; viz textová a výkresová část v.č.2.201, 2.202, 2.301, 2.302, 2.303 projektové dokumentace "_x000d_
 Celkem 2 = 2,000 [B]_x000d_</t>
  </si>
  <si>
    <t xml:space="preserve"> "77: 2; viz textová a výkresová část v.č.2.201, 2.202, 2.301, 2.302, 2.303 projektové dokumentace "_x000d_
 Celkem 2 = 2,000 [B]_x000d_</t>
  </si>
  <si>
    <t>741C02</t>
  </si>
  <si>
    <t>UZEMŇOVACÍ SVORKA</t>
  </si>
  <si>
    <t xml:space="preserve"> "78: 4; viz textová a výkresová část v.č.2.201, 2.202, 2.301, 2.302, 2.303 projektové dokumentace "_x000d_
 Celkem 4 = 4,000 [B]_x000d_</t>
  </si>
  <si>
    <t>75IG21</t>
  </si>
  <si>
    <t>SVORKA ROZPOJOVACÍ ZKUŠEBNÍ - DODÁVKA</t>
  </si>
  <si>
    <t xml:space="preserve"> "79: 4; viz textová a výkresová část v.č.2.201, 2.202, 2.301, 2.302, 2.303 projektové dokumentace "_x000d_
 Celkem 4 = 4,000 [B]_x000d_</t>
  </si>
  <si>
    <t>75IG2X</t>
  </si>
  <si>
    <t>SVORKA ROZPOJOVACÍ ZKUŠEBNÍ - MONTÁŽ</t>
  </si>
  <si>
    <t xml:space="preserve"> "80: 4; viz textová a výkresová část v.č.2.201, 2.202, 2.301, 2.302, 2.303 projektové dokumentace "_x000d_
 Celkem 4 = 4,000 [B]_x000d_</t>
  </si>
  <si>
    <t xml:space="preserve"> "81: 40; viz textová a výkresová část v.č.2.201, 2.202, 2.301, 2.302, 2.303 projektové dokumentace "_x000d_
 Celkem 40 = 40,000 [B]_x000d_</t>
  </si>
  <si>
    <t xml:space="preserve"> "82: 80; viz textová a výkresová část v.č.2.201, 2.202, 2.301, 2.302, 2.303 projektové dokumentace "_x000d_
 Celkem 80 = 80,000 [B]_x000d_</t>
  </si>
  <si>
    <t xml:space="preserve"> "83: 80; viz textová a výkresová část v.č.2.201, 2.202, 2.301, 2.302, 2.303 projektové dokumentace "_x000d_
 Celkem 80 = 80,000 [B]_x000d_</t>
  </si>
  <si>
    <t>75IG61</t>
  </si>
  <si>
    <t>VEDENÍ UZEMŇOVACÍ V ZEMI Z FEZN DRÁTU DO 120 MM2</t>
  </si>
  <si>
    <t xml:space="preserve"> "84: 90; viz textová a výkresová část v.č.2.201, 2.202, 2.301, 2.302, 2.303 projektové dokumentace "_x000d_
 Celkem 90 = 90,000 [B]_x000d_</t>
  </si>
  <si>
    <t>75IG6X</t>
  </si>
  <si>
    <t xml:space="preserve">VEDENÍ UZEMŇOVACÍ V ZEMI Z FEZN DRÁTU DO 120 MM2  - MONTÁŽ</t>
  </si>
  <si>
    <t xml:space="preserve"> "85: 90; viz textová a výkresová část v.č.2.201, 2.202, 2.301, 2.302, 2.303 projektové dokumentace "_x000d_
 Celkem 90 = 90,000 [B]_x000d_</t>
  </si>
  <si>
    <t>75IG11</t>
  </si>
  <si>
    <t>TYČ UZEMŇOVACÍ</t>
  </si>
  <si>
    <t xml:space="preserve"> "86: 10; viz textová a výkresová část v.č.2.201, 2.202, 2.301, 2.302, 2.303 projektové dokumentace "_x000d_
 Celkem 10 = 10,000 [B]_x000d_</t>
  </si>
  <si>
    <t>75IG1X</t>
  </si>
  <si>
    <t>TYČ UZEMŇOVACÍ - MONTÁŽ</t>
  </si>
  <si>
    <t xml:space="preserve"> "87: 10; viz textová a výkresová část v.č.2.201, 2.202, 2.301, 2.302, 2.303 projektové dokumentace "_x000d_
 Celkem 10 = 10,000 [B]_x000d_</t>
  </si>
  <si>
    <t>75IH21</t>
  </si>
  <si>
    <t>UKONČENÍ KABELU CELOPLASTOVÝHO S PANCÍŘEM DO 40 ŽIL</t>
  </si>
  <si>
    <t xml:space="preserve"> "88: 1; viz textová a výkresová část v.č.2.201, 2.202, 2.301, 2.302, 2.303 projektové dokumentace "_x000d_
 Celkem 1 = 1,000 [B]_x000d_</t>
  </si>
  <si>
    <t>75IH22</t>
  </si>
  <si>
    <t>UKONČENÍ KABELU CELOPLASTOVÝHO S PANCÍŘEM DO 100 ŽIL</t>
  </si>
  <si>
    <t xml:space="preserve"> "89: 4; viz textová a výkresová část v.č.2.201, 2.202, 2.301, 2.302, 2.303 projektové dokumentace "_x000d_
 Celkem 4 = 4,000 [B]_x000d_</t>
  </si>
  <si>
    <t xml:space="preserve"> "90: 2; viz textová a výkresová část v.č.2.201, 2.202, 2.301, 2.302, 2.303 projektové dokumentace "_x000d_
 Celkem 2 = 2,000 [B]_x000d_</t>
  </si>
  <si>
    <t>75IH64</t>
  </si>
  <si>
    <t>UKONČENÍ KABELU OPTICKÉHO PŘES 72 VLÁKEN</t>
  </si>
  <si>
    <t xml:space="preserve"> "91: 11; viz textová a výkresová část v.č.2.201, 2.202, 2.301, 2.302, 2.303 projektové dokumentace "_x000d_
 Celkem 11 = 11,000 [B]_x000d_</t>
  </si>
  <si>
    <t xml:space="preserve"> "92: 2; viz textová a výkresová část v.č.2.201, 2.202, 2.301, 2.302, 2.303 projektové dokumentace "_x000d_
 Celkem 2 = 2,000 [B]_x000d_</t>
  </si>
  <si>
    <t xml:space="preserve"> "93: 49; viz textová a výkresová část v.č.2.201, 2.202, 2.301, 2.302, 2.303 projektové dokumentace "_x000d_
 Celkem 49 = 49,000 [B]_x000d_</t>
  </si>
  <si>
    <t>UKONČENÍ KABELU OBJÍMKA KABELOVÁ - MONTÁŽ</t>
  </si>
  <si>
    <t xml:space="preserve"> "94: 49; viz textová a výkresová část v.č.2.201 a 2.301 projektové dokumentace "_x000d_
 Celkem 49 = 49,000 [B]_x000d_</t>
  </si>
  <si>
    <t>75IH8Y</t>
  </si>
  <si>
    <t>UKONČENÍ KABELU OBJÍMKA KABELOVÁ - DEMONTÁŽ</t>
  </si>
  <si>
    <t xml:space="preserve"> "95: 8; viz textová a výkresová část v.č.2.201, 2.202, 2.301, 2.302, 2.303 projektové dokumentace "_x000d_
 Celkem 8 = 8,000 [B]_x000d_</t>
  </si>
  <si>
    <t xml:space="preserve"> "96: 49; viz textová a výkresová část v.č.2.201, 2.202, 2.301, 2.302, 2.303 projektové dokumentace "_x000d_
 Celkem 49 = 49,000 [B]_x000d_</t>
  </si>
  <si>
    <t xml:space="preserve"> "97: 49; viz textová a výkresová část v.č.2.201 a 2.301 projektové dokumentace "_x000d_
 Celkem 49 = 49,000 [B]_x000d_</t>
  </si>
  <si>
    <t>75IH9Y</t>
  </si>
  <si>
    <t>UKONČENÍ KABELU ŠTÍTEK KABELOVÝ - DEMONTÁŽ</t>
  </si>
  <si>
    <t xml:space="preserve"> "98: 8; viz textová a výkresová část v.č.2.201, 2.202, 2.301, 2.302, 2.303 projektové dokumentace "_x000d_
 Celkem 8 = 8,000 [B]_x000d_</t>
  </si>
  <si>
    <t>75II21</t>
  </si>
  <si>
    <t>SPOJKA PRO CELOPLASTOVÉ KABELY S PANCÍŘEM DO 100 ŽIL - DODÁVKA</t>
  </si>
  <si>
    <t xml:space="preserve"> "99: 16; viz textová a výkresová část v.č.2.201, 2.202, 2.301, 2.302, 2.303 projektové dokumentace "_x000d_
 Celkem 16 = 16,000 [B]_x000d_</t>
  </si>
  <si>
    <t>75II2X</t>
  </si>
  <si>
    <t>SPOJKA PRO CELOPLASTOVÉ KABELY S PANCÍŘEM - MONTÁŽ</t>
  </si>
  <si>
    <t xml:space="preserve"> "100: 16; viz textová a výkresová část v.č.2.201, 2.202, 2.301, 2.302, 2.303 projektové dokumentace "_x000d_
 Celkem 16 = 16,000 [B]_x000d_</t>
  </si>
  <si>
    <t>75II2Y</t>
  </si>
  <si>
    <t>SPOJKA PRO CELOPLASTOVÉ KABELY S PANCÍŘEM - DEMONTÁŽ</t>
  </si>
  <si>
    <t xml:space="preserve"> "101: 3; viz textová a výkresová část v.č.2.201, 2.202, 2.301, 2.302, 2.303 projektové dokumentace "_x000d_
 Celkem 3 = 3,000 [B]_x000d_</t>
  </si>
  <si>
    <t>75II62</t>
  </si>
  <si>
    <t>SPOJKA - ODBOČOVACÍ SOUPRAVA STŘEDNÍ - DODÁVKA</t>
  </si>
  <si>
    <t xml:space="preserve"> "102: 1; viz textová a výkresová část v.č.2.201, 2.202, 2.301, 2.302, 2.303 projektové dokumentace "_x000d_
 Celkem 1 = 1,000 [B]_x000d_</t>
  </si>
  <si>
    <t>75IH71</t>
  </si>
  <si>
    <t xml:space="preserve">UKONČENÍ KABELU SMRŠŤOVACÍ KONCOVKA  DO 40 MM - DODÁVKA</t>
  </si>
  <si>
    <t xml:space="preserve"> "103: 1; viz textová a výkresová část v.č.2.201, 2.202, 2.301, 2.302, 2.303 projektové dokumentace "_x000d_
 Celkem 1 = 1,000 [B]_x000d_</t>
  </si>
  <si>
    <t>75IH7X</t>
  </si>
  <si>
    <t xml:space="preserve">UKONČENÍ KABELU SMRŠŤOVACÍ KONCOVKA  - MONTÁŽ</t>
  </si>
  <si>
    <t xml:space="preserve"> "104: 1; viz textová a výkresová část v.č.2.201, 2.202, 2.301, 2.302, 2.303 projektové dokumentace "_x000d_
 Celkem 1 = 1,000 [B]_x000d_</t>
  </si>
  <si>
    <t>75II51</t>
  </si>
  <si>
    <t xml:space="preserve">SPOJKA ROZDĚLOVACÍ VNITŘNÍ  DO 10 ODBOČNÝCH KABELŮ - DODÁVKA</t>
  </si>
  <si>
    <t xml:space="preserve"> "105: 3; viz textová a výkresová část v.č.2.201, 2.202, 2.301, 2.302, 2.303 projektové dokumentace "_x000d_
 Celkem 3 = 3,000 [B]_x000d_</t>
  </si>
  <si>
    <t>75II5X</t>
  </si>
  <si>
    <t xml:space="preserve">SPOJKA ROZDĚLOVACÍ VNITŘNÍ  - MONTÁŽ</t>
  </si>
  <si>
    <t xml:space="preserve"> "106: 3; viz textová a výkresová část v.č.2.201, 2.202, 2.301, 2.302, 2.303 projektové dokumentace "_x000d_
 Celkem 3 = 3,000 [B]_x000d_</t>
  </si>
  <si>
    <t>75II72</t>
  </si>
  <si>
    <t>SPOJKA OPTICKÁ PŘES 72 VLÁKEN - DODÁVKA</t>
  </si>
  <si>
    <t xml:space="preserve"> "107: 1; viz textová a výkresová část v.č.2.201, 2.202, 2.301, 2.302, 2.303 projektové dokumentace "_x000d_
 Celkem 1 = 1,000 [B]_x000d_</t>
  </si>
  <si>
    <t>75II7X</t>
  </si>
  <si>
    <t>SPOJKA OPTICKÁ - MONTÁŽ</t>
  </si>
  <si>
    <t xml:space="preserve"> "108: 1; viz textová a výkresová část v.č.2.201, 2.202, 2.301, 2.302, 2.303 projektové dokumentace "_x000d_
 Celkem 1 = 1,000 [B]_x000d_</t>
  </si>
  <si>
    <t>75II7Y</t>
  </si>
  <si>
    <t>SPOJKA OPTICKÁ - DEMONTÁŽ</t>
  </si>
  <si>
    <t xml:space="preserve"> "109: 1; viz textová a výkresová část v.č.2.201, 2.202, 2.301, 2.302, 2.303 projektové dokumentace "_x000d_
 Celkem 1 = 1,000 [B]_x000d_</t>
  </si>
  <si>
    <t>75IJ11</t>
  </si>
  <si>
    <t>MĚŘENÍ - ZŘÍZENÍ VÝVODU KABELOVÉHO PLÁŠTĚ PRO MĚŘENÍ</t>
  </si>
  <si>
    <t xml:space="preserve"> "110: 5; viz textová a výkresová část v.č.2.201, 2.202, 2.301, 2.302, 2.303 projektové dokumentace "_x000d_
 Celkem 5 = 5,000 [B]_x000d_</t>
  </si>
  <si>
    <t>75IJ12</t>
  </si>
  <si>
    <t>MĚŘENÍ JEDNOSMĚRNÉ NA SDĚLOVACÍM KABELU</t>
  </si>
  <si>
    <t xml:space="preserve"> "111: 103; viz textová a výkresová část v.č.2.201, 2.202, 2.301, 2.302, 2.303 projektové dokumentace "_x000d_
 Celkem 103 = 103,000 [B]_x000d_</t>
  </si>
  <si>
    <t>75IJ13</t>
  </si>
  <si>
    <t>MĚŘENÍ ÚTLUMU PŘESLECHU NA BLÍZKÉM KONCI NA MÍSTNÍM SDĚL. KABELU ZA 1 ČTYŘKU XN A 1 MĚŘENÝ ÚSEK</t>
  </si>
  <si>
    <t xml:space="preserve"> "112: 50; viz textová a výkresová část v.č.2.201, 2.202, 2.301, 2.302, 2.303 projektové dokumentace "_x000d_
 Celkem 50 = 50,000 [B]_x000d_</t>
  </si>
  <si>
    <t>75IJ15</t>
  </si>
  <si>
    <t>MĚŘENÍ A VYROVNÁNÍ KAPACITNÍCH NEROVNOVÁH NA MÍSTNÍM SDĚLOVACÍM KABELU, KABEL DO 4 KM DÉLKY, 1 ČTYŘKA</t>
  </si>
  <si>
    <t xml:space="preserve"> "113: 4; viz textová a výkresová část v.č.2.201, 2.202, 2.301, 2.302, 2.303 projektové dokumentace "_x000d_
 Celkem 4 = 4,000 [B]_x000d_</t>
  </si>
  <si>
    <t>75IK11</t>
  </si>
  <si>
    <t>MĚŘENÍ STÁVAJÍCÍHO OPTICKÉHO KABELU</t>
  </si>
  <si>
    <t xml:space="preserve"> "114: 96; viz textová a výkresová část v.č.2.201, 2.202, 2.301, 2.302, 2.303 projektové dokumentace "_x000d_
 Celkem 96 = 96,000 [B]_x000d_</t>
  </si>
  <si>
    <t xml:space="preserve"> "115: 912; viz textová a výkresová část v.č.2.201, 2.202, 2.301, 2.302, 2.303 projektové dokumentace "_x000d_
 Celkem 912 = 912,000 [B]_x000d_</t>
  </si>
  <si>
    <t xml:space="preserve"> "116: 900; viz textová a výkresová část v.č.2.201, 2.202, 2.301, 2.302, 2.303 projektové dokumentace "_x000d_
 Celkem 900 = 900,000 [B]_x000d_</t>
  </si>
  <si>
    <t xml:space="preserve"> "117: 900; viz textová a výkresová část v.č.2.201, 2.202, 2.301, 2.302, 2.303 projektové dokumentace "_x000d_
 Celkem 900 = 900,000 [B]_x000d_</t>
  </si>
  <si>
    <t xml:space="preserve"> "118: 84; viz textová a výkresová část v.č.2.201, 2.202, 2.301, 2.302, 2.303 projektové dokumentace "_x000d_
 Celkem 84 = 84,000 [B]_x000d_</t>
  </si>
  <si>
    <t xml:space="preserve"> "119: 288; viz textová a výkresová část v.č.2.201, 2.202, 2.301, 2.302, 2.303 projektové dokumentace "_x000d_
 Celkem 288 = 288,000 [B]_x000d_</t>
  </si>
  <si>
    <t xml:space="preserve"> "120: 288; viz textová a výkresová část v.č.2.201, 2.202, 2.301, 2.302, 2.303 projektové dokumentace "_x000d_
 Celkem 288 = 288,000 [B]_x000d_</t>
  </si>
  <si>
    <t xml:space="preserve"> "121: 48; viz textová a výkresová část v.č.2.201, 2.202, 2.301, 2.302, 2.303 projektové dokumentace "_x000d_
 Celkem 48 = 48,000 [B]_x000d_</t>
  </si>
  <si>
    <t>75JB43</t>
  </si>
  <si>
    <t>DATOVÝ ROZVADĚČ 19" 800X800 DO 47 U - DODÁVKA</t>
  </si>
  <si>
    <t xml:space="preserve"> "122: 2; viz textová a výkresová část v.č.2.201, 2.202, 2.301, 2.302, 2.303 projektové dokumentace "_x000d_
 Celkem 2 = 2,000 [B]_x000d_</t>
  </si>
  <si>
    <t>75JB4X</t>
  </si>
  <si>
    <t>DATOVÝ ROZVADĚČ 19" 800X800 - MONTÁŽ</t>
  </si>
  <si>
    <t xml:space="preserve"> "123: 2; viz textová a výkresová část v.č.2.201, 2.202, 2.301, 2.302, 2.303 projektové dokumentace "_x000d_
 Celkem 2 = 2,000 [B]_x000d_</t>
  </si>
  <si>
    <t>75JB1Y</t>
  </si>
  <si>
    <t>DATOVÝ ROZVADĚČ 19" 600X600 - DEMONTÁŽ</t>
  </si>
  <si>
    <t xml:space="preserve"> "124: 1; viz textová a výkresová část v.č.2.201, 2.202, 2.301, 2.302, 2.303 projektové dokumentace "_x000d_
 Celkem 1 = 1,000 [B]_x000d_</t>
  </si>
  <si>
    <t>75K111</t>
  </si>
  <si>
    <t>TRANSFORMÁTOR ODDĚLOVACÍ (OCHRANNÝ) DO 1000 VA - DODÁVKA</t>
  </si>
  <si>
    <t xml:space="preserve"> "125: 37; viz textová a výkresová část v.č.2.201, 2.202, 2.301, 2.302, 2.303 projektové dokumentace "_x000d_
 Celkem 37 = 37,000 [B]_x000d_</t>
  </si>
  <si>
    <t>75K11X</t>
  </si>
  <si>
    <t>TRANSFORMÁTOR ODDĚLOVACÍ (OCHRANNÝ) - MONTÁŽ</t>
  </si>
  <si>
    <t xml:space="preserve"> "126: 37; viz textová a výkresová část v.č.2.201, 2.202, 2.301, 2.302, 2.303 projektové dokumentace "_x000d_
 Celkem 37 = 37,000 [B]_x000d_</t>
  </si>
  <si>
    <t xml:space="preserve"> "127: 6; viz textová a výkresová část v.č.2.201, 2.202, 2.301, 2.302, 2.303 projektové dokumentace "_x000d_
 Celkem 6 = 6,000 [B]_x000d_</t>
  </si>
  <si>
    <t>75IEC1</t>
  </si>
  <si>
    <t>VENKOVNÍ TELEFONNÍ OBJEKT NA SLOUPKU - DODÁVKA</t>
  </si>
  <si>
    <t xml:space="preserve"> "128: 1; viz textová a výkresová část v.č.2.201, 2.202, 2.301, 2.302, 2.303 projektové dokumentace "_x000d_
 Celkem 1 = 1,000 [B]_x000d_</t>
  </si>
  <si>
    <t>75IECX</t>
  </si>
  <si>
    <t>VENKOVNÍ TELEFONNÍ OBJEKT - MONTÁŽ</t>
  </si>
  <si>
    <t xml:space="preserve"> "129: 1; viz textová a výkresová část v.č.2.201, 2.202, 2.301, 2.302, 2.303 projektové dokumentace "_x000d_
 Celkem 1 = 1,000 [B]_x000d_</t>
  </si>
  <si>
    <t xml:space="preserve"> "130: 34; viz textová a výkresová část v.č.2.201, 2.202, 2.301, 2.302, 2.303 projektové dokumentace "_x000d_
 Celkem 34 = 34,000 [B]_x000d_</t>
  </si>
  <si>
    <t xml:space="preserve"> "131: 120; viz textová a výkresová část v.č.2.201, 2.202, 2.301, 2.302, 2.303 projektové dokumentace "_x000d_
 Celkem 120 = 120,000 [B]_x000d_</t>
  </si>
  <si>
    <t>Kabelová kniha</t>
  </si>
  <si>
    <t xml:space="preserve"> "132: 39200; viz textová a výkresová část v.č.2.201, 2.202, 2.301, 2.302, 2.303 projektové dokumentace "_x000d_
 Celkem 39200 = 39200,000 [B]_x000d_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</si>
  <si>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</si>
  <si>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 xml:space="preserve"> "133: 183,6; viz textová a výkresová část v.č.2.201, 2.202, 2.301, 2.302, 2.303 projektové dokumentace "_x000d_
 Celkem 183,6 = 183,600 [B]_x000d_</t>
  </si>
  <si>
    <t>D.1.2.7</t>
  </si>
  <si>
    <t>PS 1-02-43</t>
  </si>
  <si>
    <t>Plzeň hl.n., obvod Nová Hospoda, kamerový systém</t>
  </si>
  <si>
    <t>ZEMNÍ PRÁCE</t>
  </si>
  <si>
    <t>R1024301</t>
  </si>
  <si>
    <t xml:space="preserve"> "viz textová a výkresová část projektové dokumentace "_x000d_
 Celkem 0,5 = 0,500 [B]_x000d_</t>
  </si>
  <si>
    <t>131738</t>
  </si>
  <si>
    <t>HLOUBENÍ JAM ZAPAŽ I NEPAŽ TŘ. I, ODVOZ DO 20KM</t>
  </si>
  <si>
    <t xml:space="preserve"> "viz textová a výkresová část projektové dokumentace "_x000d_
 Celkem 30 = 30,000 [B]_x000d_</t>
  </si>
  <si>
    <t>702720</t>
  </si>
  <si>
    <t>ODDĚLENÍ KABELŮ VE VÝKOPU BETONOVOU DESKOU</t>
  </si>
  <si>
    <t xml:space="preserve"> "viz textová a výkresová část projektové dokumentace "_x000d_
 Celkem 500 = 500,000 [B]_x000d_</t>
  </si>
  <si>
    <t>R1024302</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</si>
  <si>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</si>
  <si>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</si>
  <si>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R1024303</t>
  </si>
  <si>
    <t>zahrnuje veškeré náklady spojené s objednatelem požadovanými pracemi</t>
  </si>
  <si>
    <t>KAMEROVÝ SYSTÉM</t>
  </si>
  <si>
    <t>75L431</t>
  </si>
  <si>
    <t>KAMERA DIGITÁLNÍ (IP) DOME PEVNÁ - DODÁVKA</t>
  </si>
  <si>
    <t>75L43X</t>
  </si>
  <si>
    <t>KAMERA DIGITÁLNÍ (IP) DOME - MONTÁŽ</t>
  </si>
  <si>
    <t>75L421</t>
  </si>
  <si>
    <t>KAMERA DIGITÁLNÍ (IP) PEVNÁ - DODÁVKA</t>
  </si>
  <si>
    <t>75L42X</t>
  </si>
  <si>
    <t>KAMERA DIGITÁLNÍ (IP) - MONTÁŽ</t>
  </si>
  <si>
    <t>75L424</t>
  </si>
  <si>
    <t>KAMERA DIGITÁLNÍ (IP) SW LICENCE</t>
  </si>
  <si>
    <t>75L434</t>
  </si>
  <si>
    <t>KAMERA DIGITÁLNÍ (IP) DOME SW LICENCE</t>
  </si>
  <si>
    <t>75K231</t>
  </si>
  <si>
    <t>NAPÁJECÍ ZDROJ 48 V DC, SAMOSTATNÝ DO 200W - DODÁVKA</t>
  </si>
  <si>
    <t>75K23X</t>
  </si>
  <si>
    <t>NAPÁJECÍ ZDROJ 48 V DC, SAMOSTATNÝ - MONTÁŽ</t>
  </si>
  <si>
    <t>75L452</t>
  </si>
  <si>
    <t>KAMEROVÝ SERVER - ZÁZNAMOVÉ ZAŘÍZENÍ, DO 16 KAMER (HW, SW) - DODÁVKA</t>
  </si>
  <si>
    <t>75L45X</t>
  </si>
  <si>
    <t>KAMEROVÝ SERVER - MONTÁŽ</t>
  </si>
  <si>
    <t xml:space="preserve"> "viz textová a výkresová část projektové dokumentace "_x000d_
 Celkem 6 = 6,000 [B]_x000d_</t>
  </si>
  <si>
    <t>75L457</t>
  </si>
  <si>
    <t>KAMEROVÝ SERVER - HDD PŘES 2 TB, PRO PROVOZ 24/7 - DODÁVKA</t>
  </si>
  <si>
    <t>75L46W</t>
  </si>
  <si>
    <t>KLIENSTKÉ PRACOVIŠTĚ - DOPLNĚNÍ HW, SW - DODÁVKA</t>
  </si>
  <si>
    <t xml:space="preserve"> "viz textová a výkresová část projektové dokumentace "_x000d_
 Celkem 11 = 11,000 [B]_x000d_</t>
  </si>
  <si>
    <t>R1024304</t>
  </si>
  <si>
    <t>ZŘÍZENÍ SERVISNÍ ZÁSUVKY PRO STAHOVÁNÍ ZÁZNAMU Z KS</t>
  </si>
  <si>
    <t>75M97J</t>
  </si>
  <si>
    <t>PŘEVODNÍK - SFP 1G, STŘEDNÍ DOSAH - DODÁVKA</t>
  </si>
  <si>
    <t>75M97X</t>
  </si>
  <si>
    <t>PŘEVODNÍK - MONTÁŽ</t>
  </si>
  <si>
    <t>R1024305</t>
  </si>
  <si>
    <t>DATOVÁ INFRASTRUKTURA LAN, L2 SWITCH PRŮMYSLOVÝ KOMPAKTNÍ, 2XFE PoE, DC PROVEDENÍ</t>
  </si>
  <si>
    <t>R1024306</t>
  </si>
  <si>
    <t>DATOVÁ INFRASTRUKTURA LAN, L2 SWITCH PRŮMYSLOVÝ KOMPAKTNÍ, 4XFE PoE, DC PROVEDENÍ</t>
  </si>
  <si>
    <t>75M92X</t>
  </si>
  <si>
    <t>DATOVÁ INFRASTRUKTURA LAN, SWITCH PRŮMYSLOVÝ - MONTÁŽ</t>
  </si>
  <si>
    <t>75IEE1</t>
  </si>
  <si>
    <t>OPTICKÝ ROZVADĚČ 19" PROVEDENÍ DO 12 VLÁKEN - DODÁVKA</t>
  </si>
  <si>
    <t xml:space="preserve"> "viz textová a výkresová část projektové dokumentace "_x000d_
 Celkem 16 = 16,000 [B]_x000d_</t>
  </si>
  <si>
    <t>KMVLÁKNO</t>
  </si>
  <si>
    <t xml:space="preserve"> "viz textová a výkresová část projektové dokumentace "_x000d_
 Celkem 2,8 = 2,800 [B]_x000d_</t>
  </si>
  <si>
    <t>VLÁKNO</t>
  </si>
  <si>
    <t xml:space="preserve"> "viz textová a výkresová část projektové dokumentace "_x000d_
 Celkem 600 = 600,000 [B]_x000d_</t>
  </si>
  <si>
    <t xml:space="preserve"> "viz textová a výkresová část projektové dokumentace "_x000d_
 Celkem 20 = 20,000 [B]_x000d_</t>
  </si>
  <si>
    <t>741111</t>
  </si>
  <si>
    <t>KRABICE (ROZVODKA) INSTALAČNÍ PŘÍSTROJOVÁ PRÁZDNÁ</t>
  </si>
  <si>
    <t>703512</t>
  </si>
  <si>
    <t>ELEKTROINSTALAČNÍ LIŠTA ŠÍŘKY PŘES 30 DO 60 MM</t>
  </si>
  <si>
    <t xml:space="preserve"> "viz textová a výkresová část projektové dokumentace "_x000d_
 Celkem 50 = 50,000 [B]_x000d_</t>
  </si>
  <si>
    <t xml:space="preserve"> "viz textová a výkresová část projektové dokumentace "_x000d_
 Celkem 0,8 = 0,800 [B]_x000d_</t>
  </si>
  <si>
    <t>703422</t>
  </si>
  <si>
    <t>ELEKTROINSTALAČNÍ TRUBKA PLASTOVÁ UV STABILNÍ VČETNĚ UPEVNĚNÍ A PŘÍSLUŠENSTVÍ DN PRŮMĚRU PŘES 25 DO 40 MM</t>
  </si>
  <si>
    <t xml:space="preserve"> "viz textová a výkresová část projektové dokumentace "_x000d_
 Celkem 40 = 40,000 [B]_x000d_</t>
  </si>
  <si>
    <t>75L481</t>
  </si>
  <si>
    <t>PŘÍSLUŠENSTVÍ KS - ROZVODNÁ SKŘÍŇ KS - DODÁVKA</t>
  </si>
  <si>
    <t>75L482</t>
  </si>
  <si>
    <t>PŘÍSLUŠENSTVÍ KS - PŘEPĚŤOVÁ OCHRANA PRO KS - DODÁVKA</t>
  </si>
  <si>
    <t xml:space="preserve"> "viz textová a výkresová část projektové dokumentace "_x000d_
 Celkem 9 = 9,000 [B]_x000d_</t>
  </si>
  <si>
    <t>75L483</t>
  </si>
  <si>
    <t>PŘÍSLUŠENSTVÍ KS - DRŽÁK PRO KAMEROVÝ KRYT (KAMERU) - DODÁVKA</t>
  </si>
  <si>
    <t>75L484</t>
  </si>
  <si>
    <t>PŘÍSLUŠENSTVÍ KS - ADAPTÉR PRO MONTÁŽ NA SLOUP - DODÁVKA</t>
  </si>
  <si>
    <t>75L48X</t>
  </si>
  <si>
    <t>PŘÍSLUŠENSTVÍ KS - MONTÁŽ</t>
  </si>
  <si>
    <t xml:space="preserve"> "viz textová a výkresová část projektové dokumentace "_x000d_
 Celkem 23 = 23,000 [B]_x000d_</t>
  </si>
  <si>
    <t>744811</t>
  </si>
  <si>
    <t>PROUDOVÝ CHRÁNIČ DVOUPÓLOVÝ S NADPROUDOVOU OCHRANOU (10 KA) DO 30 MA, DO 25 A</t>
  </si>
  <si>
    <t xml:space="preserve"> "viz textová a výkresová část projektové dokumentace "_x000d_
 Celkem 0,2 = 0,200 [B]_x000d_</t>
  </si>
  <si>
    <t>R1024309</t>
  </si>
  <si>
    <t>NÁSTŘIK PROTIPOŽÁRNÍ DO 2,5CM NA PŘIPRAVENÝ PODKLAD - PROSTUP</t>
  </si>
  <si>
    <t>R1024310</t>
  </si>
  <si>
    <t>KABELOVÁ UCPÁVKA VODĚ ODOLNÁ PRO VNITŘNÍ PRŮMĚR OTVORU DO 60 MM</t>
  </si>
  <si>
    <t>702522</t>
  </si>
  <si>
    <t>PRŮRAZ ZDIVEM (PŘÍČKOU) BETONOVÝM TLOUŠŤKY PŘES 45 DO 60 CM</t>
  </si>
  <si>
    <t>75J932</t>
  </si>
  <si>
    <t>METALICKÝ PATCHCORD DO 5M - DODÁVKA</t>
  </si>
  <si>
    <t>75L491</t>
  </si>
  <si>
    <t>ZPROVOZNĚNÍ A NASTAVENÍ KAMERY</t>
  </si>
  <si>
    <t>75L492</t>
  </si>
  <si>
    <t>ZPROVOZNĚNÍ A NASTAVENÍ POHLEDU KAMERY</t>
  </si>
  <si>
    <t>75L493</t>
  </si>
  <si>
    <t>ZPROVOZNĚNÍ A NASTAVENÍ KAMEROVÉHO SYSTÉMU</t>
  </si>
  <si>
    <t>KOMPLET</t>
  </si>
  <si>
    <t>75L495</t>
  </si>
  <si>
    <t>LICENCE PRO PŘIPOJENÍ KAMERY DO SYSTÉMU KAC</t>
  </si>
  <si>
    <t>R1024311</t>
  </si>
  <si>
    <t>PŘIPOJENÍ KAMEROVÉHO SYSTÉMU DO KAC - KONFIGURAČNÍ PRÁCE</t>
  </si>
  <si>
    <t>75H141</t>
  </si>
  <si>
    <t>STOŽÁR (SLOUP) OCELOVÝ DO 10 M - DODÁVKA</t>
  </si>
  <si>
    <t>75H14X</t>
  </si>
  <si>
    <t>STOŽÁR (SLOUP) OCELOVÝ - MONTÁŽ</t>
  </si>
  <si>
    <t>272314</t>
  </si>
  <si>
    <t>ZÁKLADY Z PROSTÉHO BETONU DO C25/30</t>
  </si>
  <si>
    <t>TYČ UZEMŇOVACÍ - DODÁVKA</t>
  </si>
  <si>
    <t>75IG31</t>
  </si>
  <si>
    <t>ZEMNICÍ DESKA FEZN 2000 X 250 X 3 MM - DODÁVKA</t>
  </si>
  <si>
    <t>75IG3X</t>
  </si>
  <si>
    <t>ZEMNICÍ DESKA FEZN 2000 X 250 X 3 MM - MONTÁŽ</t>
  </si>
  <si>
    <t>75IG51</t>
  </si>
  <si>
    <t>VEDENÍ UZEMŇOVACÍ NA POVRCHU Z FEZN DRÁTU DO 120 MM2 - DODÁVKA</t>
  </si>
  <si>
    <t>75IG5X</t>
  </si>
  <si>
    <t>VEDENÍ UZEMŇOVACÍ NA POVRCHU Z FEZN DRÁTU DO 120 MM2 - MONTÁŽ</t>
  </si>
  <si>
    <t>VEDENÍ UZEMŇOVACÍ V ZEMI Z FEZN DRÁTU DO 120 MM2 - DODÁVKA</t>
  </si>
  <si>
    <t>741C05</t>
  </si>
  <si>
    <t>SPOJOVÁNÍ UZEMŇOVACÍCH VODIČŮ</t>
  </si>
  <si>
    <t>74665C</t>
  </si>
  <si>
    <t>PŘIPOJENÍ, OŽIVENÍ A ZPROVOZNĚNÍ PŘENOSOVÉ CESTY V OBJEKTU ŽST</t>
  </si>
  <si>
    <t>75L494</t>
  </si>
  <si>
    <t>ZPROVOZNĚNÍ A NASTAVENÍ ŠKOLENÍ A ZÁCVIK PERSONÁLU OBSLUHUJÍCÍHO KAMEROVÝ SYSTÉM</t>
  </si>
  <si>
    <t>LIKVIDACE ODPADŮ VČETNĚ DOPRAVY</t>
  </si>
  <si>
    <t xml:space="preserve"> "viz textová a výkresová část projektové dokumentace "_x000d_
 Celkem 3,6 = 3,600 [B]_x000d_</t>
  </si>
  <si>
    <t xml:space="preserve"> "viz textová a výkresová část projektové dokumentace "_x000d_
 Celkem 0,05 = 0,050 [B]_x000d_</t>
  </si>
  <si>
    <t xml:space="preserve"> "viz textová a výkresová část projektové dokumentace "_x000d_
 Celkem 0,1 = 0,100 [B]_x000d_</t>
  </si>
  <si>
    <t>D.1.2.8</t>
  </si>
  <si>
    <t>PS 6-02-91.1</t>
  </si>
  <si>
    <t>Plzeň - Stod, přenosový systém</t>
  </si>
  <si>
    <t>Dodávky, montáže a nosný materiál</t>
  </si>
  <si>
    <t>75M836</t>
  </si>
  <si>
    <t>PŘENOSOVÝ SYSTÉM, MPLS 10G AGREGAČNÍ - DODÁVKA</t>
  </si>
  <si>
    <t>75M83X</t>
  </si>
  <si>
    <t>PŘENOSOVÝ SYSTÉM, MPLS - MONTÁŽ</t>
  </si>
  <si>
    <t>75M853</t>
  </si>
  <si>
    <t>DATOVÁ INFRASTRUKTURA LAN, CE ROUTER AGREGAČNÍ 48XGE - DODÁVKA</t>
  </si>
  <si>
    <t>75M855</t>
  </si>
  <si>
    <t>DATOVÁ INFRASTRUKTURA LAN, CE ROUTER - MONTÁŽ</t>
  </si>
  <si>
    <t>75M921</t>
  </si>
  <si>
    <t>DATOVÁ INFRASTRUKTURA LAN, L2 SWITCH PRŮMYSLOVÝ KOMPAKTNÍ, 4XFE, DC PROVEDENÍ - DODÁVKA</t>
  </si>
  <si>
    <t>75M92G</t>
  </si>
  <si>
    <t>DATOVÁ INFRASTRUKTURA LAN, SWITCH PRŮMYSLOVÝ, SWITCH PRŮMYSLOVÝ, SADA PRO UPEVNĚNÍ DO RACKU - DODÁVKA</t>
  </si>
  <si>
    <t>75M92I</t>
  </si>
  <si>
    <t>DATOVÁ INFRASTRUKTURA LAN, SWITCH PRŮMYSLOVÝ, ZDROJ PRO SWITCH PRŮMYSLOVÝ DO 170W - DODÁVKA</t>
  </si>
  <si>
    <t>75M96A</t>
  </si>
  <si>
    <t>LICENCE DO DOHLEDOVÉHO SYSTÉMU</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</si>
  <si>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</si>
  <si>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</si>
  <si>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</si>
  <si>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</si>
  <si>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</si>
  <si>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</si>
  <si>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</si>
  <si>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</si>
  <si>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75M97F</t>
  </si>
  <si>
    <t>PŘEVODNÍK - SFP 10G, STŘEDNÍ DOSAH - DODÁVKA</t>
  </si>
  <si>
    <t xml:space="preserve"> "viz textová a výkresová část projektové dokumentace "_x000d_
 Celkem 18 = 18,000 [B]_x000d_</t>
  </si>
  <si>
    <t xml:space="preserve"> "viz textová a výkresová část projektové dokumentace "_x000d_
 Celkem 0,3 = 0,300 [B]_x000d_</t>
  </si>
  <si>
    <t>75M335</t>
  </si>
  <si>
    <t>DIGITÁLNÍ TELEFONIE A VOIP, IP TELEFON TECHNOLOGICKÝ POKROČILÝ, BAREVNÝ DISPLEJ - DODÁVKA</t>
  </si>
  <si>
    <t>75M346</t>
  </si>
  <si>
    <t>DIGITÁLNÍ TELEFONIE A VOIP, NAPÁJECÍ ADAPTÉR PRO IP TELEFON - DODÁVKA</t>
  </si>
  <si>
    <t>75M33X</t>
  </si>
  <si>
    <t>DIGITÁLNÍ TELEFONIE A VOIP, IP TELEFON - MONTÁŽ</t>
  </si>
  <si>
    <t>75M34A</t>
  </si>
  <si>
    <t>DIGITÁLNÍ TELEFONIE A VOIP, LICENCE IP TELEFON TECHNOLOGICKÝ - STŘEDNÍ NEBO POKROČILÝ</t>
  </si>
  <si>
    <t>75JA22</t>
  </si>
  <si>
    <t>ZÁSUVKA DATOVÁ RJ45 NA OMÍTKU - DODÁVKA</t>
  </si>
  <si>
    <t>75L231</t>
  </si>
  <si>
    <t>HODINY PODRUŽNÉ NEBO AUTONOMNÍ VNITŘNÍ RUČIČKOVÉ JEDNOSTRANNÉ DO 50 CM - DODÁVKA</t>
  </si>
  <si>
    <t>75L23X</t>
  </si>
  <si>
    <t>HODINY PODRUŽNÉ NEBO AUTONOMNÍ VNITŘNÍ - MONTÁŽ</t>
  </si>
  <si>
    <t>75L271</t>
  </si>
  <si>
    <t>PŘEZKOUŠENÍ, UVEDENÍ FUNKCÍ A NASTAVENÍ HODIN NA PŘESNÝ ČAS</t>
  </si>
  <si>
    <t>75JA51</t>
  </si>
  <si>
    <t>ROZVADĚČ STRUKT. KABELÁŽE, ORGANIZÉR - DODÁVKA</t>
  </si>
  <si>
    <t>75JA53</t>
  </si>
  <si>
    <t>ROZVADĚČ STRUKT. KABELÁŽE, PATCHPANEL 24 ZÁSUVEK - DODÁVKA</t>
  </si>
  <si>
    <t>75JA58</t>
  </si>
  <si>
    <t>ROZVADĚČ STRUKT. KABELÁŽE, PATCHPANEL - POE INJEKTOR - DODÁVKA</t>
  </si>
  <si>
    <t xml:space="preserve"> "viz textová a výkresová část projektové dokumentace "_x000d_
 Celkem 13 = 13,000 [B]_x000d_</t>
  </si>
  <si>
    <t>75JA5F</t>
  </si>
  <si>
    <t>ROZVADĚČ STRUKT. KABELÁŽE, 19" PANEL ZÁSUVEK - DODÁVKA</t>
  </si>
  <si>
    <t>75JA5H</t>
  </si>
  <si>
    <t>ROZVADĚČ STRUKT. KABELÁŽE, PANEL ZÁSUVEK - MONTÁŽ</t>
  </si>
  <si>
    <t>75JA5C</t>
  </si>
  <si>
    <t>ROZVADĚČ STRUKT. KABELÁŽE, 19" PANEL DISTRIBUCE PLNĚ VYBAVENÝ - DODÁVKA</t>
  </si>
  <si>
    <t>75JA5D</t>
  </si>
  <si>
    <t>ROZVADĚČ STRUKT. KABELÁŽE, 19" PANEL DISTRIBUCE - MONTÁŽ</t>
  </si>
  <si>
    <t>75K245</t>
  </si>
  <si>
    <t>NAPÁJECÍ ZDROJ 48 V DC, MODULÁRNÍ DO 6000W - DODÁVKA</t>
  </si>
  <si>
    <t>75K24X</t>
  </si>
  <si>
    <t>NAPÁJECÍ ZDROJ 48 V DC, MODULÁRNÍ - MONTÁŽ</t>
  </si>
  <si>
    <t>75K271</t>
  </si>
  <si>
    <t>NAPÁJECÍ ZDROJ DOPLNĚNÍ SNMP DOHLEDU - DODÁVKA</t>
  </si>
  <si>
    <t>75K431</t>
  </si>
  <si>
    <t>MĚNIČ NAPĚTÍ (STŘÍDAČ), MODULÁRNÍ DC/AC ŠASÍ DO 3 MODULŮ - DODÁVKA</t>
  </si>
  <si>
    <t>75K43X</t>
  </si>
  <si>
    <t>MĚNIČ NAPĚTÍ (STŘÍDAČ), MODULÁRNÍ DC/AC - MONTÁŽ</t>
  </si>
  <si>
    <t>75K434</t>
  </si>
  <si>
    <t>MĚNIČ NAPĚTÍ (STŘÍDAČ), MODULÁRNÍ, DC/AC, MODUL DO 1000W - DODÁVKA</t>
  </si>
  <si>
    <t>75K436</t>
  </si>
  <si>
    <t>MĚNIČ NAPĚTÍ (STŘÍDAČ), MODULÁRNÍ, DC/AC, MODUL - MONTÁŽ</t>
  </si>
  <si>
    <t>75K451</t>
  </si>
  <si>
    <t>MĚNIČ NAPĚTÍ (STŘÍDAČ) DC/AC - DOPLNĚNÍ SNMP DOHLEDU</t>
  </si>
  <si>
    <t>75K452</t>
  </si>
  <si>
    <t>MĚNIČ NAPĚTÍ (STŘÍDAČ) DC/AC - DOPLNĚNÍ BYPASSU</t>
  </si>
  <si>
    <t>75K511</t>
  </si>
  <si>
    <t>BATERIOVÉ VEDENÍ O PRŮŘEZU DO 16 MM2</t>
  </si>
  <si>
    <t xml:space="preserve"> "viz textová a výkresová část projektové dokumentace "_x000d_
 Celkem 25 = 25,000 [B]_x000d_</t>
  </si>
  <si>
    <t>75K51X</t>
  </si>
  <si>
    <t>BATERIOVÉ VEDENÍ O PRŮŘEZU DO 16 MM2 - MONTÁŽ</t>
  </si>
  <si>
    <t>75K631</t>
  </si>
  <si>
    <t>AKUMULÁTOROVÁ BATERIE, BLOK BATERIÍ DO 100AH - DODÁVKA</t>
  </si>
  <si>
    <t>75K64X</t>
  </si>
  <si>
    <t>AKUMULÁTOROVÁ BATERIE, BLOK BATERIÍ - MONTÁŽ</t>
  </si>
  <si>
    <t>75K691</t>
  </si>
  <si>
    <t>AKUMULÁTOROVÁ BATERIE - FORMOVÁNÍ SESTAVY</t>
  </si>
  <si>
    <t>75K69X</t>
  </si>
  <si>
    <t>AKUMULÁTOROVÁ BATERIE - FORMOVÁNÍ SESTAVY - MONTÁŽ</t>
  </si>
  <si>
    <t>742G12</t>
  </si>
  <si>
    <t>KABEL NN DVOU- A TŘÍŽÍLOVÝ CU S PLASTOVOU IZOLACÍ OD 4 DO 16 MM2</t>
  </si>
  <si>
    <t>744614</t>
  </si>
  <si>
    <t>JISTIČ JEDNOPÓLOVÝ (10 KA) OD 25 DO 40 A</t>
  </si>
  <si>
    <t>741331</t>
  </si>
  <si>
    <t>ZÁSUVKA INSTALAČNÍ DVOJNÁSOBNÁ, MONTÁŽ NA KRABICI</t>
  </si>
  <si>
    <t>741811</t>
  </si>
  <si>
    <t>UZEMŇOVACÍ VODIČ NA POVRCHU FEZN DO 120 MM2</t>
  </si>
  <si>
    <t>703611</t>
  </si>
  <si>
    <t>ELEKTROINSTALAČNÍ KANÁL ŠÍŘKY DO 100 MM</t>
  </si>
  <si>
    <t>703412</t>
  </si>
  <si>
    <t>ELEKTROINSTALAČNÍ TRUBKA PLASTOVÁ VČETNĚ UPEVNĚNÍ A PŘÍSLUŠENSTVÍ DN PRŮMĚRU PŘES 25 DO 40 MM</t>
  </si>
  <si>
    <t>703112</t>
  </si>
  <si>
    <t>KABELOVÝ ROŠT/LÁVKA NOSNÝ ŽÁROVĚ ZINKOVANÝ VČETNĚ UPEVNĚNÍ A PŘÍSLUŠENSTVÍ SVĚTLÉ ŠÍŘKY PŘES 100 DO 250 MM</t>
  </si>
  <si>
    <t xml:space="preserve"> "viz textová a výkresová část projektové dokumentace "_x000d_
 Celkem 35 = 35,000 [B]_x000d_</t>
  </si>
  <si>
    <t>744113R</t>
  </si>
  <si>
    <t>ÚPRAVY VE STÁVAJÍCÍCH NN ROZVADĚČÍCH VČETNĚ DODÁNÍ POTŘEBNÉHO MATERIÁLU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</si>
  <si>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</si>
  <si>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12</t>
  </si>
  <si>
    <t>OSTATNÍ</t>
  </si>
  <si>
    <t>R-01</t>
  </si>
  <si>
    <t>DEMONTÁŽE PŘENOSOVÉHO SYSTÉMU A ZAŘÍZENÍ</t>
  </si>
  <si>
    <t>R-03</t>
  </si>
  <si>
    <t>ÚPRAVA PŘENOSOVÉ A DATOVÉ SÍTĚ (KONFIGURACE, NASTAVENÍ)</t>
  </si>
  <si>
    <t xml:space="preserve"> "viz textová a výkresová část projektové dokumentace "_x000d_
 Celkem 24 = 24,000 [B]_x000d_</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</si>
  <si>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hodin specifikované činnosti.</t>
  </si>
  <si>
    <t>R-02</t>
  </si>
  <si>
    <t>ZAJIŠTĚNÍ PROVIZORNÍCH STAVŮ NA ZAŘÍZENÍ</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</si>
  <si>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</si>
  <si>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747212</t>
  </si>
  <si>
    <t>CELKOVÁ PROHLÍDKA, ZKOUŠENÍ, MĚŘENÍ A VYHOTOVENÍ VÝCHOZÍ REVIZNÍ ZPRÁVY, PRO OBJEM IN PŘES 100 DO 500 TIS. KČ</t>
  </si>
  <si>
    <t>13</t>
  </si>
  <si>
    <t>Poplatky za skládky</t>
  </si>
  <si>
    <t>D.1.2.9</t>
  </si>
  <si>
    <t>PS 6-02-81.1</t>
  </si>
  <si>
    <t>Plzeň - Stod, úprava TRS a MRS</t>
  </si>
  <si>
    <t>VŠEOBECNÉ KONSTRUKCE A PRÁCE</t>
  </si>
  <si>
    <t>R60281107</t>
  </si>
  <si>
    <t>VYTÝČENÍ INŽENÝRSKÝCH SÍTÍ</t>
  </si>
  <si>
    <t>"1. Položka obsahuje:
 – vyhledání stávajících inženýrských sítí v rámci výstavby včetně veškerého příslušenství
2. Položka neobsahuje:
 X
3. Způsob měření:
Udává se počet kusů kompletní konstrukce nebo práce za jednu lokalitu."</t>
  </si>
  <si>
    <t>R60281108</t>
  </si>
  <si>
    <t>OSTATNÍ POŽADAVKY - GEODETICKÉ ZAMĚŘENÍ - CELKY</t>
  </si>
  <si>
    <t>18110</t>
  </si>
  <si>
    <t>ÚPRAVA PLÁNĚ SE ZHUTNĚNÍM V HORNINĚ TŘ. I</t>
  </si>
  <si>
    <t>18241</t>
  </si>
  <si>
    <t>ZALOŽENÍ TRÁVNÍKU RUČNÍM VÝSEVEM</t>
  </si>
  <si>
    <t>18210</t>
  </si>
  <si>
    <t>ÚPRAVA POVRCHŮ SROVNÁNÍM ÚZEMÍ</t>
  </si>
  <si>
    <t>PŘIDRUŽENÁ STAVEBNÍ VÝROBA</t>
  </si>
  <si>
    <t>75N222</t>
  </si>
  <si>
    <t>MRS, BLOK ZÁKLADNOVÝCH RADIOSTANIC 2 RADIOSTANICE IP TECHNOLOGIE - DODÁVKA</t>
  </si>
  <si>
    <t>75N22X</t>
  </si>
  <si>
    <t>MRS, BLOK ZÁKLADNOVÝCH RADIOSTANIC - MONTÁŽ</t>
  </si>
  <si>
    <t>75N22Y</t>
  </si>
  <si>
    <t>MRS, BLOK ZÁKLADNOVÝCH RADIOSTANIC - DEMONTÁŽ</t>
  </si>
  <si>
    <t>75N243</t>
  </si>
  <si>
    <t>MRS, NAPÁJECÍ ZDROJ RADIOSTANICE BLOK 2 RADIOSTANICE - DODÁVKA</t>
  </si>
  <si>
    <t>75N24X</t>
  </si>
  <si>
    <t>MRS, NAPÁJECÍ ZDROJ RADIOSTANICE - MONTÁŽ</t>
  </si>
  <si>
    <t>75N24Y</t>
  </si>
  <si>
    <t>MRS, NAPÁJECÍ ZDROJ RADIOSTANICE - DEMONTÁŽ</t>
  </si>
  <si>
    <t>75N251</t>
  </si>
  <si>
    <t>MRS, ANTÉNNNÍ SOUSTAVA SMĚROVÁ - DODÁVKA</t>
  </si>
  <si>
    <t>75N255</t>
  </si>
  <si>
    <t>MRS, SMĚROVÁNÍ ANTÉN</t>
  </si>
  <si>
    <t>75N25X</t>
  </si>
  <si>
    <t>MRS, ANTÉNNNÍ SOUSTAVA - MONTÁŽ</t>
  </si>
  <si>
    <t>75N25Y</t>
  </si>
  <si>
    <t>MRS, ANTÉNNNÍ SOUSTAVA - DEMONTÁŽ</t>
  </si>
  <si>
    <t>75N261</t>
  </si>
  <si>
    <t>MRS, KOAXIÁLNÍ KABEL VENKOVNÍ PRŮMĚRU DO 35 MM</t>
  </si>
  <si>
    <t xml:space="preserve"> "viz textová a výkresová část projektové dokumentace "_x000d_
 Celkem 110 = 110,000 [B]_x000d_</t>
  </si>
  <si>
    <t>75N26Y</t>
  </si>
  <si>
    <t>MRS, KOAXIÁLNÍ KABEL VENKOVNÍ - DEMONTÁŽ</t>
  </si>
  <si>
    <t>75N28W</t>
  </si>
  <si>
    <t>MRS, RÁDIOVÝ SERVER - DOPLNĚNÍ HW, SW, LICENCE</t>
  </si>
  <si>
    <t>75N291</t>
  </si>
  <si>
    <t>MRS, PROGRAMOVÉ VYBAVENÍ A GRAFICKÉ ZOBRAZENÍ INTEGRACE DO OVLÁDÁNÍ TELEFONNÍHO ZAPOJOVAČE</t>
  </si>
  <si>
    <t>CDP Praha, PPV Plzeň a PPV Nýřany</t>
  </si>
  <si>
    <t>75N621</t>
  </si>
  <si>
    <t>KOMPLEXNÍ OCHRANA MRS PŘED BLESKEM A PŘEPĚTÍM - DODÁVKA</t>
  </si>
  <si>
    <t>75N62X</t>
  </si>
  <si>
    <t>KOMPLEXNÍ OCHRANA MRS PŘED BLESKEM A PŘEPĚTÍM - MONTÁŽ</t>
  </si>
  <si>
    <t>75N62Y</t>
  </si>
  <si>
    <t>KOMPLEXNÍ OCHRANA MRS PŘED BLESKEM A PŘEPĚTÍM - DEMONTÁŽ</t>
  </si>
  <si>
    <t>75N641</t>
  </si>
  <si>
    <t>NAPĚŤOVÉ ODDĚLENÍ ANTÉNNÍ SOUSTAVY OD ZAŘÍZENÍ - DODÁVKA</t>
  </si>
  <si>
    <t>75N64X</t>
  </si>
  <si>
    <t>NAPĚŤOVÉ ODDĚLENÍ ANTÉNNÍ SOUSTAVY OD ZAŘÍZENÍ, MONTÁŽ</t>
  </si>
  <si>
    <t>75N64Y</t>
  </si>
  <si>
    <t>NAPĚŤOVÉ ODDĚLENÍ ANTÉNNÍ SOUSTAVY OD ZAŘÍZENÍ, DEMONTÁŽ</t>
  </si>
  <si>
    <t>75N713</t>
  </si>
  <si>
    <t>MĚŘENÍ RÁDIOVÝCH SÍTÍ PŘEDPROJEKTOVÉ PRO PÁSMO 150 MHZ</t>
  </si>
  <si>
    <t>75N714</t>
  </si>
  <si>
    <t>MĚŘENÍ RÁDIOVÝCH SÍTÍ PO REALIZACI PRO PÁSMO 150 MHZ</t>
  </si>
  <si>
    <t>75N41Y</t>
  </si>
  <si>
    <t>ANTÉNNÍ STOŽÁR TRUBKOVÝ - DEMONTÁŽ</t>
  </si>
  <si>
    <t>75IJ31</t>
  </si>
  <si>
    <t>MĚŘENÍ ZÁVĚREČNÉ KOAXIÁLNÍHO KABELU</t>
  </si>
  <si>
    <t>ÚSEK</t>
  </si>
  <si>
    <t>75N263</t>
  </si>
  <si>
    <t>MRS, KOAXIÁLNÍ KABEL VENKOVNÍ - SADA KONEKTORŮ (2KS) - DODÁVKA</t>
  </si>
  <si>
    <t>R60281101</t>
  </si>
  <si>
    <t>MRS, KOAXIÁLNÍ KABEL VENKOVNÍ - SADA KONEKTORŮ (2KS)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</si>
  <si>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</si>
  <si>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75M717</t>
  </si>
  <si>
    <t>ZÁZNAMOVÉ ZAŘÍZENÍ, LICENCE - ZÁZNAM VOIP KANÁLU</t>
  </si>
  <si>
    <t>75M71A</t>
  </si>
  <si>
    <t>ZÁZNAMOVÉ ZAŘÍZENÍ, LICENCE - KAC, AKTIVACE JEDNOHO KANÁLU/ZAŘÍZENÍ</t>
  </si>
  <si>
    <t>R60281102</t>
  </si>
  <si>
    <t>ZÁZNAMOVÉ ZAŘÍZENÍ, LICENCE - JZP,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</si>
  <si>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</si>
  <si>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75J93Y</t>
  </si>
  <si>
    <t>METALICKÝ PATCHCORD - DEMONTÁŽ</t>
  </si>
  <si>
    <t>747702</t>
  </si>
  <si>
    <t>ÚPRAVA ZAPOJENÍ STÁVAJÍCÍCH KABELOVÝCH SKŘÍNÍ/ROZVADĚČŮ</t>
  </si>
  <si>
    <t>744652</t>
  </si>
  <si>
    <t>JISTIČ DC OD 4 DO 10 A</t>
  </si>
  <si>
    <t>742F11</t>
  </si>
  <si>
    <t>KABEL NN NEBO VODIČ JEDNOŽÍLOVÝ CU S PLASTOVOU IZOLACÍ DO 2,5 MM2</t>
  </si>
  <si>
    <t>742K11</t>
  </si>
  <si>
    <t>UKONČENÍ JEDNOŽÍLOVÉHO KABELU V ROZVADĚČI NEBO NA PŘÍSTROJI DO 2,5 MM2</t>
  </si>
  <si>
    <t xml:space="preserve"> "viz textová a výkresová část projektové dokumentace "_x000d_
 Celkem 12 = 12,000 [B]_x000d_</t>
  </si>
  <si>
    <t xml:space="preserve"> "viz textová a výkresová část projektové dokumentace "_x000d_
 Celkem 120 = 120,000 [B]_x000d_</t>
  </si>
  <si>
    <t>744141</t>
  </si>
  <si>
    <t>ROZVODNICE NN PRÁZDNÁ PLASTOVÁ, MIN. IP 55, TŘÍDA IZOLACE II, DO 400 X 400 MM</t>
  </si>
  <si>
    <t>703721</t>
  </si>
  <si>
    <t>KABELOVÁ PŘÍCHYTKA PRO ROZSAH UPNUTÍ DO 25 MM</t>
  </si>
  <si>
    <t>703722</t>
  </si>
  <si>
    <t>KABELOVÁ PŘÍCHYTKA PRO ROZSAH UPNUTÍ OD 26 DO 50 MM</t>
  </si>
  <si>
    <t xml:space="preserve"> "viz textová a výkresová část projektové dokumentace "_x000d_
 Celkem 100 = 100,000 [B]_x000d_</t>
  </si>
  <si>
    <t xml:space="preserve"> "viz textová a výkresová část projektové dokumentace "_x000d_
 Celkem 60 = 60,000 [B]_x000d_</t>
  </si>
  <si>
    <t>R60281103</t>
  </si>
  <si>
    <t>KABELOVÁ UCPÁVKA VODĚ ODOLNÁ PRO VNITŘNÍ PRŮMĚR OTVORU DO 90 MM</t>
  </si>
  <si>
    <t>Položka obsahuje: Dodávku a montáž kabelové ucpávky vč. příslušenství ( utěsňovací spony apod. ) a pomocného materiálu, vyhotovení a dodání atestu. Dále obsahuje cenu za pom. mechanismy včetně všech ostatních vedlejších nákladů.</t>
  </si>
  <si>
    <t>R60281104</t>
  </si>
  <si>
    <t>DROBNÝ MONTÁŽNÍ MATERIÁL A DROBNÉ NESPECIFIKOVANÉ PRÁCE</t>
  </si>
  <si>
    <t>zahrnuje veškeré náklady na drobný montážní materiál a drobné montážní práce v rámci PS</t>
  </si>
  <si>
    <t>R60281105</t>
  </si>
  <si>
    <t>OSTATNÍ POŽADAVKY - VYPRACOVÁNÍ RDS</t>
  </si>
  <si>
    <t>zahrnuje veškeré náklady spojené s vypracováním realizační dokumentace tohoto provozního souboru</t>
  </si>
  <si>
    <t>709611</t>
  </si>
  <si>
    <t>DEMONTÁŽ KABELOVÉHO ŽLABU/LIŠTY VČETNĚ KRYTU</t>
  </si>
  <si>
    <t>709612</t>
  </si>
  <si>
    <t>DEMONTÁŽ CHRÁNIČKY/TRUBKY</t>
  </si>
  <si>
    <t xml:space="preserve"> "viz textová a výkresová část projektové dokumentace "_x000d_
 Celkem 22 = 22,000 [B]_x000d_</t>
  </si>
  <si>
    <t>741Z02</t>
  </si>
  <si>
    <t>DEMONTÁŽ ZÁSUVKY/SPÍNAČE/KRABICE</t>
  </si>
  <si>
    <t>741Z08</t>
  </si>
  <si>
    <t>DEMONTÁŽ STÁVAJÍCÍ ELEKTROINSTALACE - KABELY, SVÍTIDLA, VYPÍNAČE, ZÁSUVKY, KRABICE APOD.</t>
  </si>
  <si>
    <t>741Z05</t>
  </si>
  <si>
    <t>DEMONTÁŽ VNĚJŠÍHO UZEMNĚNÍ</t>
  </si>
  <si>
    <t>741Z13</t>
  </si>
  <si>
    <t>DEMONTÁŽ STÁVAJÍCÍCH UCPÁVEK PROTIPOŽÁRNÍCH PRŮMĚRU OTVORU DO 200 MM</t>
  </si>
  <si>
    <t>75N522</t>
  </si>
  <si>
    <t>ANTÉNNÍ VÝLOŽNÍK K INSTALACI NA STOŽÁR DÉLKY DO 1M - DODÁVKA</t>
  </si>
  <si>
    <t>75N23Y</t>
  </si>
  <si>
    <t>MRS, OVLÁDACÍ PRACOVIŠTĚ - DEMONTÁŽ</t>
  </si>
  <si>
    <t>74A151</t>
  </si>
  <si>
    <t>MANIPULACE SE ZEMINOU Z VÝKOPU NA STAVENIŠTI</t>
  </si>
  <si>
    <t>M3KM</t>
  </si>
  <si>
    <t xml:space="preserve"> "viz textová a výkresová část projektové dokumentace "_x000d_
 Celkem 0,6 = 0,600 [B]_x000d_</t>
  </si>
  <si>
    <t>R60281106</t>
  </si>
  <si>
    <t>DEMONTÁŽ STÁVAJÍCÍCH UCPÁVEK VODĚODOLNÝCH</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</si>
  <si>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</si>
  <si>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9</t>
  </si>
  <si>
    <t>OSTATNÍ PRÁCE</t>
  </si>
  <si>
    <t>93811</t>
  </si>
  <si>
    <t>OČIŠTĚNÍ ASFALTOVÝCH VOZOVEK UMYTÍM VODOU</t>
  </si>
  <si>
    <t xml:space="preserve"> "viz textová a výkresová část projektové dokumentace "_x000d_
 Celkem 300 = 300,000 [B]_x000d_</t>
  </si>
  <si>
    <t>96616A</t>
  </si>
  <si>
    <t>BOURÁNÍ KONSTRUKCÍ ZE ŽELEZOBETONU - BEZ DOPRAVY</t>
  </si>
  <si>
    <t>PS 6-02-82.1</t>
  </si>
  <si>
    <t>Plzeň - Stod, úprava GSM-R</t>
  </si>
  <si>
    <t>R60282122</t>
  </si>
  <si>
    <t>R60282123</t>
  </si>
  <si>
    <t>R60282124</t>
  </si>
  <si>
    <t>PRŮZKUMNÉ PRÁCE GEOTECHNICKÉ NA POVRCHU</t>
  </si>
  <si>
    <t>R60282125</t>
  </si>
  <si>
    <t>ZAŘÍZENÍ STAVENIŠTĚ - ZŘÍZENÍ, PROVOZ, DEMONTÁŽ</t>
  </si>
  <si>
    <t>zahrnuje objednatelem povolené náklady na pořízení (event. pronájem), provozování, udržování a likvidaci zhotovitelova zařízení</t>
  </si>
  <si>
    <t>R60282126</t>
  </si>
  <si>
    <t>PROVIZORNÍ PŘÍSTUPOVÉ CESTY - ZŘÍZENÍ</t>
  </si>
  <si>
    <t>zahrnuje veškeré náklady spojené s objednatelem požadovanými zařízeními</t>
  </si>
  <si>
    <t>R60282127</t>
  </si>
  <si>
    <t>PROVIZORNÍ PŘÍSTUPOVÉ CESTY - ZRUŠENÍ</t>
  </si>
  <si>
    <t xml:space="preserve"> "viz textová a výkresová část projektové dokumentace "_x000d_
 Celkem 115 = 115,000 [B]_x000d_</t>
  </si>
  <si>
    <t xml:space="preserve"> "viz textová a výkresová část projektové dokumentace "_x000d_
 Celkem 95 = 95,000 [B]_x000d_</t>
  </si>
  <si>
    <t>18090</t>
  </si>
  <si>
    <t>VŠEOBECNÉ ÚPRAVY OSTATNÍCH PLOCH</t>
  </si>
  <si>
    <t>11010</t>
  </si>
  <si>
    <t>VŠEOBECNÉ VYKLIZENÍ ZASTAVĚNÉHO ÚZEMÍ</t>
  </si>
  <si>
    <t>11120</t>
  </si>
  <si>
    <t>ODSTRANĚNÍ KŘOVIN</t>
  </si>
  <si>
    <t>11201</t>
  </si>
  <si>
    <t>KÁCENÍ STROMŮ D KMENE DO 0,5M S ODSTRANĚNÍM PAŘEZŮ</t>
  </si>
  <si>
    <t>ZÁKLADY</t>
  </si>
  <si>
    <t>27232</t>
  </si>
  <si>
    <t>ZÁKLADY ZE ŽELEZOBETONU</t>
  </si>
  <si>
    <t>27231</t>
  </si>
  <si>
    <t>ZÁKLADY Z PROSTÉHO BETONU</t>
  </si>
  <si>
    <t>5</t>
  </si>
  <si>
    <t>KOMUNIKACE</t>
  </si>
  <si>
    <t>56320</t>
  </si>
  <si>
    <t>VOZOVKOVÉ VRSTVY Z VIBROVANÉHO ŠTĚRKU</t>
  </si>
  <si>
    <t>75N31B</t>
  </si>
  <si>
    <t>GSM-R, RADIOSTANICE ZÁKLADNOVÁ BTS DĚLENÁ - ŘÍDÍCÍ ČÁST - DODÁVKA</t>
  </si>
  <si>
    <t>75N31C</t>
  </si>
  <si>
    <t>GSM-R, RADIOSTANICE ZÁKLADNOVÁ BTS DĚLENÁ - VYSÍLACÍ ČÁST - DODÁVKA</t>
  </si>
  <si>
    <t>75N31X</t>
  </si>
  <si>
    <t>GSM-R, RADIOSTANICE - MONTÁŽ</t>
  </si>
  <si>
    <t>75N31Y</t>
  </si>
  <si>
    <t>GSM-R, RADIOSTANICE - DEMONTÁŽ</t>
  </si>
  <si>
    <t>75N331</t>
  </si>
  <si>
    <t>GSM-R, ANTÉNNNÍ SOUSTAVA SMĚROVÁ - DODÁVKA</t>
  </si>
  <si>
    <t>75N333</t>
  </si>
  <si>
    <t>GSM-R, ANTÉNNNÍ SOUSTAVA - DĚLIČ SIGNÁLU DVOUCESTNÝ - DODÁVKA</t>
  </si>
  <si>
    <t>75N33X</t>
  </si>
  <si>
    <t>GSM-R, ANTÉNNNÍ SOUSTAVA - MONTÁŽ</t>
  </si>
  <si>
    <t>75N33Y</t>
  </si>
  <si>
    <t>GSM-R, ANTÉNNNÍ SOUSTAVA - DEMONTÁŽ</t>
  </si>
  <si>
    <t>75N352</t>
  </si>
  <si>
    <t>GSM-R, PŘÍSLUŠENSTVÍ - ROZVADĚČ DOHLEDU PRO VNITŘNÍ BTS - DODÁVKA</t>
  </si>
  <si>
    <t>75N36V</t>
  </si>
  <si>
    <t>GSM-R, PŘÍSLUŠENSTVÍ - ROZVADĚČ DOHLEDU - MONTÁŽ</t>
  </si>
  <si>
    <t>75N36W</t>
  </si>
  <si>
    <t>GSM-R, PŘÍSLUŠENSTVÍ - ROZVADĚČ DOHLEDU - DEMONTÁŽ</t>
  </si>
  <si>
    <t>75N361</t>
  </si>
  <si>
    <t>GSM-R, JUMPER DO 2M - DODÁVKA</t>
  </si>
  <si>
    <t>75N36X</t>
  </si>
  <si>
    <t>GSM-R, JUMPER - MONTÁŽ</t>
  </si>
  <si>
    <t xml:space="preserve"> "viz textová a výkresová část projektové dokumentace "_x000d_
 Celkem 14 = 14,000 [B]_x000d_</t>
  </si>
  <si>
    <t>75N36Y</t>
  </si>
  <si>
    <t>GSM-R, JUMPER - DEMONTÁŽ</t>
  </si>
  <si>
    <t>75N372</t>
  </si>
  <si>
    <t>GSM-R, KOAXIÁLNÍ KABEL 7/8"</t>
  </si>
  <si>
    <t xml:space="preserve"> "viz textová a výkresová část projektové dokumentace "_x000d_
 Celkem 130 = 130,000 [B]_x000d_</t>
  </si>
  <si>
    <t>75N374</t>
  </si>
  <si>
    <t>GSM-R, KOAXIÁLNÍ KABEL - SADA KONEKTORŮ - DODÁVKA</t>
  </si>
  <si>
    <t>R60282101</t>
  </si>
  <si>
    <t>GSM-R, KOAXIÁLNÍ KABEL - SADA KONEKTORŮ (2KS) - MONTÁŽ</t>
  </si>
  <si>
    <t>75N37Y</t>
  </si>
  <si>
    <t>GSM-R, KOAXIÁLNÍ KABEL - DEMONTÁŽ</t>
  </si>
  <si>
    <t>75N3AY</t>
  </si>
  <si>
    <t>GSM-R, PŘÍSLUŠENSTVÍ DO VENKOVNÍCH PROSTOR - DEMONTÁŽ</t>
  </si>
  <si>
    <t>75N3B1</t>
  </si>
  <si>
    <t>GSM-R, BLOK VNPN - DODÁVKA</t>
  </si>
  <si>
    <t>75N3BX</t>
  </si>
  <si>
    <t>GSM-R, BLOK - MONTÁŽ</t>
  </si>
  <si>
    <t>R60282128</t>
  </si>
  <si>
    <t>ANTÉNNÍ STOŽÁR ŽELEZOBETONOVÝ DO 35 M - DODÁVKA</t>
  </si>
  <si>
    <t xml:space="preserve">1. Položka obsahuje:
 – dodávku železobetonového stožáru dle specifikace v TZ s obložitelností do 8 m2 plochy pro SŽ
 – dodávku souvisejícího příslušenství pro specifikovaný blok/zařízení
 – anténní výložníky/nástavce a související konstrukce včetně upevňovacího materiálu, stoupací plošiny, žebříku a kabelové lávky s PKO
 – jímací soustavu bleskosvodu, statický výpočet základu a inženýrsko geologický průzkum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</si>
  <si>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75N43X</t>
  </si>
  <si>
    <t>ANTÉNNÍ STOŽÁR ŽELEZOBETONOVÝ - MONTÁŽ</t>
  </si>
  <si>
    <t>75N444</t>
  </si>
  <si>
    <t>ANTÉNNÍ STOŽÁR - SPECIÁLNÍ ZALOŽENÍ ZÁKLADU</t>
  </si>
  <si>
    <t>75N445</t>
  </si>
  <si>
    <t>ANTÉNNÍ STOŽÁR - PAŽENÍ ZÁKLADOVÉ JÁMY</t>
  </si>
  <si>
    <t>R60282102</t>
  </si>
  <si>
    <t>ANTÉNNÍ STOŽÁR - DOPLNĚNÍ KONSTRUKCE STOŽÁRU</t>
  </si>
  <si>
    <t>1. Položka obsahuje:
 – dodávku nových konstrukcí doplňující stávající stožár nebo atypických konstrukcí pro stožár nově budovaný (např. anténní držáky se stupačkami a příslušenstvím pro dvě nižší umístění na stožáru...)
 – atypické konstrukce pro oddálený hromosvod
 – rozšíření kabelové lávky
 – PKO nových konstrukcí
 – dodávku souvisejícího příslušenství pro konstrukci a drobný montážní materiál
 – dopravu a skladování
 – kompletní montáž konstrukce na anténní stožár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celek doplnění za jeden doplňovaný stožár.</t>
  </si>
  <si>
    <t>75N523</t>
  </si>
  <si>
    <t>ANTÉNNÍ VÝLOŽNÍK K INSTALACI NA STOŽÁR DÉLKY PŘES 1M - DODÁVKA</t>
  </si>
  <si>
    <t>75N52X</t>
  </si>
  <si>
    <t>ANTÉNNÍ VÝLOŽNÍK - MONTÁŽ</t>
  </si>
  <si>
    <t>75N631</t>
  </si>
  <si>
    <t>KOMPLEXNÍ OCHRANA GSM-R PŘED BLESKEM A PŘEPĚTÍM - DODÁVKA</t>
  </si>
  <si>
    <t>75N63X</t>
  </si>
  <si>
    <t>KOMPLEXNÍ OCHRANA GSM-R PŘED BLESKEM A PŘEPĚTÍM - MONTÁŽ</t>
  </si>
  <si>
    <t>75N63Y</t>
  </si>
  <si>
    <t>KOMPLEXNÍ OCHRANA GSM-R PŘED BLESKEM A PŘEPĚTÍM - DEMONTÁŽ</t>
  </si>
  <si>
    <t>75N715</t>
  </si>
  <si>
    <t>MĚŘENÍ RÁDIOVÝCH SÍTÍ PŘEDPROJEKTOVÉ PRO PÁSMO 900 MHZ</t>
  </si>
  <si>
    <t>75N716</t>
  </si>
  <si>
    <t>MĚŘENÍ RÁDIOVÝCH SÍTÍ PO REALIZACI PRO PÁSMO 900 MHZ</t>
  </si>
  <si>
    <t>R60282103</t>
  </si>
  <si>
    <t>PŘEDÁVACÍ MĚŘENÍ DLE EIRENE KRITÉRIÍ A AKCEPTAČNÍ MĚŘENÍ</t>
  </si>
  <si>
    <t>Položka obsahuje: Cenu za provedení prací na měření dle specifikace položky / vyhotovení dokladu o měření, vydání dokladu o souladu s požadavky ETCS, další nezbytná měření a protokoly. Dále obsahuje cenu za pom. mechanismy včetně všech ostatních vedlejších nákladů.</t>
  </si>
  <si>
    <t>75N721</t>
  </si>
  <si>
    <t>PLÁNOVÁNÍ RÁDIOVÝCH SÍTÍ KMITOČTOVÉ</t>
  </si>
  <si>
    <t>75N722</t>
  </si>
  <si>
    <t>PLÁNOVÁNÍ RÁDIOVÝCH SÍTÍ PROSTOROVÉ</t>
  </si>
  <si>
    <t>75N723</t>
  </si>
  <si>
    <t>PLÁNOVÁNÍ RÁDIOVÝCH SÍTÍ - KMITOČTOVÁ OPTIMALIZACE</t>
  </si>
  <si>
    <t>R60282104</t>
  </si>
  <si>
    <t>R60282105</t>
  </si>
  <si>
    <t>75M97K</t>
  </si>
  <si>
    <t>PŘEVODNÍK - SFP 1G, KRÁTKÝ DOSAH - DODÁVKA</t>
  </si>
  <si>
    <t>75M97Y</t>
  </si>
  <si>
    <t>PŘEVODNÍK - DEMONTÁŽ</t>
  </si>
  <si>
    <t>75J911</t>
  </si>
  <si>
    <t>OPTICKÝ PATCHCORD MULTIMODE DO 5 M - DODÁVKA</t>
  </si>
  <si>
    <t>75J91X</t>
  </si>
  <si>
    <t>OPTICKÝ PATCHCORD MULTIMODE - MONTÁŽ</t>
  </si>
  <si>
    <t>75J922</t>
  </si>
  <si>
    <t>OPTICKÝ PATCHCORD SINGLEMODE PŘES 5 M - DODÁVKA</t>
  </si>
  <si>
    <t>75IF9Y</t>
  </si>
  <si>
    <t>KONSTRUKCE DO SKŘÍNĚ 19" PRO UPEVNĚNÍ ZAŘÍZENÍ - DEMONTÁŽ</t>
  </si>
  <si>
    <t>75M92Y</t>
  </si>
  <si>
    <t>DATOVÁ INFRASTRUKTURA LAN, SWITCH PRŮMYSLOVÝ - DEMONTÁŽ</t>
  </si>
  <si>
    <t>75K24Y</t>
  </si>
  <si>
    <t>NAPÁJECÍ ZDROJ 48 V DC, MODULÁRNÍ - DEMONTÁŽ</t>
  </si>
  <si>
    <t>75K64Y</t>
  </si>
  <si>
    <t>AKUMULÁTOROVÁ BATERIE, BLOK BATERIÍ - DEMONTÁŽ</t>
  </si>
  <si>
    <t>75K67Y</t>
  </si>
  <si>
    <t>AKUMULÁTOROVÁ BATERIE - STOJAN/NOSIČ AKUMULÁTORŮ - DEMONTÁŽ</t>
  </si>
  <si>
    <t>75JA5Y</t>
  </si>
  <si>
    <t>ROZVADĚČ STRUKT. KABELÁŽE, DEMONTÁŽ ORGANIZÉRU, PATCHPANELU</t>
  </si>
  <si>
    <t>75J13Y</t>
  </si>
  <si>
    <t>NOSNÁ LIŠTA DIN - DEMONTÁŽ</t>
  </si>
  <si>
    <t>75K52Y</t>
  </si>
  <si>
    <t>BATERIOVÉ VEDENÍ O PRŮŘEZU DO 35 MM2 - DEMONTÁŽ</t>
  </si>
  <si>
    <t>75IA7Y</t>
  </si>
  <si>
    <t>OPTOTRUBKOVÁ PRŮCHODKA - DEMONTÁŽ</t>
  </si>
  <si>
    <t>R60282106</t>
  </si>
  <si>
    <t>SMRŠŤOVACÍ CHRÁNIČKA NEBO KONCOVKA PRO PRŮMĚR DO 100MM VČETNĚ MONTÁŽE</t>
  </si>
  <si>
    <t>Položka obsahuje: Dodávku a montáž teplem smrštitelné chráničky nebo koncovky vč. příslušenství a pomocného materiálu, vyhotovéní. Dále obsahuje cenu za pom. mechanismy včetně všech ostatních vedlejších nákladů.</t>
  </si>
  <si>
    <t>R60282107</t>
  </si>
  <si>
    <t>SYSTÉMOVÉ KABELY PRO BTS, VČETNĚ MONTÁŽE</t>
  </si>
  <si>
    <t>1. Položka obsahuje:
 – dodávku systémových kabelů (dohled, alarmy, napájení) v rámci jedné lokality BTS
 – dodávku souvisejícího příslušenství pro specifikovaný blok/zařízení (konektroy)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celek za jednu lokalitu BTS.</t>
  </si>
  <si>
    <t>744653</t>
  </si>
  <si>
    <t>JISTIČ DC OD 13 DO 20 A</t>
  </si>
  <si>
    <t xml:space="preserve"> "viz textová a výkresová část projektové dokumentace "_x000d_
 Celkem 19 = 19,000 [B]_x000d_</t>
  </si>
  <si>
    <t xml:space="preserve"> "viz textová a výkresová část projektové dokumentace "_x000d_
 Celkem 150 = 150,000 [B]_x000d_</t>
  </si>
  <si>
    <t>747414</t>
  </si>
  <si>
    <t>MĚŘENÍ ZEMNÍCH ODPORŮ - ZEMNICÍ SÍTĚ DÉLKY PÁSKU PŘES 100 DO 200 M</t>
  </si>
  <si>
    <t>741C07</t>
  </si>
  <si>
    <t>VYVEDENÍ UZEMŇOVACÍCH VODIČŮ NA POVRCH/KONSTRUKCI</t>
  </si>
  <si>
    <t>741C11</t>
  </si>
  <si>
    <t>ZKUŠEBNÍ JÍMKA, UZEMNĚNÍ VENKOVNÍ DO VOLNÉHO TERÉNU</t>
  </si>
  <si>
    <t>741911</t>
  </si>
  <si>
    <t>UZEMŇOVACÍ VODIČ V ZEMI FEZN DO 120 MM2</t>
  </si>
  <si>
    <t xml:space="preserve"> "viz textová a výkresová část projektové dokumentace "_x000d_
 Celkem 90 = 90,000 [B]_x000d_</t>
  </si>
  <si>
    <t>741B11</t>
  </si>
  <si>
    <t>ZEMNÍCÍ TYČ FEZN DÉLKY DO 2 M</t>
  </si>
  <si>
    <t>741A11</t>
  </si>
  <si>
    <t>UZEMŇOVACÍ VODIČ V ZÁKLADECH FEZN DO 120 MM2</t>
  </si>
  <si>
    <t>741I01</t>
  </si>
  <si>
    <t>SPOJOVÁNÍ A PŘIPOJOVÁNÍ HROMOSVODOVÝCH VODIČŮ</t>
  </si>
  <si>
    <t>703755</t>
  </si>
  <si>
    <t>PROTIPOŽÁRNÍ UCPÁVKA PROSTUPU KABELOVÉHO PR. DO 200MM, DO EI 90 MIN.</t>
  </si>
  <si>
    <t>R60282108</t>
  </si>
  <si>
    <t>R60282109</t>
  </si>
  <si>
    <t>702710</t>
  </si>
  <si>
    <t>ODDĚLENÍ KABELŮ VE VÝKOPU CIHLOU</t>
  </si>
  <si>
    <t>702221</t>
  </si>
  <si>
    <t>KABELOVÁ CHRÁNIČKA ZEMNÍ UV STABILNÍ DN DO 100 MM</t>
  </si>
  <si>
    <t>702903</t>
  </si>
  <si>
    <t>ZASYPÁNÍ KABELOVÉHO ŽLABU VRSTVOU Z PŘESÁTÉHO PÍSKU ČI VÝKOPKU SVĚTLÉ ŠÍŘKY PŘES 250 MM</t>
  </si>
  <si>
    <t>709110</t>
  </si>
  <si>
    <t>PROVIZORNÍ ZAJIŠTĚNÍ KABELU VE VÝKOPU</t>
  </si>
  <si>
    <t>703762</t>
  </si>
  <si>
    <t>KABELOVÁ UCPÁVKA VODĚ ODOLNÁ PRO VNITŘNÍ PRŮMĚR OTVORU 65 - 110MM</t>
  </si>
  <si>
    <t>703443</t>
  </si>
  <si>
    <t>ELEKTROINSTALAČNÍ TRUBKA OCELOVÁ VČETNĚ UPEVNĚNÍ A PŘÍSLUŠENSTVÍ DN PRŮMĚRU PŘES 40 MM</t>
  </si>
  <si>
    <t>703411</t>
  </si>
  <si>
    <t>ELEKTROINSTALAČNÍ TRUBKA PLASTOVÁ VČETNĚ UPEVNĚNÍ A PŘÍSLUŠENSTVÍ DN PRŮMĚRU DO 25 MM</t>
  </si>
  <si>
    <t>741E11</t>
  </si>
  <si>
    <t>HROMOSVODOVÁ JÍMACÍ TYČ KOVOVÁ VČETNĚ STOJANU/DRŽÁKU DÉLKY DO 3 M</t>
  </si>
  <si>
    <t>741D11</t>
  </si>
  <si>
    <t>HROMOSVODOVÝ VODIČ FEZN NA POVRCHU</t>
  </si>
  <si>
    <t>741D14</t>
  </si>
  <si>
    <t>HROMOSVODOVÝ VODIČ FEZN NA IZOLAČNÍM DRŽÁKU</t>
  </si>
  <si>
    <t xml:space="preserve"> "viz textová a výkresová část projektové dokumentace "_x000d_
 Celkem 32 = 32,000 [B]_x000d_</t>
  </si>
  <si>
    <t>R60282110</t>
  </si>
  <si>
    <t>KONFIGUROVÁNÍ PŘENOSŮ BTS NA ÚSTŘEDNOVÉ ČÁSTI</t>
  </si>
  <si>
    <t>1. Položka obsahuje:
 – kompletní konfiguraci pro nově postavené BTS.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</si>
  <si>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R60282111</t>
  </si>
  <si>
    <t>NÁVRH A KONFIGURACE OBLASTÍ VOLÁNÍ VČETNĚ OBLASTÍ ZKRÁCENÉ VOLBY</t>
  </si>
  <si>
    <t xml:space="preserve">1. Položka obsahuje:
 – kompletní konfiguraci a součinnost se související stavbou pro oblastívolání GCA a zkrácené volby pro trať Plzeň - Nýřany (včetně PPV, CDP, ED...).
 – potřebné SW úpravy dotykových terminálů dodávaných jinou stavbou (2. stavba) nebo terminálů stávajících (PPV Nýřany, CDP Praha, PPV Plzeň - celkem cca 8 ks)
 – náklady na mzdy
 –  veškeré práce servisní organizace GSM-R s popisovaným úkonem
 – dopravu a skladování
2. Položka neobsahuje:
 X
3. Způsob měření:
Udává se počet kus za celou stavbu</t>
  </si>
  <si>
    <t>R60282112</t>
  </si>
  <si>
    <t>BSS SW POPLATEK ZA PŘIPOJENÍ BTS</t>
  </si>
  <si>
    <t>1. Položka obsahuje:
 – kompletní dodávku specifikovaného SW/licence pro jednu novou BTS
 – dodávku souvisejícího příslušenství pro specifikovaný blok/zařízení
 – dopravu a skladování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počet nových BTS.</t>
  </si>
  <si>
    <t>R60282113</t>
  </si>
  <si>
    <t>SW POPLATEK MSC ZA ZVÝŠENÍ POČTU BTS</t>
  </si>
  <si>
    <t>R60282114</t>
  </si>
  <si>
    <t>LICENCE SW MILENAGE LIC.</t>
  </si>
  <si>
    <t>R60282115</t>
  </si>
  <si>
    <t>LICENCE PRO DOHLEDOVÝ SYSTÉM OMC-SH</t>
  </si>
  <si>
    <t>1. Položka obsahuje:
 – kompletní dodávku specifikovaného SW/licence pro jeden nový rozvaděč dohledu
 – dodávku souvisejícího příslušenství pro specifikovaný blok/zařízení
 – dopravu a skladování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počet nových BTS.</t>
  </si>
  <si>
    <t>R60282116</t>
  </si>
  <si>
    <t>R60282117</t>
  </si>
  <si>
    <t>GSM-R, CENTRÁLNÍ ČÁSTI SÍTĚ - DOPLNĚNÍ BSC O NOVÉ BTS</t>
  </si>
  <si>
    <t>1. Položka obsahuje:
 – kompletní doplnění BSC pro nově instalované BTS (georedundantní)
 – dodávku veškerého souvisejícího příslušenství pro specifikovaný blok/zařízení
 – kompletní montáž specifikovaného bloku/zařízení a souvisejícího příslušenství
 – nastavení a uvedení do provozu pro dodané zařízení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</si>
  <si>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R60282118</t>
  </si>
  <si>
    <t>KONFIGURACE DOHLEDU A PRACOVIŠŤ DOHLEDU</t>
  </si>
  <si>
    <t>1. Položka obsahuje:
 – kompeltní konfiguraci dohledu realizovaných BTS, včetně potřebných SW úprav stávající aplikace pro dohled
 – kompletní SW úpravy a konfigurace dohledových pracovišť
 – začlenění nových BTS pod stávající aplikaci dohledu, včetně všech potřebných SW úprav
 – ověření provozu
 – kompletní montáž (oživení, konfigurace, nastavení a uvedení do provozu)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</si>
  <si>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R60282119</t>
  </si>
  <si>
    <t>GSM-R, CENTRÁLNÍ ČÁSTI SÍTĚ - DOPLNĚNÍ BSS O NOVÉ BTS</t>
  </si>
  <si>
    <t>1. Položka obsahuje:
 – kompletní doplnění BSS (georedundatní) pro nové BTS
 – doplnění všech potřebných licencí a SW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</si>
  <si>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R60282120</t>
  </si>
  <si>
    <t>INŽENÝRSKÁ A KOORDINAČNÍ ČINNOST PRO BTS</t>
  </si>
  <si>
    <t xml:space="preserve">Položka obsahuje: Cenu za provedení specifikovaných prací (koordinace výstavby s jinými PS a SO, kontrola zajištění přípravy pro GSM-R  v rámci jiných PS a SO...). Dále obsahuje cenu za pom. mechanismy včetně všech ostatních vedlejších nákladů.</t>
  </si>
  <si>
    <t>R60282121</t>
  </si>
  <si>
    <t>OPTIMALIZACE ANTÉNNÍCH SYSTÉMŮ NA ZÁKLADĚ MĚŘENÍ</t>
  </si>
  <si>
    <t xml:space="preserve">1. Položka obsahuje:
 –  kompletním nastavení kmitočtů nových BTS v závislosti na neovlivnění stávající části GSM-R sítě a měření pokrytí signálem
 –  optimalizace anténních systémů, směrování anténních jednotek v horizontální a vertikální rovině dle potřeby v jednotlivých lokalitách nových BTS
 –  nastavení výkonu jednotlivých BTS
 –  doplnění vysílacích částí, změny anténního systému
 –  úpravy děličů (splitter a tapper) u anténních jednotek, dodávka nového HW anténní části, instalace a montáž, uvedení  do provozu
 – vystavení měřících protokolů případně závěrečné zprávy
 – veškeré potřebné mechanizmy (měřící přístroje, HW, SW), včetně obsluhy, náklady na mzdy a přibližné (průměrné) náklady na pořízení potřebných materiálů včetně všech ostatních vedlejších nákladů
2. Položka neobsahuje:
 X
3. Způsob měření:
Udává se celek za stavbu</t>
  </si>
  <si>
    <t>742F13</t>
  </si>
  <si>
    <t>KABEL NN NEBO VODIČ JEDNOŽÍLOVÝ CU S PLASTOVOU IZOLACÍ OD 25 DO 50 MM2</t>
  </si>
  <si>
    <t>742K13</t>
  </si>
  <si>
    <t>UKONČENÍ JEDNOŽÍLOVÉHO KABELU V ROZVADĚČI NEBO NA PŘÍSTROJI OD 25 DO 50 MM2</t>
  </si>
  <si>
    <t xml:space="preserve"> "viz textová a výkresová část projektové dokumentace "_x000d_
 Celkem 1,5 = 1,500 [B]_x000d_</t>
  </si>
  <si>
    <t xml:space="preserve"> "viz textová a výkresová část projektové dokumentace "_x000d_
 Celkem 140 = 140,000 [B]_x000d_</t>
  </si>
  <si>
    <t>D.1.3.1</t>
  </si>
  <si>
    <t>PS 1-06-02</t>
  </si>
  <si>
    <t>ŽST Plzeň hl.n., obvod Nová Hospoda, DŘT</t>
  </si>
  <si>
    <t>70</t>
  </si>
  <si>
    <t>Všeobecné práce pro silnoproud a slaboproud</t>
  </si>
  <si>
    <t xml:space="preserve"> "viz textová a výkresová část projektové dokumentace "_x000d_
 Celkem 860 = 860,000 [B]_x000d_</t>
  </si>
  <si>
    <t>703751</t>
  </si>
  <si>
    <t>PROTIPOŽÁRNÍ UCPÁVKA POD ROZVADĚČ DO EI 90 MIN.</t>
  </si>
  <si>
    <t xml:space="preserve"> "viz textová a výkresová část projektové dokumentace "_x000d_
 Celkem 320 = 320,000 [B]_x000d_</t>
  </si>
  <si>
    <t>742J13</t>
  </si>
  <si>
    <t>OPTICKÝ KABEL SINGLEMODE DUPLEX - SKLO</t>
  </si>
  <si>
    <t xml:space="preserve"> "viz textová a výkresová část projektové dokumentace "_x000d_
 Celkem 260 = 260,000 [B]_x000d_</t>
  </si>
  <si>
    <t>742J14</t>
  </si>
  <si>
    <t>KONEKTORY NA OPTICKÝ KABEL</t>
  </si>
  <si>
    <t>742L12</t>
  </si>
  <si>
    <t>UKONČENÍ DVOU AŽ PĚTIŽÍLOVÉHO KABELU V ROZVADĚČI NEBO NA PŘÍSTROJI OD 4 DO 16 MM2</t>
  </si>
  <si>
    <t xml:space="preserve"> "viz textová a výkresová část projektové dokumentace "_x000d_
 Celkem 28 = 28,000 [B]_x000d_</t>
  </si>
  <si>
    <t xml:space="preserve"> "viz textová a výkresová část projektové dokumentace "_x000d_
 Celkem 66 = 66,000 [B]_x000d_</t>
  </si>
  <si>
    <t>744633</t>
  </si>
  <si>
    <t>JISTIČ TŘÍPÓLOVÝ (10 KA) OD 13 DO 20 A</t>
  </si>
  <si>
    <t>744Q41</t>
  </si>
  <si>
    <t>SVODIČ PŘEPĚTÍ TYP 3 (TŘÍDA D) 1-2 PÓLOVÝ</t>
  </si>
  <si>
    <t xml:space="preserve"> "viz textová a výkresová část projektové dokumentace "_x000d_
 Celkem 33 = 33,000 [B]_x000d_</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</si>
  <si>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</si>
  <si>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</si>
  <si>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</si>
  <si>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</si>
  <si>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</si>
  <si>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</si>
  <si>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</si>
  <si>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</si>
  <si>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</si>
  <si>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</si>
  <si>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</si>
  <si>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</si>
  <si>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</si>
  <si>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SPS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</si>
  <si>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</si>
  <si>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</si>
  <si>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</si>
  <si>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</si>
  <si>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</si>
  <si>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</si>
  <si>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</si>
  <si>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</si>
  <si>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</si>
  <si>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</si>
  <si>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</si>
  <si>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</si>
  <si>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</si>
  <si>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</si>
  <si>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</si>
  <si>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</si>
  <si>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</si>
  <si>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</si>
  <si>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746674</t>
  </si>
  <si>
    <t>PŘEVODNÍK ROZHRANÍ-ROZBOČOVAČ,ROZHRANÍ METALICKÉ (MAX.6) DLE SPECIFIKACE NA OPTICKÉ (MAX.2) S FUNK.REDUNDANTNÍ KRUH.SMYČKY,PROTOKOLOVĚ TRANSPARENTNÍ</t>
  </si>
  <si>
    <t>746675</t>
  </si>
  <si>
    <t>PŘEVODNÍK ROZHRANÍ-ROZBOČOVAČ,ROZHRANÍ METALICKÉ (MAX.12) DLE SPEC.NA OPTICKÉ (MAX.18) S FUNKCÍ REDUNDANTNÍ KRUH.SMYČKY,PROTOKOLOVĚ TRANSPARENTNÍ</t>
  </si>
  <si>
    <t>746697</t>
  </si>
  <si>
    <t>PROVOZNÍ DOKUMENTACE</t>
  </si>
  <si>
    <t>746698</t>
  </si>
  <si>
    <t>PRACOVNÍ STŮL</t>
  </si>
  <si>
    <t>746699</t>
  </si>
  <si>
    <t>ŽIDLE</t>
  </si>
  <si>
    <t>7466AU</t>
  </si>
  <si>
    <t>POSKYTNUTÍ DAT DO OSTATNÍCH SYSTÉMŮ NAPŘ. DDTS, ENERGETIKA</t>
  </si>
  <si>
    <t>747112</t>
  </si>
  <si>
    <t>KONTROLA MANIPULAČNÍCH, OVLÁDACÍCH NEBO RELÉOVÝCH ROZVADĚČŮ, 1 POLE</t>
  </si>
  <si>
    <t>747125</t>
  </si>
  <si>
    <t>OŽIVENÍ JEDNOHO POLE ROZVADĚČE ZHOTOVENÉHO SUBDODAVATELEM V PODMÍNKÁCH EXTERNÍ MONTÁŽE SE SLOŽITOU VÝSTROJÍ</t>
  </si>
  <si>
    <t>748241</t>
  </si>
  <si>
    <t>PÍSMENA A ČÍSLICE VÝŠKY DO 40 MM</t>
  </si>
  <si>
    <t xml:space="preserve"> "viz textová a výkresová část projektové dokumentace "_x000d_
 Celkem 1,28 = 1,280 [B]_x000d_</t>
  </si>
  <si>
    <t>75JA23</t>
  </si>
  <si>
    <t>ZÁSUVKA DATOVÁ RJ45 DO LIŠTOVÉHO ROZVODU - DODÁVKA</t>
  </si>
  <si>
    <t>75JA33</t>
  </si>
  <si>
    <t>ZÁSUVKA SDRUŽENNÁ DO LIŠTOVÉHO ROZVODU - DODÁVKA</t>
  </si>
  <si>
    <t>75JA3X</t>
  </si>
  <si>
    <t>ZÁSUVKA SDRUŽENNÁ - MONTÁŽ</t>
  </si>
  <si>
    <t>75M922</t>
  </si>
  <si>
    <t>DATOVÁ INFRASTRUKTURA LAN, L2 SWITCH PRŮMYSLOVÝ KOMPAKTNÍ, 8XFE, DC PROVEDENÍ - DODÁVKA</t>
  </si>
  <si>
    <t>1. Položka obsahuje:
 – veškeré příslušentsví
 – kompletní montáž
2. Položka neobsahuje:
3. Způsob měření:
Udává se počet kusů kompletní konstrukce nebo práce.</t>
  </si>
  <si>
    <t>PS 6-06-01</t>
  </si>
  <si>
    <t>ED Plzeň, doplnění DŘT</t>
  </si>
  <si>
    <t>746689</t>
  </si>
  <si>
    <t>REALIZACE A PLNĚNÍ DATOVÝCH A PREZENTAČNÍCH STRUKTUR SVZ PRO OBJEKT TS</t>
  </si>
  <si>
    <t>746691</t>
  </si>
  <si>
    <t>PŘIPOJENÍ TELEMECHANICKÉ CESTY NA ED, OŽIVENÍ, ZPROVOZNĚNÍ - 1. OBJEKT</t>
  </si>
  <si>
    <t>746694</t>
  </si>
  <si>
    <t>ŠKOLENÍ DISPEČERŮ</t>
  </si>
  <si>
    <t>746695</t>
  </si>
  <si>
    <t>ODZKOUŠENÍ UPRAVENÉHO ED</t>
  </si>
  <si>
    <t>746696</t>
  </si>
  <si>
    <t>KOMPLEXNÍ VYZKOUŠENÍ ED</t>
  </si>
  <si>
    <t>7466A4</t>
  </si>
  <si>
    <t>ÚPRAVA STRUKTUR A ŘÍDÍCÍCH PROGRAMOVÝCH TABULEK ED PRO OBJEKT TS</t>
  </si>
  <si>
    <t>7466A8</t>
  </si>
  <si>
    <t>DEFINICE A DEKLARACE STRUKTUR DAT ED PRO OBJEKT TS</t>
  </si>
  <si>
    <t>7466AB</t>
  </si>
  <si>
    <t>ZPROVOZNĚNÍ SYSTÉMU S NOVÝMI DATY PRO OBJEKT SPS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</si>
  <si>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</si>
  <si>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</si>
  <si>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</si>
  <si>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</si>
  <si>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</si>
  <si>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</si>
  <si>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</si>
  <si>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</si>
  <si>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</si>
  <si>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</si>
  <si>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7466AP</t>
  </si>
  <si>
    <t>DOPLNĚNÍ A ÚPRAVA SW TABULEK PRO OBJEKT TS</t>
  </si>
  <si>
    <t>7466AT</t>
  </si>
  <si>
    <t>AKTUALIZACE MODELU ŘÍZENÉ TECHNOLOGIE V PRŮBĚHU VÝSTAVBY PRO OBJEKT TS</t>
  </si>
  <si>
    <t>PS 9-06-01</t>
  </si>
  <si>
    <t>ŽST Plzeň hl.n., SpS Jižní předměstí, doplnění DŘT</t>
  </si>
  <si>
    <t>746653</t>
  </si>
  <si>
    <t>74665I</t>
  </si>
  <si>
    <t>PROVOZNÍ ZKOUŠKY TELEMECHANICKÉ JEDNOTKY V OBJEKTU SPS</t>
  </si>
  <si>
    <t>D.1.3.5</t>
  </si>
  <si>
    <t>PS 1-04-04</t>
  </si>
  <si>
    <t>ŽST Plzeň hl.n., obvod Nová Hospoda, rozvodna 0,4 kV, technologie</t>
  </si>
  <si>
    <t>VŠEOBECNÉ PRÁCE PRO SILNOPROUD A SLABOPROUD</t>
  </si>
  <si>
    <t>703113</t>
  </si>
  <si>
    <t>KABELOVÝ ROŠT/LÁVKA NOSNÝ ŽÁROVĚ ZINKOVANÝ VČETNĚ UPEVNĚNÍ A PŘÍSLUŠENSTVÍ SVĚTLÉ ŠÍŘKY PŘES 250 DO 400 MM</t>
  </si>
  <si>
    <t xml:space="preserve"> "20m x 3 patra "_x000d_
 Celkem 60 = 60,000 [B]_x000d_</t>
  </si>
  <si>
    <t>709512</t>
  </si>
  <si>
    <t>PODPŮRNÉ A POMOCNÉ KONSTRUKCE OCELOVÉ Z PROFILŮ SVAŘOVANÝCH A ŠROUBOVANÝCH S POVRCHOVOU ÚPRAVOU NÁTĚREM</t>
  </si>
  <si>
    <t>KG</t>
  </si>
  <si>
    <t>703711</t>
  </si>
  <si>
    <t>IZOLAČNÍ DESKA DO KABELOVÉ LÁVKY VČETNĚ NAŘEZÁNÍ TLOUŠŤKY DO 10 MM</t>
  </si>
  <si>
    <t xml:space="preserve"> "60m x 0,4m "_x000d_
 Celkem 24 = 24,000 [B]_x000d_</t>
  </si>
  <si>
    <t>744356</t>
  </si>
  <si>
    <t>ROZVADĚČ NN SKŘÍŇOVÝ OCELOPLECH.VYZBROJENÝ,DO IP 40,HLOUBKY OD 510 DO 800MM,ŠÍŘKY OD 510 DO 800MM,VÝŠKY DO 2250MM-PŘÍVODNÍ POLE SE SLOŽITOU VÝZBROJÍ</t>
  </si>
  <si>
    <t xml:space="preserve"> "TS -  RH - pole č.1 "_x000d_
 Celkem 1 = 1,000 [B]_x000d_</t>
  </si>
  <si>
    <t>744358</t>
  </si>
  <si>
    <t>ROZVADĚČ NN SKŘÍŇOVÝ OCELOPLECH.VYZBROJENÝ,DO IP 40,HLOUBKY OD 510 DO 800MM, ŠÍŘKY OD 510 DO 800MM, VÝŠKY DO 2250MM-VÝVODNÍ POLE SE SLOŽITOU VÝZBROJÍ</t>
  </si>
  <si>
    <t xml:space="preserve"> "TS -  RH - pole č.2, 3 "_x000d_
 Celkem 2 = 2,000 [B]_x000d_</t>
  </si>
  <si>
    <t>744359</t>
  </si>
  <si>
    <t>ROZVADĚČ NN SKŘÍŇOVÝ OCELOPLECH.VYZBROJENÝ,DO IP 40,HLOUBKY OD 510 DO 800MM, ŠÍŘKY OD 810 DO 1000MM, VÝŠKY DO 2250MM-PŘÍVOD.POLE S JEDNODUCH.VÝZBROJÍ</t>
  </si>
  <si>
    <t xml:space="preserve"> "TS -  RZS "_x000d_
 Celkem 1 = 1,000 [B]_x000d_</t>
  </si>
  <si>
    <t xml:space="preserve"> "TS -  RH - pole č.1 - 3 + RZZ/RZS "_x000d_
 Celkem 6 = 6,000 [B]_x000d_</t>
  </si>
  <si>
    <t>747111</t>
  </si>
  <si>
    <t>KONTROLA SILOVÝCH ROZVADĚČŮ NN, 1 POLE</t>
  </si>
  <si>
    <t xml:space="preserve"> "TS -  RH - pole č.1 - 3 + RZS "_x000d_
 Celkem 4 = 4,000 [B]_x000d_</t>
  </si>
  <si>
    <t>744511</t>
  </si>
  <si>
    <t>ROZVADĚČ KOMPENZAČNÍ VNITŘNÍ DO 25 KVAR</t>
  </si>
  <si>
    <t xml:space="preserve"> "TS - RK "_x000d_
 Celkem 1 = 1,000 [B]_x000d_</t>
  </si>
  <si>
    <t>742H13</t>
  </si>
  <si>
    <t>KABEL NN ČTYŘ- A PĚTIŽÍLOVÝ CU S PLASTOVOU IZOLACÍ OD 25 DO 50 MM2</t>
  </si>
  <si>
    <t xml:space="preserve"> "Příloha č. 3 projektové dokumentace - Seznam kabelů "_x000d_
 Celkem 40 = 40,000 [B]_x000d_</t>
  </si>
  <si>
    <t>742H12</t>
  </si>
  <si>
    <t>KABEL NN ČTYŘ- A PĚTIŽÍLOVÝ CU S PLASTOVOU IZOLACÍ OD 4 DO 16 MM2</t>
  </si>
  <si>
    <t xml:space="preserve"> "Příloha č. 3 projektové dokumentace - Seznam kabelů "_x000d_
 Celkem 20 = 20,000 [B]_x000d_</t>
  </si>
  <si>
    <t xml:space="preserve"> "Příloha č. 3 projektové dokumentace - Seznam kabelů "_x000d_
 Celkem 60 = 60,000 [B]_x000d_</t>
  </si>
  <si>
    <t>742G32</t>
  </si>
  <si>
    <t>KABEL NN DVOU- A TŘÍŽÍLOVÝ CU S PLASTOVOU IZOLACÍ STÍNĚNÝ OD 4 DO 16 MM2</t>
  </si>
  <si>
    <t xml:space="preserve"> "Příloha č. 3 projektové dokumentace - Seznam kabelů "_x000d_
 Celkem 65 = 65,000 [B]_x000d_</t>
  </si>
  <si>
    <t>742H11</t>
  </si>
  <si>
    <t>KABEL NN ČTYŘ- A PĚTIŽÍLOVÝ CU S PLASTOVOU IZOLACÍ DO 2,5 MM2</t>
  </si>
  <si>
    <t>742I12</t>
  </si>
  <si>
    <t>KABEL NN CU OVLÁDACÍ 7-12ŽÍLOVÝ OD 4 DO 6 MM2</t>
  </si>
  <si>
    <t>742I13</t>
  </si>
  <si>
    <t>KABEL NN CU OVLÁDACÍ 7-12ŽÍLOVÝ DO 2,5 MM2 STÍNĚNÝ</t>
  </si>
  <si>
    <t xml:space="preserve"> "Příloha č. 3 projektové dokumentace - Seznam kabelů "_x000d_
 Celkem 115 = 115,000 [B]_x000d_</t>
  </si>
  <si>
    <t>742J22</t>
  </si>
  <si>
    <t>SYKFY 5X2X0,5, KABEL SDĚLOVACÍ IZOLACE PVC</t>
  </si>
  <si>
    <t xml:space="preserve"> "Příloha č. 3 projektové dokumentace - Seznam kabelů "_x000d_
 Celkem 30 = 30,000 [B]_x000d_</t>
  </si>
  <si>
    <t xml:space="preserve"> "Příloha č. 3 projektové dokumentace - Seznam kabelů "_x000d_
 Celkem 8 = 8,000 [B]_x000d_</t>
  </si>
  <si>
    <t xml:space="preserve"> "Příloha č. 3 projektové dokumentace - Seznam kabelů "_x000d_
 Celkem 10 = 10,000 [B]_x000d_</t>
  </si>
  <si>
    <t>742L13</t>
  </si>
  <si>
    <t>UKONČENÍ DVOU AŽ PĚTIŽÍLOVÉHO KABELU V ROZVADĚČI NEBO NA PŘÍSTROJI OD 25 DO 50 MM2</t>
  </si>
  <si>
    <t xml:space="preserve"> "Příloha č. 3 projektové dokumentace - Seznam kabelů "_x000d_
 Celkem 4 = 4,000 [B]_x000d_</t>
  </si>
  <si>
    <t>742M11</t>
  </si>
  <si>
    <t>UKONČENÍ 7-12ŽÍLOVÉHO KABELU V ROZVADĚČI NEBO NA PŘÍSTROJI DO 2,5 MM2</t>
  </si>
  <si>
    <t xml:space="preserve"> "Příloha č. 3 projektové dokumentace - Seznam kabelů "_x000d_
 Celkem 16 = 16,000 [B]_x000d_</t>
  </si>
  <si>
    <t>742M12</t>
  </si>
  <si>
    <t>UKONČENÍ 7-12ŽÍLOVÉHO KABELU V ROZVADĚČI NEBO NA PŘÍSTROJI OD 4 DO 6 MM2</t>
  </si>
  <si>
    <t xml:space="preserve"> "Příloha č. 3 projektové dokumentace - Seznam kabelů "_x000d_
 Celkem 2 = 2,000 [B]_x000d_</t>
  </si>
  <si>
    <t>742J51</t>
  </si>
  <si>
    <t>UKONČENÍ SDĚLOVACÍHO KABELU V ROZVADĚČI VČ. POMOCNÉHO MATERIÁLU A ZMĚŘENÍ KONTINUITY OVLÁDACÍHO OBVODU</t>
  </si>
  <si>
    <t>748129</t>
  </si>
  <si>
    <t>DIELEKTRICKÝ KOBEREC ŠÍŘE 1300 MM, DÉLKY DO 5 M</t>
  </si>
  <si>
    <t>748152</t>
  </si>
  <si>
    <t>PLAKÁT "PRVNÍ POMOC"</t>
  </si>
  <si>
    <t>748153</t>
  </si>
  <si>
    <t>PLAKÁT "TELEFONNÍ ČÍSLA"</t>
  </si>
  <si>
    <t>748154</t>
  </si>
  <si>
    <t>PLAKÁT "SCHÉMA ZAŘÍZENÍ"</t>
  </si>
  <si>
    <t>748135</t>
  </si>
  <si>
    <t>DRŽÁK NÁSTĚNNÝ PRO OCHRANNÉ POMŮCKY</t>
  </si>
  <si>
    <t>748112</t>
  </si>
  <si>
    <t>KOMPLETNÍ OSOBNÍ OCHRANNÉ PROSTŘEDKY A PRACOVNÍ POMŮCKY PRO ROZVODNU NN</t>
  </si>
  <si>
    <t>748242</t>
  </si>
  <si>
    <t>PÍSMENA A ČÍSLICE VÝŠKY PŘES 40 DO 100 MM</t>
  </si>
  <si>
    <t>747611</t>
  </si>
  <si>
    <t>MĚŘENÍ EMC A EMI DLE ČSN EN 50 121 V ROZSAHU PS/SO</t>
  </si>
  <si>
    <t>747512</t>
  </si>
  <si>
    <t>ZKOUŠKY VODIČŮ A KABELŮ NN PRŮŘEZU ŽÍLY OD 4X35 DO 120 MM2</t>
  </si>
  <si>
    <t xml:space="preserve"> "Příloha č. 3 projektové dokumentace - Seznam kabelů "_x000d_
 Celkem 1 = 1,000 [B]_x000d_</t>
  </si>
  <si>
    <t>747511</t>
  </si>
  <si>
    <t>ZKOUŠKY VODIČŮ A KABELŮ NN PRŮŘEZU ŽÍLY DO 5X25 MM2</t>
  </si>
  <si>
    <t>747521</t>
  </si>
  <si>
    <t>ZKOUŠKY VODIČŮ A KABELŮ OVLÁDACÍCH OD 5 DO 12 ŽIL</t>
  </si>
  <si>
    <t>R747709</t>
  </si>
  <si>
    <t>Vypracování realizační dokumentace PS/SO</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</si>
  <si>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</si>
  <si>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PS 1-04-05</t>
  </si>
  <si>
    <t>ŽST Plzeň hl.n., obvod Nová Hospoda, rozvodna 0,4 kV, vlastní spotřeba</t>
  </si>
  <si>
    <t>R746723</t>
  </si>
  <si>
    <t>ROZVADĚČ VLASTNÍ SPOTŘEBY BEZVÝPADKOVÝ 110V DC / 230 V AC, VČETNĚ VYBAVENÍ, BEZ MĚNIČŮ NN/MN</t>
  </si>
  <si>
    <t xml:space="preserve"> "TS -ATJ/ATN = 1 "_x000d_
 Celkem 1 = 1,000 [B]_x000d_</t>
  </si>
  <si>
    <t>746742</t>
  </si>
  <si>
    <t>USMĚRŇOVAČ 3-F MODULÁRNÍ AC/DC PŘES 20 DO 60 A</t>
  </si>
  <si>
    <t xml:space="preserve"> "TS - ATJ= GU1 + GU2 "_x000d_
 Celkem 2 = 2,000 [B]_x000d_</t>
  </si>
  <si>
    <t>746763</t>
  </si>
  <si>
    <t>ZDROJ STŘÍDAVÉHO PROUDU DC/AC 1-F PŘES 10 DO 20 A</t>
  </si>
  <si>
    <t xml:space="preserve"> "TS - ATN= 1x GS "_x000d_
 Celkem 1 = 1,000 [B]_x000d_</t>
  </si>
  <si>
    <t>746782</t>
  </si>
  <si>
    <t>ELEKTRONICKÁ SPÍNACÍ JEDNOTKA S BY-PASSEM, 12 KVA</t>
  </si>
  <si>
    <t xml:space="preserve"> "TS - ATN= 1x SS "_x000d_
 Celkem 1 = 1,000 [B]_x000d_</t>
  </si>
  <si>
    <t>747113</t>
  </si>
  <si>
    <t>KONTROLA STEJNOSMĚRNÝCH ROZVADĚČŮ, 1 POLE</t>
  </si>
  <si>
    <t xml:space="preserve"> "TS (GB + ATJ/ATN) "_x000d_
 Celkem 1 = 1,000 [B]_x000d_</t>
  </si>
  <si>
    <t>747114</t>
  </si>
  <si>
    <t>KONTROLA USMĚRŇOVAČŮ NEBO MĚNIČŮ, 1 POLE</t>
  </si>
  <si>
    <t xml:space="preserve"> "TS  - 1 pole (2xGU+ GS) "_x000d_
 Celkem 3 = 3,000 [B]_x000d_</t>
  </si>
  <si>
    <t>7467E4</t>
  </si>
  <si>
    <t>SKŘÍŇ PRO AKUMULÁTORY/BATERIE PŘES 150 DO 300 AH VČETNĚ CHLADÍCÍ JEDNOTKY</t>
  </si>
  <si>
    <t xml:space="preserve"> "TS (GB) "_x000d_
 Celkem 1 = 1,000 [B]_x000d_</t>
  </si>
  <si>
    <t>7467B2</t>
  </si>
  <si>
    <t>AKUMULÁTOR/BATERIE 110 V DC PŘES 150 DO 300 AH</t>
  </si>
  <si>
    <t>R742G32</t>
  </si>
  <si>
    <t xml:space="preserve"> "Příloha č. 3 projektové dokumentace - Seznam kabelů "_x000d_
 Celkem 45 = 45,000 [B]_x000d_</t>
  </si>
  <si>
    <t xml:space="preserve"> "Příloha č. 3 projektové dokumentace - Seznam kabelů "_x000d_
 Celkem 6 = 6,000 [B]_x000d_</t>
  </si>
  <si>
    <t>D.2.1.1</t>
  </si>
  <si>
    <t>SO 1-10-01</t>
  </si>
  <si>
    <t>ŽST Plzeň hl.n., obvod Nová Hospoda, železniční svršek</t>
  </si>
  <si>
    <t>51</t>
  </si>
  <si>
    <t>Kolejové lože</t>
  </si>
  <si>
    <t>512550</t>
  </si>
  <si>
    <t>KOLEJOVÉ LOŽE - ZŘÍZENÍ Z KAMENIVA HRUBÉHO DRCENÉHO (ŠTĚRK)</t>
  </si>
  <si>
    <t xml:space="preserve"> dle VK/10 9439,85 = 9439,850 [A]_x000d_</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</si>
  <si>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</si>
  <si>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</si>
  <si>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</si>
  <si>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 dle VK/11 1093,95 = 1093,950 [A]_x000d_</t>
  </si>
  <si>
    <t>52</t>
  </si>
  <si>
    <t>Kolej</t>
  </si>
  <si>
    <t>524352</t>
  </si>
  <si>
    <t>KOLEJ 60 E2 DLOUHÉ PASY, ROZD. "U", BEZSTYKOVÁ, PR. BET. BEZPODKLADNICOVÝ, UP. PRUŽNÉ</t>
  </si>
  <si>
    <t xml:space="preserve"> dle VK/13 833,00 = 833,000 [A]_x000d_</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</si>
  <si>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</si>
  <si>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524353</t>
  </si>
  <si>
    <t>KOLEJ 60 E2 DLOUHÉ PASY, ROZD. "U", BEZSTYKOVÁ, PR. BET. BEZPODKLADNICOVÝ, UP. PRUŽNÉ, PODPRAŽCOVÉ PODLOŽKY</t>
  </si>
  <si>
    <t xml:space="preserve"> dle VK/14 1798 = 1798,000 [A]_x000d_</t>
  </si>
  <si>
    <t>524372</t>
  </si>
  <si>
    <t>KOLEJ 60 E2 DLOUHÉ PASY, ROZD. "U", BEZSTYKOVÁ, PR. BET. VÝHYBKOVÝ KRÁTKÝ, UP. PRUŽNÉ</t>
  </si>
  <si>
    <t xml:space="preserve"> dle VK/17 101,67 = 101,670 [A]_x000d_</t>
  </si>
  <si>
    <t>524392</t>
  </si>
  <si>
    <t>KOLEJ 60 E2 DLOUHÉ PASY, ROZD. "U", BEZSTYKOVÁ, PR. BET. VÝHYBKOVÝ DLOUHÝ, UP. PRUŽNÉ</t>
  </si>
  <si>
    <t xml:space="preserve"> dle VK/16 96,340 = 96,340 [A]_x000d_</t>
  </si>
  <si>
    <t>542312</t>
  </si>
  <si>
    <t>NÁSLEDNÁ ÚPRAVA SMĚROVÉHO A VÝŠKOVÉHO USPOŘÁDÁNÍ KOLEJE - PRAŽCE BETONOVÉ</t>
  </si>
  <si>
    <t xml:space="preserve"> dle VK/201 2829 = 2829,000 [A]_x000d_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</si>
  <si>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</si>
  <si>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</si>
  <si>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</si>
  <si>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 xml:space="preserve"> dle VK/202 785 = 785,000 [A]_x000d_</t>
  </si>
  <si>
    <t>53</t>
  </si>
  <si>
    <t>Výhybky a výhybkové konstrukce</t>
  </si>
  <si>
    <t>R5331F3pp</t>
  </si>
  <si>
    <t>J 60 1:14-760-PHS, PR. BET., UP. PRUŽNÉ - podpražcové podložky pod výhybku</t>
  </si>
  <si>
    <t xml:space="preserve"> dle VK/101; rozvinutá délka * počet výhybek dle listu 4_výhybky_montáž 81,324*2 = 162,648 [A]_x000d_</t>
  </si>
  <si>
    <t xml:space="preserve">1. Položka obsahuje:
- dodávku + montáž podpražcových podložek pod výhybky                                                                                                                                                                                                                                                                                                                 2. Způsob měření:
- rozvinutá délka výhybky</t>
  </si>
  <si>
    <t>R5331I3pp</t>
  </si>
  <si>
    <t>J 60 1:26,5-2500-PHS, PR. BET., UP. PRUŽNÉ - podpražcové podložky pod výhybku</t>
  </si>
  <si>
    <t xml:space="preserve"> dle VK/100; rozvinutá délka * počet výhybek dle listu 4_výhybky_montáž 141,459*3 = 424,377 [A]_x000d_</t>
  </si>
  <si>
    <t>539103</t>
  </si>
  <si>
    <t>ZVLÁŠTNÍ VYBAVENÍ VÝHYBEK, PRAŽCE ŽLABOVÉ, SESTAVA 3 KS</t>
  </si>
  <si>
    <t xml:space="preserve"> dle VK/20 2,00 = 2,000 [A]_x000d_</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</si>
  <si>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</si>
  <si>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539104R201</t>
  </si>
  <si>
    <t>ZVLÁŠTNÍ VYBAVENÍ VÝHYBEK, PRAŽCE ŽLABOVÉ, SESTAVA 4 KS</t>
  </si>
  <si>
    <t xml:space="preserve"> dle VK/21 3,00 = 3,000 [A]_x000d_</t>
  </si>
  <si>
    <t>53931E</t>
  </si>
  <si>
    <t>ZVLÁŠTNÍ VYBAVENÍ VÝHYBEK, TEPELNĚ OPRACOVANÝ JAZYK S OPORNICÍ 60 E2 PRO TVAR 1:14-760</t>
  </si>
  <si>
    <t xml:space="preserve"> dle VK/30 2,00 = 2,000 [A]_x000d_</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</si>
  <si>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</si>
  <si>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53931I</t>
  </si>
  <si>
    <t>ZVLÁŠTNÍ VYBAVENÍ VÝHYBEK, TEPELNĚ OPRACOVANÝ JAZYK S OPORNICÍ 60 E2 PRO TVAR 1:26,5-2500-PHS</t>
  </si>
  <si>
    <t xml:space="preserve"> dle VK/29 6 = 6,000 [A]_x000d_</t>
  </si>
  <si>
    <t>53940E</t>
  </si>
  <si>
    <t>ZVLÁŠTNÍ VYBAVENÍ VÝHYBEK, VÁLEČKOVÉ STOLIČKY NADZVEDÁVACÍ (BEZ ROZLIŠENÍ PROFILU KOLEJNIC) PRO TVAR 1:14-760</t>
  </si>
  <si>
    <t xml:space="preserve"> dle VK/23 2,00 = 2,000 [A]_x000d_</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</si>
  <si>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</si>
  <si>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53940I</t>
  </si>
  <si>
    <t>ZVLÁŠTNÍ VYBAVENÍ VÝHYBEK, VÁLEČKOVÉ STOLIČKY NADZVEDÁVACÍ (BEZ ROZLIŠENÍ PROFILU KOLEJNIC) PRO TVAR 1:26,5-2500-PHS</t>
  </si>
  <si>
    <t xml:space="preserve"> dle VK/22 3,00 = 3,000 [A]_x000d_</t>
  </si>
  <si>
    <t>539511</t>
  </si>
  <si>
    <t>ZVLÁŠTNÍ VYBAVENÍ VÝHYBEK, VÁLEČKOVÁ STOLIČKA DOTLAČOVACÍ</t>
  </si>
  <si>
    <t xml:space="preserve"> dle VK/24 16,00 = 16,000 [A]_x000d_</t>
  </si>
  <si>
    <t>1. Položka obsahuje:
 – dodání a montáž válečkové dotlačovací stoličky
2. Položka neobsahuje:
 X
3. Způsob měření:
Udává se počet kusů kompletní konstrukce nebo práce.</t>
  </si>
  <si>
    <t>539551</t>
  </si>
  <si>
    <t>ZVLÁŠTNÍ VYBAVENÍ VÝHYBEK, PRODLOUŽENÍ KLUZNÉ STOLIČKY PRO SNÍMAČ POLOHY JAZYKŮ</t>
  </si>
  <si>
    <t>PÁR</t>
  </si>
  <si>
    <t xml:space="preserve"> dle VK/25 22,00 = 22,000 [A]_x000d_</t>
  </si>
  <si>
    <t>1. Položka obsahuje:
 – dodání a montáž počtu a typu válečkových stoliček odpovídající dané výhybkové konstrukci dle platných předpisů SŽDC
2. Položka neobsahuje:
 – snímač polohy jazyka
3. Způsob měření:
Udává se vždy pár, tj. po dvou kusech.</t>
  </si>
  <si>
    <t>5331F3</t>
  </si>
  <si>
    <t>J 60 1:14-760-PHS, PR. BET., UP. PRUŽNÉ</t>
  </si>
  <si>
    <t xml:space="preserve"> dle VK/18 2 = 2,000 [A]_x000d_</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</si>
  <si>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</si>
  <si>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5331I3</t>
  </si>
  <si>
    <t>J 60 1:26,5-2500-PHS, PR. BET., UP. PRUŽNÉ</t>
  </si>
  <si>
    <t xml:space="preserve"> dle VK/19 3 = 3,000 [A]_x000d_</t>
  </si>
  <si>
    <t>54</t>
  </si>
  <si>
    <t>Úpravy drážního svršku</t>
  </si>
  <si>
    <t>542121</t>
  </si>
  <si>
    <t>SMĚROVÉ A VÝŠKOVÉ VYROVNÁNÍ KOLEJE NA PRAŽCÍCH BETONOVÝCH DO 0,05 M</t>
  </si>
  <si>
    <t xml:space="preserve"> dle VK/12 200,00 = 200,000 [A]_x000d_
 Mezisoučet 200.000000 = 200,000 [D]_x000d_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</si>
  <si>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</si>
  <si>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</si>
  <si>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</si>
  <si>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 xml:space="preserve"> dle VK/15 108,00 = 108,000 [A]_x000d_</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</si>
  <si>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</si>
  <si>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545111</t>
  </si>
  <si>
    <t>SVAR KOLEJNIC (STEJNÉHO TVARU) 60 E2, R 65 JEDNOTLIVĚ</t>
  </si>
  <si>
    <t xml:space="preserve"> závěrné svary po 300m, úseky delší než 300m, 2 kolejnice, dle VK/13+14 (833+1996)/300*2 = 18,860 [A]_x000d_
 zaokrouhlení 1,140 = 1,140 [B]_x000d_
 dle VK/32 20 = 20,000 [C]_x000d_
 Mezisoučet 40.000000 = 40,000 [D]_x000d_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</si>
  <si>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</si>
  <si>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</si>
  <si>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</si>
  <si>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 dle VK/28 82,00 = 82,000 [A]_x000d_
 dle VK/31 112,00 = 112,000 [B]_x000d_
 odečet jednotlivých -20,00 = -20,000 [C]_x000d_
 Mezisoučet 174.000000 = 174,000 [D]_x000d_</t>
  </si>
  <si>
    <t>549111</t>
  </si>
  <si>
    <t>BROUŠENÍ KOLEJE A VÝHYBEK</t>
  </si>
  <si>
    <t xml:space="preserve"> dle VK/33 2829,00 = 2829,000 [A]_x000d_
 dle VK/34 587,03 = 587,030 [B]_x000d_
 Mezisoučet 3416.030000 = 3416,030 [C]_x000d_</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</si>
  <si>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</si>
  <si>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</si>
  <si>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</si>
  <si>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 xml:space="preserve"> dle VK/35 4*150 = 600,000 [A]_x000d_</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</si>
  <si>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</si>
  <si>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</si>
  <si>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</si>
  <si>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 xml:space="preserve"> dle Vk/35, výhybka 1:11-300 = 53,608 53,608 = 53,608 [A]_x000d_</t>
  </si>
  <si>
    <t>75C871</t>
  </si>
  <si>
    <t>KOLEJOVÁ PROPOJKA VÝHYBKOVÁ - DODÁVKA</t>
  </si>
  <si>
    <t xml:space="preserve"> dle VK/26, dl. 70cm 10 = 10,000 [A]_x000d_
 dle VK/27, dl. 120cm 20 = 20,000 [B]_x000d_
 Mezisoučet 30.000000 = 30,000 [C]_x000d_</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</si>
  <si>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</si>
  <si>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</si>
  <si>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</si>
  <si>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 xml:space="preserve"> dle VK/26 10 = 10,000 [A]_x000d_
 dle VK/27 20 = 20,000 [B]_x000d_
 dle VK/103; dodávka v SO pro ukolejnění 36 = 36,000 [C]_x000d_
 Celkové množství 66.000000 = 66,000 [D]_x000d_</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</si>
  <si>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</si>
  <si>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Ostatní konstrukce a práce</t>
  </si>
  <si>
    <t>923131</t>
  </si>
  <si>
    <t>NÁMEZNÍK</t>
  </si>
  <si>
    <t xml:space="preserve"> dle VK/36 5,00 = 5,000 [A]_x000d_</t>
  </si>
  <si>
    <t>1. Položka obsahuje:
 – dodávku a osazení včetně nutných zemních prací a obetonování
 – odrazky nebo retroreflexní fólie
2. Položka neobsahuje:
 X
3. Způsob měření:
Udává se počet kusů kompletní konstrukce nebo práce.</t>
  </si>
  <si>
    <t>922401</t>
  </si>
  <si>
    <t>ZARÁŽEDLO KOLEJNICOVÉ</t>
  </si>
  <si>
    <t xml:space="preserve"> dle VK/200 2 = 2,000 [A]_x000d_</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</si>
  <si>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</si>
  <si>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t>
  </si>
  <si>
    <t>Bourání, demontáže, odstranění - vyjma úzkokolejek</t>
  </si>
  <si>
    <t>965010</t>
  </si>
  <si>
    <t>ODSTRANĚNÍ KOLEJOVÉHO LOŽE A DRAŽNÍCH STEZEK</t>
  </si>
  <si>
    <t xml:space="preserve"> dle VK/1 1683,00 = 1683,000 [A]_x000d_
 dle VK/6 15,00 = 15,000 [B]_x000d_
 Mezisoučet 1698.000000 = 1698,000 [C]_x000d_</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</si>
  <si>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</si>
  <si>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</si>
  <si>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</si>
  <si>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 xml:space="preserve"> dle VK/2 odvoz 6 km recyklační středisko stavebních odpadů Plzeň - Valcha v k.ú. Skvrňany a Valcha 1683,00*6 = 10098,000 [A]_x000d_
 dle VK/6 odvoz 6 km recyklační středisko stavebních odpadů Plzeň - Valcha v k.ú. Skvrňany a Valcha 15,00*6 = 90,000 [B]_x000d_
 Mezisoučet 10188.000000 = 10188,000 [C]_x000d_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</si>
  <si>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</si>
  <si>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</si>
  <si>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</si>
  <si>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 dle VK/4 990,00 = 990,000 [A]_x000d_
 Mezisoučet 990.000000 = 990,000 [C]_x000d_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</si>
  <si>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</si>
  <si>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</si>
  <si>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</si>
  <si>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 xml:space="preserve"> dle VK/40+41; odvoz šrotu 10 km Sběrna a výkupna Plzeň (TSR Czech Republic s.r.o., Jateční 988/49, Plzeň 4) (32,28+8,40)*10 = 406,800 [A]_x000d_</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</si>
  <si>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</si>
  <si>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965213</t>
  </si>
  <si>
    <t>DEMONTÁŽ VÝHYBKOVÉ KONSTRUKCE NA BETONOVÝCH PRAŽCÍCH DO KOLEJOVÝCH POLÍ S ODVOZEM NA MONTÁŽNÍ ZÁKLADNU S NÁSLEDNÝM ROZEBRÁNÍM</t>
  </si>
  <si>
    <t xml:space="preserve"> dle VK/7 141,46 = 141,460 [A]_x000d_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</si>
  <si>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</si>
  <si>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 xml:space="preserve"> dle VK/44 0,06 = 0,060 [A]_x000d_</t>
  </si>
  <si>
    <t>R015150</t>
  </si>
  <si>
    <t>907</t>
  </si>
  <si>
    <t>LIKVIDACE ODPADŮ NEKONTAMINOVANÝCH - 17 05 08 ŠTĚRK Z KOLEJIŠTĚ (ODPAD PO RECYKLACI) včetně dopravy</t>
  </si>
  <si>
    <t xml:space="preserve"> dle VK/37 380,78 = 380,780 [A]_x000d_</t>
  </si>
  <si>
    <t>R015210</t>
  </si>
  <si>
    <t>911</t>
  </si>
  <si>
    <t>LIKVIDACE ODPADŮ NEKONTAMINOVANÝCH - 17 01 01 ŽELEZNIČNÍ PRAŽCE BETONOVÉ včetně dopravy</t>
  </si>
  <si>
    <t xml:space="preserve"> dle VK/39; přepočet na t 270kg/ks 570*0,27 = 153,900 [A]_x000d_</t>
  </si>
  <si>
    <t>R015250</t>
  </si>
  <si>
    <t>915</t>
  </si>
  <si>
    <t>LIKVIDACE ODPADŮ NEKONTAMINOVANÝCH - 17 02 03 POLYETYLÉNOVÉ PODLOŽKY (ŽEL. SVRŠEK) včetně dopravy</t>
  </si>
  <si>
    <t xml:space="preserve"> dle VK/42 0,29 = 0,290 [A]_x000d_</t>
  </si>
  <si>
    <t>R015260</t>
  </si>
  <si>
    <t>916</t>
  </si>
  <si>
    <t>LIKVIDACE ODPADŮ NEKONTAMINOVANÝCH - 07 02 99 PRYŽOVÉ PODLOŽKY (ŽEL. SVRŠEK) včetně dopravy</t>
  </si>
  <si>
    <t xml:space="preserve"> dle VK/43 0,94 = 0,940 [A]_x000d_</t>
  </si>
  <si>
    <t>R015510</t>
  </si>
  <si>
    <t>951</t>
  </si>
  <si>
    <t>LIKVIDACE ODPADŮ NEBEZPEČNÝCH - 17 05 07* LOKÁLNĚ ZNEČIŠTĚNÝ ŠTĚRK A ZEMINA Z KOLEJIŠTĚ (VÝHYBKY) včetně dopravy</t>
  </si>
  <si>
    <t xml:space="preserve"> dle VK/38; lokálně znečištěný štěrk z kolejiště (výhybky) 27,15 = 27,150 [A]_x000d_
 dle VK/102; štěrk z kolejiště po recyklaci 380,78 = 380,780 [B]_x000d_
 Mezisoučet 407.930000 = 407,930 [C]_x000d_</t>
  </si>
  <si>
    <t>SO 1-11-01.1a</t>
  </si>
  <si>
    <t>ŽST Plzeň hl.n., obvod Nová Hospoda, železniční spodek</t>
  </si>
  <si>
    <t>12110A</t>
  </si>
  <si>
    <t>SEJMUTÍ ORNICE NEBO LESNÍ PŮDY - BEZ DOPRAVY</t>
  </si>
  <si>
    <t xml:space="preserve"> dle VK/9; sejmutí lesní hrabanky tl. 0.50 m 14371,15 = 14371,150 [A]_x000d_
 dle VK/10; sejmutí biologické vrstvy tl. 0,2 m 7901,48 = 7901,480 [B]_x000d_
 Celkové množství 22272.630000 = 22272,630 [C]_x000d_</t>
  </si>
  <si>
    <t>Položka zahrnuje:
- sejmutí ornice bez ohledu na tloušťku vrstvy
Položka nezahrnuje:
- vodorovnou dopravu
- uložení na trvalou skládku</t>
  </si>
  <si>
    <t>12110B</t>
  </si>
  <si>
    <t>SEJMUTÍ ORNICE NEBO LESNÍ PŮDY - DOPRAVA</t>
  </si>
  <si>
    <t xml:space="preserve"> "dle VK/9; odvoz lesní hrabanky je součástí likvidace odpadu R015111 "_x000d_
 dle VK/10; sejmutí biologické vrstvy tl. 0,2 m do 5km na mzdp 7901,48*5 = 39507,400 [B]_x000d_
 Celkové množství 39507.400000 = 39507,400 [C]_x000d_</t>
  </si>
  <si>
    <t>Položka zahrnuje:
- samostatnou dopravu zeminy
Položka nezahrnuje:
- x
Způsob měření:
- množství se určí jako součin kubatutry [m3] a požadované vzdálenosti [km].</t>
  </si>
  <si>
    <t>12190</t>
  </si>
  <si>
    <t>PŘEVRSTVENÍ ORNICE</t>
  </si>
  <si>
    <t xml:space="preserve"> dle VK/11 6232,77 = 6232,770 [A]_x000d_</t>
  </si>
  <si>
    <t>Položka zahrnuje:
- převrstvení ornice na skládce
Položka nezahrnuje:
- x</t>
  </si>
  <si>
    <t>12373A</t>
  </si>
  <si>
    <t>ODKOP PRO SPOD STAVBU SILNIC A ŽELEZNIC TŘ. I - BEZ DOPRAVY</t>
  </si>
  <si>
    <t xml:space="preserve"> dle VK/1 99067,99 = 99067,990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</si>
  <si>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</si>
  <si>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12373B</t>
  </si>
  <si>
    <t>ODKOP PRO SPOD STAVBU SILNIC A ŽELEZNIC TŘ. I - DOPRAVA</t>
  </si>
  <si>
    <t xml:space="preserve"> dle VK/1 do 2km na ploše vlastního SO 99067,99*2 = 198135,980 [A]_x000d_</t>
  </si>
  <si>
    <t>12383A</t>
  </si>
  <si>
    <t>ODKOP PRO SPOD STAVBU SILNIC A ŽELEZNIC TŘ. II - BEZ DOPRAVY</t>
  </si>
  <si>
    <t xml:space="preserve"> dle VK/2 5214,10 = 5214,100 [A]_x000d_</t>
  </si>
  <si>
    <t>12383B</t>
  </si>
  <si>
    <t>ODKOP PRO SPOD STAVBU SILNIC A ŽELEZNIC TŘ. II - DOPRAVA</t>
  </si>
  <si>
    <t xml:space="preserve"> dle VK/2 do 2km na ploše vlastního SO 5214,10*2 = 10428,200 [A]_x000d_</t>
  </si>
  <si>
    <t>12573A</t>
  </si>
  <si>
    <t>VYKOPÁVKY ZE ZEMNÍKŮ A SKLÁDEK TŘ. I - BEZ DOPRAVY</t>
  </si>
  <si>
    <t xml:space="preserve"> dle VK/3; pro násyp tělesa 19197,55 = 19197,550 [A]_x000d_
 dle VK/4; pro násyp tělesa 4188,64 = 4188,640 [B]_x000d_
 dle VK/5; pro násyp ze zlepšovaných zemin 74236,25 = 74236,250 [C]_x000d_
 dle VK/6; pro násyp ze zlepšovaných zemin 1593,82 = 1593,820 [D]_x000d_
 dle VK/73; pro zásyp výkopku 683,24 = 683,240 [E]_x000d_
 dle VK/53; pro příkopy 14,25 = 14,250 [F]_x000d_
 dle VK/83; pro šachty 88,55 = 88,550 [G]_x000d_
 dle VK/92; zásyp rubu gabionů výkopkem 30,00 = 30,000 [I]_x000d_
 dle VK/11; pro rozprostření 6232,77 = 6232,770 [H]_x000d_
 Celkové množství 106265.070000 = 106265,070 [J]_x000d_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</si>
  <si>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práce spojené s otvírkou zemníku</t>
  </si>
  <si>
    <t>12573B</t>
  </si>
  <si>
    <t>VYKOPÁVKY ZE ZEMNÍKŮ A SKLÁDEK TŘ. I - DOPRAVA</t>
  </si>
  <si>
    <t xml:space="preserve"> dle VK/3; pro násyp tělesa do 2km 19197,55*2 = 38395,100 [A]_x000d_
 dle VK/4; pro násyp tělesa do 2km 4188,64*2 = 8377,280 [B]_x000d_
 dle VK/5; pro násyp ze zlepšovaných zemin do 2km 74236,25*2 = 148472,500 [C]_x000d_
 dle VK/6; pro násyp ze zlepšovaných zemin do 2km 1593,82*2 = 3187,640 [D]_x000d_
 dle VK/73; pro zásyp výkopku do 2km 683,24*2 = 1366,480 [E]_x000d_
 dle Vk/53; pro příkopy do 2km 14,25*2 = 28,500 [F]_x000d_
 dle VK/83; pro šachty do 2km 88,55*2 = 177,100 [G]_x000d_
 dle VK/92; zásyp rubu gabionů výkopkem do 2km 30,00*2 = 60,000 [I]_x000d_
 dle VK/11; pro rozprostření do 5km 6232,77*5 = 31163,850 [H]_x000d_
 Celkové množství 231228.450000 = 231228,450 [J]_x000d_</t>
  </si>
  <si>
    <t>13173A</t>
  </si>
  <si>
    <t>HLOUBENÍ JAM ZAPAŽ I NEPAŽ TŘ. I - BEZ DOPRAVY</t>
  </si>
  <si>
    <t xml:space="preserve"> dle VK/104; výkop pro betonový základ + retenční nádrž 125,85 = 125,850 [A]_x000d_
 Celkové množství 125.850000 = 125,850 [B]_x000d_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</si>
  <si>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</si>
  <si>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13173B</t>
  </si>
  <si>
    <t>HLOUBENÍ JAM ZAPAŽ I NEPAŽ TŘ. I - DOPRAVA</t>
  </si>
  <si>
    <t xml:space="preserve"> dle VK/104; výkop pro betonový základ do 2km na ploše vlastního SO 125,85*2 = 251,700 [A]_x000d_
 Celkové množství 251.700000 = 251,700 [B]_x000d_</t>
  </si>
  <si>
    <t>13273A</t>
  </si>
  <si>
    <t>HLOUBENÍ RÝH ŠÍŘ DO 2M PAŽ I NEPAŽ TŘ. I - BEZ DOPRAVY</t>
  </si>
  <si>
    <t xml:space="preserve"> dle VK/36; hloubení rýh vedle koleje v hor.I do š. 0,60 m 366,59 = 366,590 [A]_x000d_
 dle VK/70; výkop rýhy š. do 2,0 m I. třída 799,56 = 799,560 [B]_x000d_
 dle VK/93; výkop pro gabiony I. Třída 68,00 = 68,000 [C]_x000d_
 dle VK/52; výkop pro příkop. tvárnice 19,80 = 19,800 [D]_x000d_
 dle VK/109; rigoly 35,63 = 35,630 [E]_x000d_
 Celkové množství 1289.580000 = 1289,580 [F]_x000d_</t>
  </si>
  <si>
    <t>13273B</t>
  </si>
  <si>
    <t>HLOUBENÍ RÝH ŠÍŘ DO 2M PAŽ I NEPAŽ TŘ. I - DOPRAVA</t>
  </si>
  <si>
    <t xml:space="preserve"> dle VK/36; hloubení rýh vedle koleje v hor.I do š. 0,60 m do 2km na ploše vlastního SO 366,59*2 = 733,180 [A]_x000d_
 dle VK/70; výkop rýhy š. do 2,0 m I. třída do 2km na ploše vlastního SO 799,56*2 = 1599,120 [B]_x000d_
 dle VK/93; výkop pro gabiony I. Třída do 2km na ploše vlastního SO 68,00*2 = 136,000 [C]_x000d_
 dle VK/52; výkop pro příkop. tvárnice do 2km na ploše vlastního SO 19,80*2 = 39,600 [D]_x000d_
 dle VK/109; rigoly do 2km na ploše vlastního SO 35,63*2 = 71,260 [E]_x000d_
 Celkové množství 2579.160000 = 2579,160 [F]_x000d_</t>
  </si>
  <si>
    <t>13283A</t>
  </si>
  <si>
    <t>HLOUBENÍ RÝH ŠÍŘ DO 2M PAŽ I NEPAŽ TŘ. II - BEZ DOPRAVY</t>
  </si>
  <si>
    <t xml:space="preserve"> dle VK/37; hloubení rýh vedle koleje v hor.II do š. 0,60 m 91,65 = 91,650 [A]_x000d_
 dle VK/71; výkop rýhy š. do 2,0 m II. třída 88,84 = 88,840 [B]_x000d_
 Celkové množství 180.490000 = 180,490 [C]_x000d_</t>
  </si>
  <si>
    <t>13283B</t>
  </si>
  <si>
    <t>HLOUBENÍ RÝH ŠÍŘ DO 2M PAŽ I NEPAŽ TŘ. II - DOPRAVA</t>
  </si>
  <si>
    <t xml:space="preserve"> dle VK/37; hloubení rýh vedle koleje v hor.II do š. 0,60 m do 2km na ploše vlastního SO 91,65*2 = 183,300 [A]_x000d_
 dle VK/71; výkop rýhy š. do 2,0 m II. třída do 2km na ploše vlastního SO 88,84*2 = 177,680 [B]_x000d_
 Celkové množství 360.980000 = 360,980 [C]_x000d_</t>
  </si>
  <si>
    <t>13373A</t>
  </si>
  <si>
    <t>HLOUBENÍ ŠACHET ZAPAŽ I NEPAŽ TŘ. I - BEZ DOPRAVY</t>
  </si>
  <si>
    <t xml:space="preserve"> dle VK/31; pro trat šachty 63,00 = 63,000 [A]_x000d_
 dle VK/82; pro kanal. šachty 134,96 = 134,960 [B]_x000d_
 Celkové množství 197.960000 = 197,960 [C]_x000d_</t>
  </si>
  <si>
    <t>13373B</t>
  </si>
  <si>
    <t>HLOUBENÍ ŠACHET ZAPAŽ I NEPAŽ TŘ. I - DOPRAVA</t>
  </si>
  <si>
    <t xml:space="preserve"> dle VK/31; pro trat šachty do 2km na ploše vlastního SO 63,00*2 = 126,000 [A]_x000d_
 dle VK/82; pro kanal. šachty do 2km na ploše vlastního SO 134,96*2 = 269,920 [B]_x000d_
 Celkové množství 395.920000 = 395,920 [C]_x000d_</t>
  </si>
  <si>
    <t>171103</t>
  </si>
  <si>
    <t>ULOŽENÍ SYPANINY DO NÁSYPŮ SE ZHUTNĚNÍM DO 100% PS</t>
  </si>
  <si>
    <t xml:space="preserve"> dle VK/3; násyp tělesa; hutněno na 100 % PS materiál z výkopku 19197,55 = 19197,550 [A]_x000d_
 Celkové množství 19197.550000 = 19197,550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</si>
  <si>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</si>
  <si>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17110PAR</t>
  </si>
  <si>
    <t>ULOŽENÍ SYPANINY DO NÁSYPŮ SE ZHUTNĚNÍM PARAMETRICKY</t>
  </si>
  <si>
    <t xml:space="preserve"> dle VK/4; násyp tělesa, zeminy vhodné dle ČSN, pouze hutněno na 100 % PS 4188,64 = 4188,640 [A]_x000d_</t>
  </si>
  <si>
    <t xml:space="preserve">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-x</t>
  </si>
  <si>
    <t>171111R</t>
  </si>
  <si>
    <t>ULOŽENÍ SYP DO NÁSYPŮ SE ZLEPŠENÍM ZEMINY SE ZHUT DO 100% PS</t>
  </si>
  <si>
    <t xml:space="preserve"> dle VK/5; násyp ze zlepšovanýcz zenim, hutněno na 100 % PS, zlepšováno na místě 74236,25 = 74236,250 [A]_x000d_
 dle VK/6; násyp ze zlepšovanýcz zenim, hutněno na 100 % PS, zlepšováno na místě - nadvýšení 1593,82 = 1593,820 [B]_x000d_
 Celkové množství 75830.070000 = 75830,070 [C]_x000d_</t>
  </si>
  <si>
    <t xml:space="preserve"> dle VK/73; zásyp pro svod potrubí 683,24 = 683,240 [A]_x000d_
 dle VK/53; zásyp pro příkopy 14,25 = 14,250 [B]_x000d_
 dle VK/83; zásyp pro šachty 88,55 = 88,550 [C]_x000d_
 dle VK/92; zásyp rubu gabionů výkopkem 30,00 = 30,000 [D]_x000d_
 dle VK/60; zásyp ke vsakovacím otvorům 293,20 = 293,200 [E]_x000d_
 Celkové množství 1109.240000 = 1109,240 [F]_x000d_</t>
  </si>
  <si>
    <t>17481</t>
  </si>
  <si>
    <t>ZÁSYP JAM A RÝH Z NAKUPOVANÝCH MATERIÁLŮ</t>
  </si>
  <si>
    <t xml:space="preserve"> dle VK/30; pro trat šachty fr. 0/64 mm 42,00 = 42,000 [A]_x000d_
 dle VK/40; pro tartivody fr. 16/32 mm 339,60 = 339,600 [B]_x000d_
 dle VK/61; pro příkop žlaby 793,70 = 793,700 [C]_x000d_
 Celkové množství 1175.300000 = 1175,300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</si>
  <si>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</si>
  <si>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</si>
  <si>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</si>
  <si>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 xml:space="preserve"> dle VK/13; kamenivo fr. 16/32 mm jako dosyp k odvodňovacím zařízením 60,64 = 60,640 [A]_x000d_
 dle VK/72; obsyp potrubí pískem 203,76 = 203,760 [B]_x000d_
 Celkové množství 264.400000 = 264,400 [C]_x000d_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</si>
  <si>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</si>
  <si>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 dle VK/7 38769,47 = 38769,470 [A]_x000d_</t>
  </si>
  <si>
    <t>Položka zahrnuje:
- úpravu pláně včetně vyrovnání výškových rozdílů. Míru zhutnění určuje projekt.
Položka nezahrnuje:
- x</t>
  </si>
  <si>
    <t>18130</t>
  </si>
  <si>
    <t>ÚPRAVA PLÁNĚ BEZ ZHUTNĚNÍ</t>
  </si>
  <si>
    <t xml:space="preserve"> dle VK/8 19237,60 = 19237,600 [A]_x000d_</t>
  </si>
  <si>
    <t xml:space="preserve">Položka zahrnuje:
-  úpravu pláně včetně vyrovnání výškových rozdílů
Položka nezahrnuje:
- x</t>
  </si>
  <si>
    <t>18230</t>
  </si>
  <si>
    <t>ROZPROSTŘENÍ ORNICE V ROVINĚ</t>
  </si>
  <si>
    <t>Položka zahrnuje:
- nutné přemístění ornice z dočasných skládek vzdálených do 50m
- rozprostření ornice v předepsané tloušťce v rovině a ve svahu do 1:5</t>
  </si>
  <si>
    <t>18245</t>
  </si>
  <si>
    <t>ZALOŽENÍ TRÁVNÍKU ZATRAVŇOVACÍ TEXTILIÍ (ROHOŽÍ)</t>
  </si>
  <si>
    <t xml:space="preserve"> dle VK/12 29280,12 = 29280,120 [A]_x000d_</t>
  </si>
  <si>
    <t>Položka zahrnuje
- dodání a položení předepsané zatravňovací textilie bez ohledu na sklon terénu, zalévání, první pokosení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</si>
  <si>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</si>
  <si>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</si>
  <si>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</si>
  <si>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18600</t>
  </si>
  <si>
    <t>ZALÉVÁNÍ VODOU</t>
  </si>
  <si>
    <t xml:space="preserve"> dle VK/12; 10l/m2 * 3 zalití 29280,12*0,010*3 = 878,404 [A]_x000d_</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</si>
  <si>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</si>
  <si>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</si>
  <si>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</si>
  <si>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</si>
  <si>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17280</t>
  </si>
  <si>
    <t>ZŘÍZENÍ TĚSNĚNÍ Z NAKUPOVANÝCH MATERIÁLŮ</t>
  </si>
  <si>
    <t xml:space="preserve"> dle VK/102; těsnící vrstva pod obvodové matrace z jílovitých zemin 598,00 = 598,000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</si>
  <si>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</si>
  <si>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Základy</t>
  </si>
  <si>
    <t>212635</t>
  </si>
  <si>
    <t>TRATIVODY KOMPL Z TRUB Z PLAST HM DN DO 150MM, RÝHA TŘ I</t>
  </si>
  <si>
    <t xml:space="preserve"> dle VK/34 836,40 = 836,400 [A]_x000d_</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</si>
  <si>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</si>
  <si>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212645</t>
  </si>
  <si>
    <t>TRATIVODY KOMPL Z TRUB Z PLAST HM DN DO 200MM, RÝHA TŘ I</t>
  </si>
  <si>
    <t xml:space="preserve"> dle VK/35 200 = 200,000 [A]_x000d_</t>
  </si>
  <si>
    <t>21461</t>
  </si>
  <si>
    <t>SEPARAČNÍ GEOTEXTILIE</t>
  </si>
  <si>
    <t xml:space="preserve"> dle VK/41; 300g/m2 pro trativody 6757,26 = 6757,260 [A]_x000d_
 dle VK/91; 300g/m2 pro gabiony 42,00 = 42,000 [B]_x000d_
 dle VK/99; 500g/m2 pod matrace 624,00 = 624,000 [C]_x000d_
 dle VK/111; 500g/m2 pro rigoly 234,75 = 234,750 [D]_x000d_
 dle VK/62; 300g/m2 pro žlaby 3197,70 = 3197,700 [E]_x000d_
 Celkové množství 10855.710000 = 10855,710 [F]_x000d_</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</si>
  <si>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</si>
  <si>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2722B6</t>
  </si>
  <si>
    <t>ZÁKLADY Z GABIONŮ SYPANÝCH, DRÁT O2,7MM, POVRCHOVÁ ÚPRAVA Zn + Al + PA6</t>
  </si>
  <si>
    <t xml:space="preserve"> dle VK/100, vč. 101 624*1,0*1,0*0,3 = 187,200 [A]_x000d_</t>
  </si>
  <si>
    <t>Položka zahrnuje:
- dodávku a osazení drátěných košů s výplní lomovým kamenem.
- jedná se o gabionové matrace o tl. do 300mm.
Položka nezahrnuje:
- x</t>
  </si>
  <si>
    <t>3</t>
  </si>
  <si>
    <t>Svislé konstrukce</t>
  </si>
  <si>
    <t>3272A9</t>
  </si>
  <si>
    <t>ZDI OPĚR, ZÁRUB, NÁBŘEŽ Z GABIONŮ RUČNĚ ROVNANÝCH, DRÁT O4,0MM, POVRCHOVÁ ÚPRAVA Zn + Al + PA6</t>
  </si>
  <si>
    <t xml:space="preserve"> dle VK/86; přepočet na m3; vč 90 10*1,0*1,0 = 10,000 [A]_x000d_
 dle VK/87; přepočet na m3; vč 90 6*1,0*1,0*0,5 = 3,000 [B]_x000d_
 dle VK/88; přepočet na m3; vč 90 18*1,0*0,5*0,5 = 4,500 [C]_x000d_
 Celkové množství 17.500000 = 17,500 [D]_x000d_</t>
  </si>
  <si>
    <t>Položka zahrnuje:
- dodávku a osazení drátěných košů s výplní lomovým kamenem.
Položka nezahrnuje:
- gabionové matrace se vykazují v pol.č.2722**.</t>
  </si>
  <si>
    <t>4</t>
  </si>
  <si>
    <t>Vodorovné konstrukce</t>
  </si>
  <si>
    <t>451313</t>
  </si>
  <si>
    <t>PODKLADNÍ A VÝPLŇOVÉ VRSTVY Z PROSTÉHO BETONU C16/20</t>
  </si>
  <si>
    <t xml:space="preserve"> dle VK/47; pro příkopy 250,72 = 250,720 [A]_x000d_
 dle VK/51; pro horskou vpusť 1,68 = 1,680 [B]_x000d_
 dle VK/48; odláždění lomovým kamenem tl. 250 mm do betonu C16/20 tl. 150 mm 75*0,40 = 30,000 [C]_x000d_
 dle VK/59; pro příkop žlaby 193,94 = 193,940 [D]_x000d_
 dle VK/33; odláždění výtoku na terén kam. 250 mm do betonu C16/20 tl. 150 mm 20,00*0,40 = 8,000 [E]_x000d_
 dle VK/108; odláždění lomovým kamenem tl. 250 mm do betonu C16/20 tl. 150 mm 84*0,40 = 33,600 [F]_x000d_
 dle VK/28; pro trat šachty 4,00 = 4,000 [G]_x000d_
 dle VK/84; beton spádového stupně C16/20 21,02 = 21,020 [H]_x000d_
 dle VK/85; podkladní beton C16/20 4,69 = 4,690 [I]_x000d_
 dle VK/60; zásyp ke vsakovacím otvorům - beton C16/20 293,20 = 293,200 [J]_x000d_
 Celkové množství 840.850000 = 840,850 [K]_x000d_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</si>
  <si>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</si>
  <si>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</si>
  <si>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</si>
  <si>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 xml:space="preserve"> dle VK/103; betonový základ po obvodě 60,75 = 60,750 [A]_x000d_</t>
  </si>
  <si>
    <t>45851</t>
  </si>
  <si>
    <t>VÝPLŇ ZA OPĚRAMI A ZDMI Z LOM KAMENE</t>
  </si>
  <si>
    <t xml:space="preserve"> dle VK/90; lomový kámen fr. 63/256 mm na vyplnění gabionu 18,00 = 18,000 [A]_x000d_</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</si>
  <si>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</si>
  <si>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</si>
  <si>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</si>
  <si>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 xml:space="preserve"> dle VK/48, odláždění lomovým kamenem 75*0,40 = 30,000 [B]_x000d_
 dle VK/108, odláždění lomovým kamenem 84*0,40 = 33,600 [C]_x000d_
 dle VK/33, odláždění výtoku na terén 20*0,40 = 8,000 [A]_x000d_
 Celkové množství 71.600000 = 71,600 [D]_x000d_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</si>
  <si>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</si>
  <si>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46611</t>
  </si>
  <si>
    <t>DLAŽBY VEGETAČNÍ Z DÍLCŮ BETONOVÝCH</t>
  </si>
  <si>
    <t xml:space="preserve"> dle VK/300; polovegetační tvárnice 60/40 tl. 10 cm 295,20*0,1 = 29,520 [A]_x000d_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</si>
  <si>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Položka nezahrnuje:
- podklad pod dlažbu, vykazuje se samostatně položkami SD 45</t>
  </si>
  <si>
    <t>Komunikace</t>
  </si>
  <si>
    <t>501101</t>
  </si>
  <si>
    <t>ZŘÍZENÍ KONSTRUKČNÍ VRSTVY TĚLESA ŽELEZNIČNÍHO SPODKU ZE ŠTĚRKODRTI NOVÉ</t>
  </si>
  <si>
    <t xml:space="preserve"> dle VK/15; ŠD fr. 0/63 8098,30 = 8098,300 [A]_x000d_
 dle VK/39; ŠD fr. 16/32 363,98 = 363,980 [B]_x000d_
 dle VK/89; ŠD fr. 0/32 7,00 = 7,000 [C]_x000d_
 dle VK/96; ŠD fr. 0/16 11,01 = 11,010 [D]_x000d_
 Celkové množství 8480.290000 = 8480,290 [E]_x000d_</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</si>
  <si>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</si>
  <si>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</si>
  <si>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</si>
  <si>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 xml:space="preserve"> dle VK/16; fr. 0/125 mm 3800,40 = 3800,400 [A]_x000d_
 dle VK/17; fr. 0/256 mm 5206,86 = 5206,860 [B]_x000d_
 dle VK/110; fr. 32/63 mm + 63/250 mm 35,63 = 35,630 [C]_x000d_
 Celkové množství 9042.890000 = 9042,890 [D]_x000d_</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</si>
  <si>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</si>
  <si>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</si>
  <si>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</si>
  <si>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 xml:space="preserve"> dle VK/14 7585,75 = 7585,750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</si>
  <si>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</si>
  <si>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501600</t>
  </si>
  <si>
    <t>ZŘÍZENÍ KONSTRUKČNÍ VRSTVY TĚLESA ŽELEZNIČNÍHO SPODKU Z ASFALTOVÉHO BETONU</t>
  </si>
  <si>
    <t xml:space="preserve"> dle VK/19; AC 16 Z+ tl. 100 mm 13065,67*0,100 = 1306,567 [A]_x000d_</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</si>
  <si>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</si>
  <si>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</si>
  <si>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</si>
  <si>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 dle VK/18; 500g/m2 21691,43 = 21691,430 [A]_x000d_</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</si>
  <si>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</si>
  <si>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572121</t>
  </si>
  <si>
    <t>INFILTRAČNÍ POSTŘIK ASFALTOVÝ DO 1,0KG/M2</t>
  </si>
  <si>
    <t xml:space="preserve"> dle VK/20; infiltrační postřik PI-CP 0,90 kg/m2 13065,67 = 13065,670 [A]_x000d_</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</si>
  <si>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</si>
  <si>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</si>
  <si>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</si>
  <si>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 xml:space="preserve"> dle VK/201; 7ks d*š 7*(3*1,5) = 31,500 [A]_x000d_</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</si>
  <si>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</si>
  <si>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58910</t>
  </si>
  <si>
    <t>VÝPLŇ SPAR ASFALTEM</t>
  </si>
  <si>
    <t xml:space="preserve"> dle VK/98, 975,00 = 975,000 [A]_x000d_</t>
  </si>
  <si>
    <t>Položka zahrnuje: 
- dodávku předepsaného materiálu
- vyčištění a výplň spar tímto materiálem
Položka nezahrnuje:
- x</t>
  </si>
  <si>
    <t>711111</t>
  </si>
  <si>
    <t>IZOLACE BĚŽNÝCH KONSTRUKCÍ PROTI ZEMNÍ VLHKOSTI ASFALTOVÝMI NÁTĚRY</t>
  </si>
  <si>
    <t xml:space="preserve"> dle VK/27; 2 vrstvy 49*2 = 98,000 [A]_x000d_
 dle VK/63; 2 vrstvy 3119,83*2 = 6239,660 [B]_x000d_
 Celkové množství 6337.660000 = 6337,660 [C]_x000d_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</si>
  <si>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</si>
  <si>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R703223</t>
  </si>
  <si>
    <t>KABELOVÝ ŽLAB NOSNÝ/DRÁTĚNÝ NEREZOVÝ VČETNĚ UPEVNĚNÍ A PŘÍSLUŠENSTVÍ SVĚTLÉ ŠÍŘKY PŘES 250 DO 400 MM - MONTÁŽ</t>
  </si>
  <si>
    <t xml:space="preserve"> dle VK/94, š. 350mm 1278,00 = 1278,000 [A]_x000d_</t>
  </si>
  <si>
    <t>1. Položka obsahuje:
 – kompletní montáž, rozměření, upevnění, sváření, řezání, spojování a pod. 
 – veškerý spojovací a montážní materiál
 – pomocné mechanismy a nátěr
2. Položka neobsahuje:
materiál
3. Způsob měření:
Měří se metr délkový.</t>
  </si>
  <si>
    <t>8</t>
  </si>
  <si>
    <t>Potrubí</t>
  </si>
  <si>
    <t>87434</t>
  </si>
  <si>
    <t>POTRUBÍ Z TRUB PLASTOVÝCH ODPADNÍCH DN DO 200MM</t>
  </si>
  <si>
    <t xml:space="preserve"> dle VK/66 50,00 = 50,000 [A]_x000d_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</si>
  <si>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</si>
  <si>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</si>
  <si>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</si>
  <si>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 xml:space="preserve"> dle VK/67 50,00 = 50,000 [A]_x000d_</t>
  </si>
  <si>
    <t>87446</t>
  </si>
  <si>
    <t>POTRUBÍ Z TRUB PLASTOVÝCH ODPADNÍCH DN DO 400MM</t>
  </si>
  <si>
    <t xml:space="preserve"> dle VK/68 5 = 5,000 [A]_x000d_</t>
  </si>
  <si>
    <t>87457</t>
  </si>
  <si>
    <t>POTRUBÍ Z TRUB PLASTOVÝCH ODPADNÍCH DN DO 500MM</t>
  </si>
  <si>
    <t xml:space="preserve"> dle VK/69 87,00 = 87,000 [A]_x000d_</t>
  </si>
  <si>
    <t>894146</t>
  </si>
  <si>
    <t>ŠACHTY KANALIZAČNÍ Z BETON DÍLCŮ NA POTRUBÍ DN DO 400MM</t>
  </si>
  <si>
    <t xml:space="preserve"> dle VK/76 vč. 75,77,78,79,80,81 5 = 5,000 [A]_x000d_
 dle VK/105, prefabrikovaná odtoková šachta s přepadem, odtok DN400 1 = 1,000 [B]_x000d_
 Mezisoučet 6.000000 = 6,000 [C]_x000d_</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</si>
  <si>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</si>
  <si>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89416</t>
  </si>
  <si>
    <t>ŠACHTY KANALIZAČ Z BETON DÍLCŮ NA POTRUBÍ DN DO 800MM</t>
  </si>
  <si>
    <t xml:space="preserve"> dle VK/26; betonová šachta DN800 6 = 6,000 [A]_x000d_</t>
  </si>
  <si>
    <t>894846</t>
  </si>
  <si>
    <t>ŠACHTY KANALIZAČNÍ PLASTOVÉ D 400MM</t>
  </si>
  <si>
    <t xml:space="preserve"> dle VK/22; vč. 21,23,29,32 21 = 21,000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</si>
  <si>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</si>
  <si>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89721</t>
  </si>
  <si>
    <t>VPUSŤ KANALIZAČNÍ HORSKÁ KOMPLETNÍ MONOLITICKÁ BETONOVÁ</t>
  </si>
  <si>
    <t xml:space="preserve"> dle VK/49 2 = 2,000 [A]_x000d_</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</si>
  <si>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</si>
  <si>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899523</t>
  </si>
  <si>
    <t>OBETONOVÁNÍ POTRUBÍ Z PROSTÉHO BETONU DO C16/20</t>
  </si>
  <si>
    <t xml:space="preserve"> dle VK/42; betonové lože trativodu C16/20 19,89 = 19,890 [A]_x000d_
 dle VK/43; boční betonové opěrky trativodu C16/20 22,21 = 22,210 [B]_x000d_
 Celkové množství 42.100000 = 42,100 [C]_x000d_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</si>
  <si>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</si>
  <si>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R891246</t>
  </si>
  <si>
    <t>Vírový ventil Q=50.4 l/s</t>
  </si>
  <si>
    <t xml:space="preserve"> dle VK/106 1 = 1,000 [A]_x000d_</t>
  </si>
  <si>
    <t>Položka zahrnuje:
- kompletní montáž dle technologického předpisu
- dodávku armatury
- mimostaveništní a vnitrostaveništní dopravu
Položka nezahrnuje:
- x</t>
  </si>
  <si>
    <t>R891247</t>
  </si>
  <si>
    <t>Stavidlo pro nouzové vypuštění</t>
  </si>
  <si>
    <t xml:space="preserve"> dle VK/107 1 = 1,000 [A]_x000d_</t>
  </si>
  <si>
    <t>9111A1</t>
  </si>
  <si>
    <t>ZÁBRADLÍ SILNIČNÍ S VODOR MADLY - DODÁVKA A MONTÁŽ</t>
  </si>
  <si>
    <t xml:space="preserve"> dle VK/202 6,10 = 6,100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</si>
  <si>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</si>
  <si>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935222</t>
  </si>
  <si>
    <t>PŘÍKOPOVÉ ŽLABY Z BETON TVÁRNIC ŠÍŘ DO 900MM DO BETONU TL 100MM</t>
  </si>
  <si>
    <t xml:space="preserve"> dle VK/45; přepočet na m 927*0,3 = 278,100 [A]_x000d_</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</si>
  <si>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</si>
  <si>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935232</t>
  </si>
  <si>
    <t>PŘÍKOPOVÉ ŽLABY Z BETON TVÁRNIC ŠÍŘ DO 1200MM DO BETONU TL 100MM</t>
  </si>
  <si>
    <t xml:space="preserve"> dle Vk/44; přepočet na m 3327,00*0,3 = 998,100 [A]_x000d_</t>
  </si>
  <si>
    <t>935902</t>
  </si>
  <si>
    <t>ŽLABY A RIGOLY Z PŘÍKOPOVÝCH ŽLABŮ (VČETNĚ POKLOPŮ A MŘÍŽÍ) "J" VELKÉ</t>
  </si>
  <si>
    <t xml:space="preserve"> dle VK/57 30,00 = 30,000 [A]_x000d_</t>
  </si>
  <si>
    <t>Položka zahrnuje:
- veškeré práce a materiál obsažený v názvu položky
Položka nezahrnuje:
- x
Způsob měření:
- měří se metr běžný</t>
  </si>
  <si>
    <t>935906</t>
  </si>
  <si>
    <t>ŽLABY A RIGOLY Z PŘÍKOPOVÝCH ŽLABŮ (VČETNĚ POKLOPŮ A MŘÍŽÍ) UCH 1</t>
  </si>
  <si>
    <t xml:space="preserve"> dle VK/54 265,00 = 265,000 [A]_x000d_</t>
  </si>
  <si>
    <t>935908</t>
  </si>
  <si>
    <t>ŽLABY A RIGOLY Z PŘÍKOPOVÝCH ŽLABŮ (VČETNĚ POKLOPŮ A MŘÍŽÍ) UCH 2</t>
  </si>
  <si>
    <t xml:space="preserve"> dle VK/55 350 = 350,000 [A]_x000d_</t>
  </si>
  <si>
    <t>93638</t>
  </si>
  <si>
    <t>DROBNÉ DOPLŇK KONSTR BETON MONOLIT S VÝZTUŽÍ</t>
  </si>
  <si>
    <t xml:space="preserve"> dle VK/64 vč. VK/65 0,48 = 0,480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</si>
  <si>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</si>
  <si>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R919122</t>
  </si>
  <si>
    <t>ŘEZÁNÍ ASFALTOBETONOVÉHO KRYTU VOZOVEK TL DO 100MM</t>
  </si>
  <si>
    <t xml:space="preserve"> dle VK/97, řezání spáry AB tl. 100 mm 975,00 = 975,000 [A]_x000d_</t>
  </si>
  <si>
    <t>Položka zahrnuje:
- řezání vozovkové vrstvy v předepsané tloušťce
- spotřeba vody
Položka nezahrnuje:
- x</t>
  </si>
  <si>
    <t>R935905</t>
  </si>
  <si>
    <t>ŽLABY A RIGOLY Z PŘÍKOPOVÝCH ŽLABŮ (VČETNĚ POKLOPŮ A MŘÍŽÍ) UCB 1</t>
  </si>
  <si>
    <t xml:space="preserve"> dle Vk/56 157,50 = 157,500 [A]_x000d_</t>
  </si>
  <si>
    <t>935233</t>
  </si>
  <si>
    <t>PŘEDLÁŽDĚNÍ ŽLABŮ Z TVÁRNIC ŠÍŘ DO 1200MM</t>
  </si>
  <si>
    <t xml:space="preserve"> dle VK/46 642,42*0,3 = 192,726 [A]_x000d_</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</si>
  <si>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</si>
  <si>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96715</t>
  </si>
  <si>
    <t>VYBOURÁNÍ ČÁSTÍ KONSTRUKCÍ BETON</t>
  </si>
  <si>
    <t xml:space="preserve"> dle VK/113, UCB0 žlab; dle list 9 ostatní 32,5731 = 32,573 [A]_x000d_
 dle VK/112, U3 zídka; dle list 9 ostatní 11,9 = 11,900 [B]_x000d_
 dle VK/113a, betonová plocha; dle list 9 ostatní 12,9 = 12,900 [C]_x000d_
 Mezisoučet 57.373000 = 57,373 [D]_x000d_</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</si>
  <si>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</si>
  <si>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</si>
  <si>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t>
  </si>
  <si>
    <t xml:space="preserve"> dle VK/116 100 = 100,000 [A]_x000d_</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</si>
  <si>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</si>
  <si>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dle výkopů a násypů pro zpětné využití (128348,59-106265,07)*1,8 = 39750,336 [A]_x000d_
 odečet pro SO 2-30-02 těleso, doprava 2km na mzdp ve výkopech -4592*1,8 = -8265,600 [B]_x000d_
 SO 2-30-02 biol. Vrst., doprava 2km na mzdp ve výkopech -1385*1,8 = -2493,000 [C]_x000d_
 Celkové množství 28991.736000 = 28991,736 [D]_x000d_</t>
  </si>
  <si>
    <t xml:space="preserve"> dle VK/126 6,44 = 6,440 [A]_x000d_</t>
  </si>
  <si>
    <t xml:space="preserve"> dle VK/119 136,78 = 136,780 [A]_x000d_</t>
  </si>
  <si>
    <t xml:space="preserve"> dle VK/123 30,00 = 30,000 [A]_x000d_</t>
  </si>
  <si>
    <t>R015430</t>
  </si>
  <si>
    <t>927</t>
  </si>
  <si>
    <t xml:space="preserve">LIKVIDACE ODPADŮ NEKONTAMINOVANÝCH - 17 09 04  LAMINÁT Z DEMOLIC RELÉOVÝCH DOMKŮ včetně dopravy</t>
  </si>
  <si>
    <t xml:space="preserve"> dle VK/124; pneumatiky 1,5 = 1,500 [A]_x000d_
 dle VK/125; elektrospotřebiče 2,00 = 2,000 [B]_x000d_
 dle VK/120; plasty z demolic 0,20 = 0,200 [C]_x000d_
 Mezisoučet 3.700000 = 3,700 [D]_x000d_</t>
  </si>
  <si>
    <t>SO 1-11-01.1b</t>
  </si>
  <si>
    <t xml:space="preserve">ŽST Plzeň hl.n., obvod Nová Hospoda, železniční spodek - Zárubní zeď km 0,019 - km  0,154</t>
  </si>
  <si>
    <t>Výrobně technická dokumentace
Výrobně technická dokumentace</t>
  </si>
  <si>
    <t xml:space="preserve"> 1 = 1,000 [A]_x000d_</t>
  </si>
  <si>
    <t>R02971</t>
  </si>
  <si>
    <t>OSTAT POŽADAVKY - GEOTECHNICKÝ MONITORING NA POVRCHU</t>
  </si>
  <si>
    <t>Monitoring konstrukce dle popisu v TZ</t>
  </si>
  <si>
    <t>&lt;vv&gt;&lt;r&gt;&lt;t&gt;&lt;vv&gt;&lt;r&gt;&lt;t&gt; &lt;/t&gt;&lt;/r&gt;&lt;/vv&gt; &lt;/t&gt;&lt;v&gt;1.000000&lt;/v&gt;&lt;vy&gt;A&lt;/vy&gt;&lt;/r&gt;&lt;/vv&gt; 1.000000 = 1,000 [A]_x000d_</t>
  </si>
  <si>
    <t xml:space="preserve"> Výkopy pro vybudování dočasné HTU pro pilotvací soupravy 396*1,8 = 712,800 [A]_x000d_
 Dstranění dočasné HTU pro pilotvací soupravy. 1610*1,8 = 2898,000 [B]_x000d_
 Celkové množství 3610.800000 = 3610,800 [C]_x000d_</t>
  </si>
  <si>
    <t>R027121</t>
  </si>
  <si>
    <t>PROVIZORNÍ PRÍSTUPOVÉ CESTY - ZRÍZENÍ</t>
  </si>
  <si>
    <t>Přístupová komunikace ze silničních panelů 
 - zřízení, provoz
šířka 6m, délka 200m</t>
  </si>
  <si>
    <t xml:space="preserve"> Přístupová komunikace ze silničních panelů 6*200 = 1200,000 [A]_x000d_</t>
  </si>
  <si>
    <t>zahrnuje veškeré náklady spojené s objednatelem požadovanými zarízeními</t>
  </si>
  <si>
    <t>R027123</t>
  </si>
  <si>
    <t>PROVIZORNÍ PRÍSTUPOVÉ CESTY - ZRUŠENÍ</t>
  </si>
  <si>
    <t>Přístupová komunikace ze silničních panelů - zrušení
šířka 6m, délka 200m</t>
  </si>
  <si>
    <t xml:space="preserve"> Přístupová komunikace ze silničních panelů - zrušení 6*200 = 1200,000 [A]_x000d_</t>
  </si>
  <si>
    <t>Sejmutí ornice tl. 0,1m v prostoru vybudování HTU pro pilotovací soupravu. Odměřeno z DMT, plocha 3076m2.</t>
  </si>
  <si>
    <t xml:space="preserve"> Sejmutí ornice tl. 0,1m v prostoru vybudování HTU pro pilotovací soupravu 3076*0,1 = 307,600 [A]_x000d_</t>
  </si>
  <si>
    <t>Přemístění skryté ornice na určené místo pro pozdější použití. Předpoklad 10km.</t>
  </si>
  <si>
    <t xml:space="preserve"> Doprava ornice na mezideponii 307,6*10 = 3076,000 [A]_x000d_</t>
  </si>
  <si>
    <t>Odstranění dočasné HTU pro pilotvací soupravy.</t>
  </si>
  <si>
    <t xml:space="preserve"> Dstranění dočasné HTU pro pilotvací soupravy. 1610 = 1610,000 [A]_x000d_</t>
  </si>
  <si>
    <t>12673A</t>
  </si>
  <si>
    <t>ZŘÍZENÍ STUPŇŮ V PODLOŽÍ NÁSYPŮ TŘ. I - BEZ DOPRAVY</t>
  </si>
  <si>
    <t>Vybudování dočasné HTU pro pilotvací soupravy. 
Vypočteno z 3D modelu terénu</t>
  </si>
  <si>
    <t xml:space="preserve"> Výkopy pro vybudování dočasné HTU pro pilotvací soupravy 396 = 396,000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</si>
  <si>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</si>
  <si>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17180</t>
  </si>
  <si>
    <t>ULOŽENÍ SYPANINY DO NÁSYPŮ Z NAKUPOVANÝCH MATERIÁLŮ</t>
  </si>
  <si>
    <t>Vybudování dočasné HTU pro pilotvací soupravy. Provedení ze zeminy vhodné do násypu tak, aby byla zajištěna dostatečná únosnost pro pilotovací stroje. Hmotnost strojů je cca 80t. 
Vypočteno z 3D modelu terénu</t>
  </si>
  <si>
    <t xml:space="preserve"> Vybudování dočasné HTU pro pilotvací soupravy 1610 = 1610,000 [A]_x000d_</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</si>
  <si>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</si>
  <si>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21197</t>
  </si>
  <si>
    <t>OPLÁŠTĚNÍ ODVODŇOVACÍCH ŽEBER Z GEOTEXTILIE</t>
  </si>
  <si>
    <t>na jednu svislou drenáž - uvažováno pás š. 1,0m filtrační geotextilie</t>
  </si>
  <si>
    <t xml:space="preserve"> opláštění drenážních svodů 5*1*47+29 = 264,000 [A]_x000d_</t>
  </si>
  <si>
    <t>Položka zahrnuje:
- dodávku a uložení předepsané fólie včetně potřebných přesahů
- mimostaveništní a vnitrostaveništní dopravu 
Položka nezahrnuje:
- x
Způsob měření:
- přesahy se nezapočítávají do výměry</t>
  </si>
  <si>
    <t>224325</t>
  </si>
  <si>
    <t>PILOTY ZE ŽELEZOBETONU C30/37</t>
  </si>
  <si>
    <t xml:space="preserve"> 13,5*51 + 11,3*6 = 756,300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</si>
  <si>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</si>
  <si>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</si>
  <si>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</si>
  <si>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A1 - 51ks, A2 - 6ks</t>
  </si>
  <si>
    <t xml:space="preserve"> (54321,4 + 5373,1)/1000 = 59,695 [A]_x000d_</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</si>
  <si>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</si>
  <si>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26114</t>
  </si>
  <si>
    <t>VRTY PRO KOTVENÍ, INJEKTÁŽ A MIKROPILOTY NA POVRCHU TŘ. I D DO 200MM</t>
  </si>
  <si>
    <t>Vrty pro kotvy pr. 175mm
Předpoklad 70% ve vrtatelnosti I</t>
  </si>
  <si>
    <t xml:space="preserve"> Vrty pro kotvy pr. 175mm (3*20 + 50*20)*0,7 = 742,000 [A]_x000d_</t>
  </si>
  <si>
    <t>Položka zahrnuje:
- přemístění, montáž a demontáž vrtných souprav
- svislou dopravu zeminy z vrtu
- vodorovnou dopravu zeminy bez uložení na skládku
- případně nutné pažení dočasné (včetně odpažení) i trvalé
Položka nezahrnuje:
- x</t>
  </si>
  <si>
    <t>26124</t>
  </si>
  <si>
    <t>VRTY PRO KOTVENÍ, INJEKTÁŽ A MIKROPILOTY NA POVRCHU TŘ. II D DO 200MM</t>
  </si>
  <si>
    <t>Vrty pro kotvy pr. 175mm
Předpoklad 30% ve vrtatelnosti II</t>
  </si>
  <si>
    <t xml:space="preserve"> Vrty pro kotvy pr. 175mm (3*20 + 50*20)*0,3 = 318,000 [A]_x000d_</t>
  </si>
  <si>
    <t>264142</t>
  </si>
  <si>
    <t>VRTY PRO PILOTY TŘ. I D DO 1200MM</t>
  </si>
  <si>
    <t>Vrtání pilot, vč. hluchého vrtání pro kratší piloty.
Předpoklad 90% v tř.I</t>
  </si>
  <si>
    <t xml:space="preserve"> (57*12,3)*0,9 = 630,990 [A]_x000d_</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</si>
  <si>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</si>
  <si>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264242</t>
  </si>
  <si>
    <t>VRTY PRO PILOTY TŘ. II D DO 1200MM</t>
  </si>
  <si>
    <t>Vrtání pilot, vč. hluchého vrtání pro kratší piloty.
Předpoklad 10% v tř.II</t>
  </si>
  <si>
    <t xml:space="preserve"> (57*12,3)*0,1 = 70,110 [A]_x000d_</t>
  </si>
  <si>
    <t>272324</t>
  </si>
  <si>
    <t>ZÁKLADY ZE ŽELEZOBETONU DO C25/30</t>
  </si>
  <si>
    <t>Základ pro obklad zdi C25/30 XC2, XF1</t>
  </si>
  <si>
    <t xml:space="preserve"> Základ pro obklad zdi 125*0,47*0,8 + 28*0,8*0,2*0,47 = 49,106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</si>
  <si>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</si>
  <si>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285378</t>
  </si>
  <si>
    <t>KOTVENÍ NA POVRCHU Z PŘEDPÍNACÍ VÝZTUŽE DL. DO 10M</t>
  </si>
  <si>
    <t>trvalé lanové kotvy typu 0,6“/1860 ze 4ks pramenců
K101-103 - 3ks, dl. 18 m; K104-148 - 45ks, dl. 20 m; K149-153 - 5ks, dl. 18 m</t>
  </si>
  <si>
    <t xml:space="preserve"> Trvalé lanové kotvy 53 = 53,000 [A]_x000d_</t>
  </si>
  <si>
    <t>Položka zahrnuje:
- dodávku předepsané kotvy, případně její protikorozní úpravu, její osazení do vrtu, zainjektování a napnutí, případně opěrné desky
Položka nezahrnuje:
- vrty</t>
  </si>
  <si>
    <t>285379</t>
  </si>
  <si>
    <t>PŘÍPLATEK ZA DALŠÍ 1M KOTVENÍ NA POVRCHU Z PŘEDPÍNACÍ VÝZTUŽE</t>
  </si>
  <si>
    <t xml:space="preserve"> Trvalé lanové kotvy 1060-(53*10) = 530,000 [A]_x000d_</t>
  </si>
  <si>
    <t>Položka zahrnuje:
- příplatek k ceně kotvy za další 1m přes 10m
- zahrnuje dodávku 1m předepsané kotvy, případně její protikorozní úpravu, její osazení do vrtu, zainjektování a napnutí</t>
  </si>
  <si>
    <t>289324</t>
  </si>
  <si>
    <t>STŘÍKANÝ ŽELEZOBETON DO C25/30</t>
  </si>
  <si>
    <t>Stříkaný beton C20/25, tl. 100 mm, 501,76m2
kubatura měřena bez nadspotřeby, nadspotřeba bude součástí této položky</t>
  </si>
  <si>
    <t xml:space="preserve"> Stříkaný beton mezi pilotami (1,4*6,4)*56*0,1 = 50,176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</si>
  <si>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</si>
  <si>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289365</t>
  </si>
  <si>
    <t>VÝZTUŽ STŘÍKANÉHO BETONU Z OCELI 10505, B500B</t>
  </si>
  <si>
    <t>KARI síť Q188</t>
  </si>
  <si>
    <t xml:space="preserve"> Výztuž stříkaného betonu (1,4*6,4*3,02)*1,2*56/1000 = 1,818 [A]_x000d_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</si>
  <si>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</si>
  <si>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311325</t>
  </si>
  <si>
    <t>ZDI A STĚNY PODP A VOL ZE ŽELEZOBET DO C30/37</t>
  </si>
  <si>
    <t>dle přílohy 2.607</t>
  </si>
  <si>
    <t xml:space="preserve"> Převázkový trám C30/37 XC4, XF3 265 = 265,000 [A]_x000d_</t>
  </si>
  <si>
    <t>311365</t>
  </si>
  <si>
    <t>VÝZTUŽ ZDÍ A STĚN PODP A VOL Z OCELI 10505, B500B</t>
  </si>
  <si>
    <t>dle přílohy 2.608</t>
  </si>
  <si>
    <t xml:space="preserve"> Převázkový trám - výztuž 35,998 = 35,998 [A]_x000d_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</si>
  <si>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</si>
  <si>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327115</t>
  </si>
  <si>
    <t>ZDI OPĚR, ZÁRUB, NÁBŘEŽ Z DÍLCŮ BETON DO C30/37</t>
  </si>
  <si>
    <t xml:space="preserve">š. 300mm včetně Nerez kotvičky pro obklad obklad zdi (O 8 mm)  - 798 ks
703,2m2</t>
  </si>
  <si>
    <t xml:space="preserve"> Obklad zárubní zdi 703,2*0,3 = 210,960 [A]_x000d_</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</si>
  <si>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</si>
  <si>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348173</t>
  </si>
  <si>
    <t>ZÁBRADLÍ Z DÍLCŮ KOVOVÝCH ŽÁROVĚ ZINK PONOREM S NÁTĚREM</t>
  </si>
  <si>
    <t>včetně PKO dle projektu,
včetně kompletního kotvení
viz příloha 2.610</t>
  </si>
  <si>
    <t xml:space="preserve"> 3665,11 = 3665,110 [A]_x000d_</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</si>
  <si>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</si>
  <si>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451311</t>
  </si>
  <si>
    <t>PODKL A VÝPLŇ VRSTVY Z PROST BET DO C8/10</t>
  </si>
  <si>
    <t xml:space="preserve"> podkladní beton tl.100mm C8/10 - šablona pro vrtání pilot 0,1*1,4*136,8 = 19,152 [A]_x000d_</t>
  </si>
  <si>
    <t>451314</t>
  </si>
  <si>
    <t>PODKLADNÍ A VÝPLNOVÉ VRSTVY Z PROSTÉHO BETONU C25/30</t>
  </si>
  <si>
    <t>Beton C25/30n-XF3 tl 100mm pod dlažbu</t>
  </si>
  <si>
    <t xml:space="preserve"> úprava svahu za převázkou 268*0,1 = 26,800 [A]_x000d_
 úprava svahu před zdí km 0,020-0,030 16,2*0,1 = 1,620 [B]_x000d_
 Celkové množství 28.420000 = 28,420 [C]_x000d_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</si>
  <si>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</si>
  <si>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Kamenná dlažba tl.200mm z lomového kamene se spárováním mrazuvzdornou maltou XF4</t>
  </si>
  <si>
    <t xml:space="preserve"> úprava svahu za převázkou 268*0,2 = 53,600 [A]_x000d_
 úprava svahu před zdí km 0,020-0,030 16,2*0,2 = 3,240 [B]_x000d_
 Celkové množství 56.840000 = 56,840 [C]_x000d_</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</si>
  <si>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</si>
  <si>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Nátěr penetrační 1x</t>
  </si>
  <si>
    <t xml:space="preserve"> Penetrační nátěr převázky 140,2*1 = 140,200 [A]_x000d_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</si>
  <si>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</si>
  <si>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 xml:space="preserve"> Asfaltový nátěr převázky (2x) 140,2*1*2 = 280,400 [A]_x000d_</t>
  </si>
  <si>
    <t>875272</t>
  </si>
  <si>
    <t>POTRUBÍ DREN Z TRUB PLAST (I FLEXIBIL) DN DO 100MM DĚROVANÝCH</t>
  </si>
  <si>
    <t>svislá drenáž DN 100 mezi piloty á 2,4 m</t>
  </si>
  <si>
    <t xml:space="preserve"> svislá drenáž DN 100 mezi piloty 5*47+29 = 264,000 [A]_x000d_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</si>
  <si>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</si>
  <si>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87533</t>
  </si>
  <si>
    <t>POTRUBÍ DREN Z TRUB PLAST DN DO 150MM</t>
  </si>
  <si>
    <t>DN150, SN8
délka cca 1,2 m
56ks
včetně napojení na flexibilní trubku DN100</t>
  </si>
  <si>
    <t xml:space="preserve"> vyústění drenáže přes zeď 55*1,2 = 66,000 [A]_x000d_</t>
  </si>
  <si>
    <t>917223</t>
  </si>
  <si>
    <t>SILNIČNÍ A CHODNÍKOVÉ OBRUBY Z BETONOVÝCH OBRUBNÍKŮ ŠÍŘ 100MM</t>
  </si>
  <si>
    <t xml:space="preserve">Obrubník podél dlažby včetně lože  C25/30n-XF3</t>
  </si>
  <si>
    <t xml:space="preserve"> Obrubník lemující obklad u dlažby za rubem zdi 136,8 + 4 = 140,800 [A]_x000d_
 Celkové množství 140.800000 = 140,800 [B]_x000d_</t>
  </si>
  <si>
    <t>Položka zahrnuje:
dodání a pokládku betonových obrubníků o rozměrech předepsaných zadávací dokumentací
betonové lože i boční betonovou opěrku.</t>
  </si>
  <si>
    <t>Meliorační žlab, š. 670 mm
včetně betonového lože z betonu C 12/15, tl. 0,10 m</t>
  </si>
  <si>
    <t xml:space="preserve"> Meliorační žlab, š. 670 mm, do betonu tl. 100mm 134 = 134,000 [A]_x000d_</t>
  </si>
  <si>
    <t>meliorační žlab š. 670 mm (hloubka 300 mm), pro sklon 58,5 % je použito 64 ks tvárnic
vč betonového lože tl. 100mm a betonových prahů 400x800x700mm á 5m z betonu C 12/15</t>
  </si>
  <si>
    <t xml:space="preserve"> skluz z melioračních tvárnic š. 670 mm 19,2 = 19,200 [A]_x000d_</t>
  </si>
  <si>
    <t>SO 1-11-01.2</t>
  </si>
  <si>
    <t>ŽST Plzeň hl.n., obvod Nová Hospoda, železniční spodek - úprava staveniště</t>
  </si>
  <si>
    <t>získání zeminy pro zasypání objektu</t>
  </si>
  <si>
    <t xml:space="preserve"> "VV viz.položka uložení sypaniny, zásyp jam "_x000d_
 Celkem 188,586 = 188,586 [B]_x000d_</t>
  </si>
  <si>
    <t>Technická specifikace odpovídá příslušné cenové soustavě.</t>
  </si>
  <si>
    <t>zásypy a násypy - doprava zeiny ze zemníků na stavbu</t>
  </si>
  <si>
    <t xml:space="preserve"> "VV viz.pol.vykopávky ze zemníků, doprava 10km "_x000d_
 Celkem 1885,865 = 1885,865 [B]_x000d_</t>
  </si>
  <si>
    <t>12583</t>
  </si>
  <si>
    <t>VYKOPÁVKY ZE ZEMNÍKŮ A SKLÁDEK TŘ. II</t>
  </si>
  <si>
    <t xml:space="preserve"> "6+6;  demolice č.2, naložení zemny, kamení, stavební sutě na stavbě, odvoz na skládku a likvidace viz.R015 "_x000d_
 Celkem 12 = 12,000 [B]_x000d_</t>
  </si>
  <si>
    <t>171101</t>
  </si>
  <si>
    <t>ULOŽENÍ SYPANINY DO NÁSYPŮ SE ZHUTNĚNÍM DO 95% PS</t>
  </si>
  <si>
    <t>zásyp objektu zeminou</t>
  </si>
  <si>
    <t xml:space="preserve"> "násyp v ploše vybouraného objektu do rovně okolního terénu
8*5*0,6; demolice č.1
14,2*0,6; demolice č.3
24,8*0,6; demolice č.4
13,8*0,6; demolice č.5
25,8*0,6; demolice č.6
24*0,6; demolice č.7
35*0,6; demolice č.8
18*0,6; demolice č.9
15,6*0,6; demolice č.10
43,5*0,6; demolice č.11
35,75*0,6; demolice č.12
20,13*0,6; demolice č.13 "_x000d_
 Celkem 186,348 = 186,348 [B]_x000d_</t>
  </si>
  <si>
    <t xml:space="preserve"> "1,8*0,8*0,9+PI()*0,5^2*1,2; demolie č.2, zásyp objektu "_x000d_
 Celkem 2,238 = 2,238 [B]_x000d_</t>
  </si>
  <si>
    <t>R014201</t>
  </si>
  <si>
    <t>POPLATKY ZA ZEMNÍK - ZEMINA</t>
  </si>
  <si>
    <t>zemina určená k zásypu objektu</t>
  </si>
  <si>
    <t xml:space="preserve"> "VV viz.pol.`uložení sypaniny, zásypy, vykopavky ze zemníku tř.I` "_x000d_
 Celkem 188,586 = 188,586 [B]_x000d_</t>
  </si>
  <si>
    <t>Bourání, demontáže</t>
  </si>
  <si>
    <t>R961101201</t>
  </si>
  <si>
    <t>ODPOJENÍ OBJEKTU OD INŽENÝRSKÝCH SÍTÍ, ZASLEPENÍ</t>
  </si>
  <si>
    <t>soub</t>
  </si>
  <si>
    <t xml:space="preserve"> "1;demolice č.1, 3, 4, 5, 6, 7, 8, 9, 10, 11, 12, 13 "_x000d_
 Celkem 1 = 1,000 [B]_x000d_</t>
  </si>
  <si>
    <t>Cena obsahuje:
1. kompletní provedení prací, výkonů a dodávek dle specifikace PD.
2. nutné zemní a bourací práce, pomocné práce a konstrukce
3. likvidace odpadu s dopravou na skládku</t>
  </si>
  <si>
    <t xml:space="preserve"> "demolice č.2
(1,8*0,8+(1,8*2+0,8*2)*0,9)*0,1
+(PI()*0,5^2)*0,1+(PI()*1*1,2)*0,1; bourání betonových jímek 2x "_x000d_
 Celkem 1,068 = 1,068 [B]_x000d_</t>
  </si>
  <si>
    <t>98</t>
  </si>
  <si>
    <t>98135A</t>
  </si>
  <si>
    <t>DEMOLICE BUDOV ŽELEZOBETON S PODÍLEM KONSTR DO 30% - BEZ DOPRAVY</t>
  </si>
  <si>
    <t>M3OP</t>
  </si>
  <si>
    <t xml:space="preserve"> "158; demolice č.1 "_x000d_
 Celkem 158 = 158,000 [B]_x000d_</t>
  </si>
  <si>
    <t>98135B</t>
  </si>
  <si>
    <t>DEMOLICE BUDOV ŽELEZOBETON S PODÍLEM KONSTR DO 30% - DOPRAVA</t>
  </si>
  <si>
    <t>doprava kovového odpadu do výkupu surovin;
Sběrna a výkupna Plzeň (TSR Czech Republic s.r.o., Jateční 988/49, Plzeň 4)</t>
  </si>
  <si>
    <t xml:space="preserve"> "kovový odpad, doprava 10km
(0,72+0,5)*10; demolice č.1 "_x000d_
 Celkem 12,2 = 12,200 [B]_x000d_</t>
  </si>
  <si>
    <t>98813A</t>
  </si>
  <si>
    <t>DEMOLICE DROBNÝCH STAVEB S PODÍLEM KONSTR DO 10% CIHELNÝCH - BEZ DOPRAVY</t>
  </si>
  <si>
    <t xml:space="preserve"> "44; demolice č.5
62,2; demolice č.10 "_x000d_
 Celkem 106,2 = 106,200 [B]_x000d_</t>
  </si>
  <si>
    <t>98813B</t>
  </si>
  <si>
    <t>DEMOLICE DROBNÝCH STAVEB S PODÍLEM KONSTR DO 10% CIHELNÝCH - DOPRAVA</t>
  </si>
  <si>
    <t xml:space="preserve"> "kovový odpad, doprava 10km
0,35*10; demolice č.5
0,4*10; demolice č.10 "_x000d_
 Celkem 7,5 = 7,500 [B]_x000d_</t>
  </si>
  <si>
    <t>98816A</t>
  </si>
  <si>
    <t>DEMOLICE DROBNÝCH STAVEB S PODÍLEM KONSTR DO 10% DŘEVĚNÝCH - BEZ DOPRAVY</t>
  </si>
  <si>
    <t xml:space="preserve"> "34; demolice č.3
54,6; demolice č.4
75,9; demolice č.6
71; demolice č.7
114,7; demolice č.8
72,2; demolice č.9
159,5; demolice č.12
83,8; demolice č.13 "_x000d_
 Celkem 665,7 = 665,700 [B]_x000d_</t>
  </si>
  <si>
    <t>98816B</t>
  </si>
  <si>
    <t>DEMOLICE DROBNÝCH STAVEB S PODÍLEM KONSTR DO 10% DŘEVĚNÝCH - DOPRAVA</t>
  </si>
  <si>
    <t xml:space="preserve"> "kovový odpad, doprava 10km
0,22*10; demolce č.3
0,1*10, demolice č.4
0,45*10; demolice č.6
0,75*10, demolice č.7
0,45*10; demolice č.8
0,1*10; demolice č.9
0,26*10; demolice č.12
0,12*10; demolice č.13 "_x000d_
 Celkem 24,5 = 24,500 [B]_x000d_</t>
  </si>
  <si>
    <t>98817A</t>
  </si>
  <si>
    <t>DEMOLICE DROBNÝCH STAVEB S PODÍLEM KONSTR DO 10% KOVOVÝCH - BEZ DOPRAVY</t>
  </si>
  <si>
    <t xml:space="preserve"> "100,1; demolice č.11 "_x000d_
 Celkem 100,1 = 100,100 [B]_x000d_</t>
  </si>
  <si>
    <t>98817B</t>
  </si>
  <si>
    <t>DEMOLICE DROBNÝCH STAVEB S PODÍLEM KONSTR DO 10% KOVOVÝCH - DOPRAVA</t>
  </si>
  <si>
    <t xml:space="preserve"> "kovový odpad, doprava 10km
2,3*10; demolice č.11 "_x000d_
 Celkem 23 = 23,000 [B]_x000d_</t>
  </si>
  <si>
    <t>R015 Likvidace odpadů vč.dopravy</t>
  </si>
  <si>
    <t xml:space="preserve"> "2; demolice č.1
10,8; demolce č.2
2; demolice č.3
2; demolice č.4
3; demolice č.5
3; demolice č.6
2,5; demolice č.7
2,5; demolice č.8
1,5; demolice č.9
1,5; demolice č.10
2; demolice č.11
1,5; demolice č.12
1,5; demolice č.13 "_x000d_
 Celkem 35,8 = 35,800 [B]_x000d_</t>
  </si>
  <si>
    <t xml:space="preserve"> "15,5; demolice č.5
30,2; demolice č.10 "_x000d_
 Celkem 45,7 = 45,700 [B]_x000d_</t>
  </si>
  <si>
    <t xml:space="preserve"> "hmotnost = %podíl z celkové hmotnosti betonu
41,3*0,6; demolice č.1
1,95; demolice č.2
7,2*0,6; demolice č.3
5,2*0,6; demolice č.4
10,2*0,6; demolice č.5
21*0,6; demolice č.6
18*0,6; demolice č.7
16,5*0,6; demolice č.8
12,5*0,6; demolice č.9
30,9*0,6; demolice č.10
18*0,6; demolice č.11
23,2*0,6; demolice č.12
7,9*0,6; demolice č.13 "_x000d_
 Celkem 129,09 = 129,090 [B]_x000d_</t>
  </si>
  <si>
    <t>R015140žb</t>
  </si>
  <si>
    <t>969</t>
  </si>
  <si>
    <t>LIKVIDACE ODPADŮ NEKONTAMINOVANÝCH - 17 01 01 ŽELEZOBETON Z DEMOLIC OBJEKTŮ, ZÁKLADŮ TV včetně dopravy</t>
  </si>
  <si>
    <t xml:space="preserve"> "hmotnost = %podíl z celkové hmotnosti betonu
41,3*0,4; demolice č.1
7,2*0,4; demolice č.3
5,2*0,4; demolice č.4
10,2*0,4; demolice č.5
21*0,4; demolice č.6
18*0,4; demolice č.7
16,5*0,4; demolice č.8
12,5*0,4; demolice č.9
30,9*0,4; demolice č.10
18*0,4; demolice č.11
23,2*0,4; demolice č.12
7,9*0,4; demolice č.13 "_x000d_
 Celkem 84,76 = 84,760 [B]_x000d_</t>
  </si>
  <si>
    <t>R015170</t>
  </si>
  <si>
    <t>909</t>
  </si>
  <si>
    <t>LIKVIDACE ODPADŮ NEKONTAMINOVANÝCH - 17 02 01 DŘEVO PO STAVEBNÍM POUŽITÍ, Z DEMOLIC včetně dopravy</t>
  </si>
  <si>
    <t xml:space="preserve"> "2,7 `demolice č.1
0,8; demolice č.3
2,1; demolice č.4
1,1; demolice č.5
3,2; demolice č.6
2,8; demolice č.7
4,2; demolice č.8
2,7; demolice č.9
1,3; demolice č.10
2,2; demolice č.11
11,5; demolice č.12
4,2; demolice č.13 "_x000d_
 Celkem 38,8 = 38,800 [B]_x000d_</t>
  </si>
  <si>
    <t>R015180</t>
  </si>
  <si>
    <t>930</t>
  </si>
  <si>
    <t>LIKVIDACE ODPADŮ NEKONTAMINOVANÝCH - 17 02 02 SKLO Z INTERIÉRŮ REKONSTRUOVANÝCH OBJEKTŮ včetně dopravy</t>
  </si>
  <si>
    <t xml:space="preserve"> "0,4; demolice č.5
0,1; demolice č,6
0,1; demolice č.7
0,15; demolice č.8
0,05; demolice č.9
0,1; demolice č.10
0,12; demolice č.12
0,12; demolice č.13 "_x000d_
 Celkem 1,14 = 1,140 [B]_x000d_</t>
  </si>
  <si>
    <t>R015190</t>
  </si>
  <si>
    <t>910</t>
  </si>
  <si>
    <t>LIKVIDACE ODPADŮ NEKONTAMINOVANÝCH - 17 02 03 PLASTY Z INTERIÉRŮ REKONSTRUOVANÝCH OBJEKTŮ včetně dopravy</t>
  </si>
  <si>
    <t xml:space="preserve"> "0,5; demolice č.1
0,05; demolice č.2
0,01; demolice č.3
0,02; demolice č.5
0,2; demolice č.6
0,1; demolice č.7
0,22; demolice č.8
0,1; demolice č.9
0,15; demolice č.10
0,05; demolice č.11
0,2; demolice č.12
0,1; demolice č.13 "_x000d_
 Celkem 1,7 = 1,700 [B]_x000d_</t>
  </si>
  <si>
    <t xml:space="preserve"> "10; pro všechny objekty "_x000d_
 Celkem 10 = 10,000 [B]_x000d_</t>
  </si>
  <si>
    <t xml:space="preserve"> "0,2+0,25; demolice č.1
0,1+0,15; demolice č.5
0,2+0,15; demolice č.6
0,2+0,15; demolice č.7
0,2+0,2; demolice č.8
0,1+0,25; demolice č.9
0,11; demolice č.10
0,2+0,2; demolice č.12
0,25+0,1; demolice č.13 "_x000d_
 Celkem 3,01 = 3,010 [B]_x000d_</t>
  </si>
  <si>
    <t xml:space="preserve"> "11; demolice č.2 "_x000d_
 Celkem 11 = 11,000 [B]_x000d_</t>
  </si>
  <si>
    <t>R015570</t>
  </si>
  <si>
    <t>966</t>
  </si>
  <si>
    <t>LIKVIDACE ODPADŮ NEBEZPEČNÝCH - 17 03 03* ASFALTOVÉ STAVEBNÍ NÁTĚRY včetně dopravy</t>
  </si>
  <si>
    <t xml:space="preserve"> "asfaltové směsi obsahující dehet
0,25; demolice č.1
0,1; demolice č.2
0,15; demolice č.5
0,4; demolice č.6
0,5; demolice č.7
0,25; demolice č.8
0,2; demolice č.9
0,4; demolice č.10
0,12; demolice č.11
0,3; demolice č.12
0,05; demolice č.13 "_x000d_
 Celkem 2,75 = 2,750 [B]_x000d_</t>
  </si>
  <si>
    <t>R015670</t>
  </si>
  <si>
    <t>964</t>
  </si>
  <si>
    <t>LIKVIDACE ODPADŮ NEBEZPEČNÝCH - 17 01 06* KONTAMINOVANÁ STAVEBNÍ SUŤ A BETONY Z DEMOLIC včetně dopravy</t>
  </si>
  <si>
    <t xml:space="preserve"> "1; demolice č.1
1; demolce č.3
1; demolice č.4
1,5; demoice č.5
1,5; demolice č.6
2; demolice č.7
2; demolice č.8
1; demolice č.9
8; demolice č.10
1; demolice č.11
6; demolice č.12
3; demolice č.13 "_x000d_
 Celkem 29 = 29,000 [B]_x000d_</t>
  </si>
  <si>
    <t>R015680</t>
  </si>
  <si>
    <t>968</t>
  </si>
  <si>
    <t>LIKVIDACE ODPADŮ NEBEZPEČNÝCH - 17 06 05* STAVEBNÍ MATERIÁLY OBSAHUJÍCÍ AZBEST včetně dopravy</t>
  </si>
  <si>
    <t xml:space="preserve"> "0,2; demolice č.2
0,3; demolice č.4
0,4; demolice č.5
0,3; demolice č.6
0,3; demolice č.7
0,2; demolice č.8
0,08; demolice č.9
0,08; demolice č.10
0,1; demolice č.11
1,1; demolice č.12
0,4; demolice č.13 "_x000d_
 Celkem 3,46 = 3,460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</si>
  <si>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</si>
  <si>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R015760</t>
  </si>
  <si>
    <t>961</t>
  </si>
  <si>
    <t>LIKVIDACE ODPADŮ NEBEZPEČNÝCH - 17 06 03* IZOLAČNÍ MATERIÁLY OBSAHUJÍCÍ NEBEZPEČNÉ LÁTKY včetně dopravy</t>
  </si>
  <si>
    <t xml:space="preserve"> "0,1; pro všechny objekty, odhad "_x000d_
 Celkem 0,1 = 0,100 [B]_x000d_</t>
  </si>
  <si>
    <t>R015111Rc</t>
  </si>
  <si>
    <t>LIKVIDACE ODPADŮ NEKONTAMINOVANÝCH - 17 05 03 Kontaminovaná zemina</t>
  </si>
  <si>
    <t xml:space="preserve"> "2; demolice č.1
2; demolice č.3
1; demolice č.4
1; demolice č.5
1; demolice č.6
1; demolice č.7
2; demolice č.8
2; demolice č.9
2; demolice č.10
2; demolice č.11
2; demolice č.12
1; demolice č.13 "_x000d_
 Celkem 19 = 19,000 [B]_x000d_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</si>
  <si>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</si>
  <si>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SO 6-15-01.1</t>
  </si>
  <si>
    <t>Plzeň - Stod, výstroj a značení trati</t>
  </si>
  <si>
    <t>92</t>
  </si>
  <si>
    <t>Doplňující konstrukce a práce na železnici</t>
  </si>
  <si>
    <t>923311</t>
  </si>
  <si>
    <t>PŘEDVĚSTNÍK N - TROJÚHELNÍKOVÝ ŠTÍT</t>
  </si>
  <si>
    <t xml:space="preserve"> dle VK/10 7 = 7,000 [A]_x000d_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</si>
  <si>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</si>
  <si>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</si>
  <si>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</si>
  <si>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 xml:space="preserve"> dle VK/11 20 = 20,000 [A]_x000d_</t>
  </si>
  <si>
    <t>923471</t>
  </si>
  <si>
    <t>SKLONOVNÍK</t>
  </si>
  <si>
    <t xml:space="preserve"> dle VK/9 5 = 5,000 [A]_x000d_</t>
  </si>
  <si>
    <t>923481</t>
  </si>
  <si>
    <t>STANIČNÍK - TABULE "ÚZKÁ"</t>
  </si>
  <si>
    <t xml:space="preserve"> dle VK/6 132 = 132,000 [A]_x000d_</t>
  </si>
  <si>
    <t>923821</t>
  </si>
  <si>
    <t>SLOUPEK DN 60 PRO NÁVĚST</t>
  </si>
  <si>
    <t xml:space="preserve"> dle VK/8 21 = 21,000 [A]_x000d_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</si>
  <si>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</si>
  <si>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923931</t>
  </si>
  <si>
    <t>ZAJIŠŤOVACÍ ZNAČKA KONZOLOVÁ (K) NA SLOUPU TRAKČNÍHO STOŽÁRU</t>
  </si>
  <si>
    <t xml:space="preserve"> dle VK/12 73 = 73,000 [A]_x000d_</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</si>
  <si>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</si>
  <si>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914351</t>
  </si>
  <si>
    <t>DOPRAV ZNAČKY ZMENŠ VEL HLINÍK - DODÁVKA A MONTÁŽ</t>
  </si>
  <si>
    <t xml:space="preserve"> dle VK/11a 2 = 2,000 [A]_x000d_</t>
  </si>
  <si>
    <t>Položka zahrnuje:
- dodávku a montáž značek v požadovaném provedení
Položka nezahrnuje:
- x</t>
  </si>
  <si>
    <t>965821</t>
  </si>
  <si>
    <t>DEMONTÁŽ KILOMETROVNÍKU, HEKTOMETROVNÍKU, MEZNÍKU</t>
  </si>
  <si>
    <t xml:space="preserve"> dle VK/1 27 = 27,000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</si>
  <si>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</si>
  <si>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</si>
  <si>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</si>
  <si>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 xml:space="preserve"> dle VK/2 sklonovníky vč. sloupků 4 = 4,000 [A]_x000d_
 dle VK/3 předvěstníky vč. sloupků 10 = 10,000 [B]_x000d_
 dle VK/4 rychlostníky vč. sloupků 21 = 21,000 [C]_x000d_
 Celkové množství 35.000000 = 35,000 [D]_x000d_</t>
  </si>
  <si>
    <t>965842</t>
  </si>
  <si>
    <t>DEMONTÁŽ JAKÉKOLIV NÁVĚSTI - ODVOZ (NA LIKVIDACI ODPADŮ NEBO JINÉ URČENÉ MÍSTO)</t>
  </si>
  <si>
    <t xml:space="preserve"> dle VK/15, Železný šrot - sloupky, tabule, upevnění, Sběrna a výkupna Plzeň (TSR Czech Republic s.r.o., Jateční 988/49, Plzeň 4) 0,4938745*10 = 4,939 [A]_x000d_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</si>
  <si>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</si>
  <si>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 xml:space="preserve"> dle VK/14 Betonová suť - km, hm, kolíky a základy ŽB sloupků 11,229 = 11,229 [A]_x000d_</t>
  </si>
  <si>
    <t>SO 6-83-01.11</t>
  </si>
  <si>
    <t>Plzeň - Stod, kácení</t>
  </si>
  <si>
    <t>11</t>
  </si>
  <si>
    <t>Přípravné práce (a přidružené)</t>
  </si>
  <si>
    <t xml:space="preserve"> "(6 930 m2 mimolesní zeleň + 7 286 m2 PUPFL) "_x000d_
 Celkem 14216 = 14216,000 [B]_x000d_</t>
  </si>
  <si>
    <t>Položka zahrnuje:
- odstranění křovin a stromů do průměru 100 mm
- dopravu dřevin bez ohledu na vzdálenost
- spálení na hromadách nebo štěpkování
Položka nezahrnuje:
- x</t>
  </si>
  <si>
    <t>112018</t>
  </si>
  <si>
    <t>KÁCENÍ STROMŮ D KMENE DO 0,5M S ODSTRANĚNÍM PAŘEZŮ, ODVOZ DO 20KM</t>
  </si>
  <si>
    <t>Detaily v TZ</t>
  </si>
  <si>
    <t xml:space="preserve"> "(1 892 ks mimolesní zeleň + 8 000 ks PUPFL) "_x000d_
 Celkem 9892 = 9892,000 [B]_x000d_</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</si>
  <si>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</si>
  <si>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</si>
  <si>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</si>
  <si>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 xml:space="preserve"> "(31 ks mimolesní zeleň + 700 ks PUPFL) "_x000d_
 Celkem 731 = 731,000 [B]_x000d_</t>
  </si>
  <si>
    <t>112038</t>
  </si>
  <si>
    <t>KÁCENÍ STROMŮ D KMENE PŘES 0,9M S ODSTR PAŘEZŮ, ODVOZ DO 20KM</t>
  </si>
  <si>
    <t xml:space="preserve"> "(0 ks mimolesní zeleň + 43 ks PUPFL) "_x000d_
 Celkem 43 = 43,000 [B]_x000d_</t>
  </si>
  <si>
    <t>11231</t>
  </si>
  <si>
    <t>ŠTĚPKOVÁNÍ PAŘEZŮ D DO 0,5M</t>
  </si>
  <si>
    <t xml:space="preserve"> "Totožné s 112018 "_x000d_
 Celkem 9892 = 9892,000 [B]_x000d_</t>
  </si>
  <si>
    <t xml:space="preserve">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</si>
  <si>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11232</t>
  </si>
  <si>
    <t>ŠTĚPKOVÁNÍ PAŘEZŮ D DO 0,9M</t>
  </si>
  <si>
    <t xml:space="preserve"> "Totožné s 112028 "_x000d_
 Celkem 731 = 731,000 [B]_x000d_</t>
  </si>
  <si>
    <t>11233</t>
  </si>
  <si>
    <t>ŠTĚPKOVÁNÍ PAŘEZŮ D PŘES 0,9M</t>
  </si>
  <si>
    <t xml:space="preserve"> "Totožné s 112038 "_x000d_
 Celkem 43 = 43,000 [B]_x000d_</t>
  </si>
  <si>
    <t>SO 6-83-01.12</t>
  </si>
  <si>
    <t>Plzeň - Stod, náhradní výsadba</t>
  </si>
  <si>
    <t>18</t>
  </si>
  <si>
    <t>Povrchové úpravy terénu (i vegetační)</t>
  </si>
  <si>
    <t>184B14</t>
  </si>
  <si>
    <t>VYSAZOVÁNÍ STROMŮ LISTNATÝCH S BALEM OBVOD KMENE DO 14CM, PODCHOZÍ VÝŠ MIN 2,2M</t>
  </si>
  <si>
    <t xml:space="preserve"> "včetně ceny sazenice "_x000d_
 Celkem 54 = 54,000 [B]_x000d_</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</si>
  <si>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Způsob měření:
- obvod kmene se měří ve výšce 1,00m nad zemí.</t>
  </si>
  <si>
    <t>184B11</t>
  </si>
  <si>
    <t>VYSAZOVÁNÍ STROMŮ LISTNATÝCH S BALEM OBVOD KMENE DO 8CM, VÝŠ DO 1,2M</t>
  </si>
  <si>
    <t xml:space="preserve"> "včetně ceny sazenice "_x000d_
 Celkem 46 = 46,000 [B]_x000d_</t>
  </si>
  <si>
    <t>184A2</t>
  </si>
  <si>
    <t>VYSAZOVÁNÍ KEŘŮ LISTNATÝCH BEZ BALU VČETNĚ VÝKOPU JAMKY</t>
  </si>
  <si>
    <t xml:space="preserve"> "včetně ceny sazenice "_x000d_
 Celkem 1000 = 1000,000 [B]_x000d_</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</si>
  <si>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t>
  </si>
  <si>
    <t>18331</t>
  </si>
  <si>
    <t>SADOVNICKÉ OBDĚLÁNÍ PŮDY</t>
  </si>
  <si>
    <t xml:space="preserve"> "Totožné s 18461 "_x000d_
 Celkem 1100 = 1100,000 [B]_x000d_</t>
  </si>
  <si>
    <t>Položka zahrnuje:
- strojové obdělání nejsvrchnější vrstvy půdy původního horizontu nebo nově rozprostřené vrchní vrstvy půdy
- urovnání pozemku, zejména základní výškové úpravy terénu tak, aby povrch podkladu byl bez prohlubní a výstupků</t>
  </si>
  <si>
    <t>183512</t>
  </si>
  <si>
    <t>CHEMICKÉ ODPLEVELENÍ VÝBĚROVÉ</t>
  </si>
  <si>
    <t xml:space="preserve"> "Totožné s 18331 "_x000d_
 Celkem 1100 = 1100,000 [B]_x000d_</t>
  </si>
  <si>
    <t>Položka zahrnuje:
- bodový postřik a lokální chemickou likvidace nežádoucích rostlin nebo jejích částí a zabránění jejich dalšímu růstu v omezeném prostoru</t>
  </si>
  <si>
    <t>18461</t>
  </si>
  <si>
    <t>MULČOVÁNÍ</t>
  </si>
  <si>
    <t xml:space="preserve"> "1 m2 na keř, 1 m2 na strom "_x000d_
 Celkem 1100 = 1100,000 [B]_x000d_</t>
  </si>
  <si>
    <t>Položka zahrnuje.
- dodání a rozprostření mulčovací kůry nebo štěpky v předepsané tloušťce nebo mulčovací textilie bez ohledu na sklon terénu, stabilizaci mulče proti erozi, přísady proti vznícení mulče
- naložení a odvoz odpadu</t>
  </si>
  <si>
    <t>18471</t>
  </si>
  <si>
    <t>OŠETŘENÍ DŘEVIN VE SKUPINÁCH</t>
  </si>
  <si>
    <t xml:space="preserve"> "namulčovaná plocha keřů ( počet keřů x 1 m2, 2 x ročně) x 3 "_x000d_
 Celkem 6000 = 6000,000 [B]_x000d_</t>
  </si>
  <si>
    <t>Položka zahrnuje:
- odplevelení s nakypřením, vypletí, ošetření řezem, hnojením
- odstranění poškozených částí dřevin s případným složením odpadu na hromady, naložením na dopravní prostředek, odvozem a složením</t>
  </si>
  <si>
    <t>18472</t>
  </si>
  <si>
    <t>OŠETŘENÍ DŘEVIN SOLITERNÍCH</t>
  </si>
  <si>
    <t xml:space="preserve"> "ošetření stromů celkem 10 x "_x000d_
 Celkem 1000 = 1000,000 [B]_x000d_</t>
  </si>
  <si>
    <t>Položka zahrnuje:
- odplevelení s nakypřením, vypletí, řezem, hnojením
- odstranění poškozených částí dřevin s případným složením odpadu na hromady, naložením na dopravní prostředek, odvozem a složením</t>
  </si>
  <si>
    <t>18481</t>
  </si>
  <si>
    <t>OCHRANA STROMŮ BEDNĚNÍM</t>
  </si>
  <si>
    <t xml:space="preserve"> "Kůly ke stromům "_x000d_
 Celkem 300 = 300,000 [B]_x000d_</t>
  </si>
  <si>
    <t>Položka zahrnuje:
- veškerý materiál, výrobky a polotovary, včetně mimostaveništní a vnitrostaveništní dopravy (rovněž přesuny), včetně naložení a složení, případně s uložením</t>
  </si>
  <si>
    <t xml:space="preserve"> "50 l na alejový strom a 10 l na keř po dobu 5 let po výsadbě 5x (25 zálivek) "_x000d_
 Celkem 375 = 375,000 [B]_x000d_</t>
  </si>
  <si>
    <t>Položka zahrnuje
- veškerý materiál, výrobky a polotovary, včetně mimostaveništní a vnitrostaveništní dopravy (rovněž přesuny), včetně naložení a složení, případně s uložením</t>
  </si>
  <si>
    <t>D.2.1.10</t>
  </si>
  <si>
    <t>SO 1-50-01</t>
  </si>
  <si>
    <t>ŽST Plzeň hl.n., obvod Nová Hospoda, protihlukové stěny</t>
  </si>
  <si>
    <t xml:space="preserve"> výkopek na skládku (145,575-81,90)*1,808 = 115,124 [A]_x000d_</t>
  </si>
  <si>
    <t xml:space="preserve"> vybouraná stavájící ŽB zeď (22,08+23,28+23,88)*0,1*2,5 = 17,310 [A]_x000d_</t>
  </si>
  <si>
    <t>12273</t>
  </si>
  <si>
    <t>ODKOPÁVKY A PROKOPÁVKY OBECNÉ TŘ. I</t>
  </si>
  <si>
    <t xml:space="preserve"> odkop kolem hlav pilot 1,3*63 = 81,900 [B]_x000d_
 terénní schodiště (3,05*1,7)+0,4 = 5,585 [C]_x000d_
 87,485 = 87,485 [E]_x000d_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</si>
  <si>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</si>
  <si>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</si>
  <si>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</si>
  <si>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</si>
  <si>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</si>
  <si>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</si>
  <si>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 xml:space="preserve"> obecné prokopávky + zemina z vrtů pro piloty dlepol. 264130, hlavy pilot, kolem schodiště  145,575 = 145,575 [A]_x000d_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</si>
  <si>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</si>
  <si>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zpětný zásyp kolem hlavy pilot 1,3*63 = 81,900 [A]_x000d_</t>
  </si>
  <si>
    <t xml:space="preserve"> prostor před únikovým východem, ŠD FR. 32/63 (0,483*2,5)*1,2 = 1,449 [A]_x000d_</t>
  </si>
  <si>
    <t>224324</t>
  </si>
  <si>
    <t>PILOTY ZE ŽELEZOBETONU C25/30</t>
  </si>
  <si>
    <t xml:space="preserve"> dřík piloty, délka 1,8 m; 63*1,8*pi*0.315^2 35,332 = 35,332 [A]_x000d_</t>
  </si>
  <si>
    <t xml:space="preserve"> hlava piloty, výška 0,7 m, průměr 0,8 m - 63ks; 63*0,7*pi*0,4^2 22,156 = 22,156 [A]_x000d_</t>
  </si>
  <si>
    <t xml:space="preserve"> 59 kg/pilota (59*63)/1000 = 3,717 [A]_x000d_</t>
  </si>
  <si>
    <t>264130</t>
  </si>
  <si>
    <t>VRTY PRO PILOTY TŘ. I D DO 800MM</t>
  </si>
  <si>
    <t xml:space="preserve"> délka pilot 2,5 m, počet pilot 63 ks 63*2,5 = 157,500 [A]_x000d_</t>
  </si>
  <si>
    <t>27231A</t>
  </si>
  <si>
    <t>ZÁKLADY Z PROSTÉHO BETONU DO C20/25</t>
  </si>
  <si>
    <t xml:space="preserve"> základové patky zábradlí  terénního schodiště - C20/25-XC2 0,4 = 0,400 [A]_x000d_</t>
  </si>
  <si>
    <t>33712</t>
  </si>
  <si>
    <t>SLOUPKY PROTIHLUKOVÝCH STĚN ZE ŽELEZOBETONOVÝCH DÍLCŮ</t>
  </si>
  <si>
    <t xml:space="preserve"> viz výkaz prvků PHS - příloha 2.009 19,71 = 19,710 [A]_x000d_</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</si>
  <si>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</si>
  <si>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33794</t>
  </si>
  <si>
    <t>SLOUPKY PROTIHLUK STĚN Z KOVU</t>
  </si>
  <si>
    <t xml:space="preserve"> viz výkaz prvků PHS - příloha 2.009 2,573 = 2,573 [A]_x000d_</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</si>
  <si>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</si>
  <si>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347125</t>
  </si>
  <si>
    <t>STĚNY PROTIHLUKOVÉ Z DÍLCŮ ŽELEZOBETON DO C30/37</t>
  </si>
  <si>
    <t xml:space="preserve"> viz výkaz prvků PHS - příloha 2.009;soklové panely + výplňové panely s jednostranně pohltivým absorbérem s  pohltivostí  A3 322,02+716,16 = 1038,180 [A]_x000d_</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</si>
  <si>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</si>
  <si>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 xml:space="preserve"> dvoumadlové trubkové zábradlí podél terénního schodiště - viz příloha 2.007 70,34+59,51 = 129,850 [A]_x000d_</t>
  </si>
  <si>
    <t>43411</t>
  </si>
  <si>
    <t>SCHODIŠŤOVÉ STUPNĚ, Z DÍLCŮ BETON</t>
  </si>
  <si>
    <t xml:space="preserve"> schodišťové stupně 400x180x1000 mm, 11+9+11ks 31*0.4*0.18*1 = 2,232 [A]_x000d_
 schodišťové stupně 500x180x1000 mm, 2ks 2*0.5*0.18*1 = 0,180 [B]_x000d_
 Mezisoučet 2.412000 = 2,412 [C]_x000d_</t>
  </si>
  <si>
    <t xml:space="preserve"> betonové lože pro osazení schodišťových stupňů a obrub C20/25n 1,5*2,987 = 4,481 [A]_x000d_</t>
  </si>
  <si>
    <t>78381</t>
  </si>
  <si>
    <t>NÁTĚRY BETON KONSTR TYP S1 (OS-A)</t>
  </si>
  <si>
    <t xml:space="preserve"> hydroizolační nátěr soklových panelů 255,58 = 255,580 [A]_x000d_</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</si>
  <si>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</si>
  <si>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74C933</t>
  </si>
  <si>
    <t>UKOLEJŇOVACÍ VODIČ IZOLOVANÝ VŮČI ZEMI (VČETNĚ PŘIPOJENÍ KE KONSTRUKCÍM)</t>
  </si>
  <si>
    <t xml:space="preserve"> 260 = 260,000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</si>
  <si>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</si>
  <si>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914C21</t>
  </si>
  <si>
    <t>OZNAČ ÚNIKŮ V PHS OCEL S FÓLIÍ TŘ.1 DODÁVKA A MONTÁŽ</t>
  </si>
  <si>
    <t xml:space="preserve"> tabulka označující únikové východy, 1ks na 20 m 12 = 12,000 [A]_x000d_</t>
  </si>
  <si>
    <t xml:space="preserve"> betonový obrubník podél schodišť 300/100 11,2*2 = 22,400 [A]_x000d_</t>
  </si>
  <si>
    <t>Položka zahrnuje:
- dodání a pokládku betonových obrubníků o rozměrech předepsaných zadávací dokumentací
- betonové lože i boční betonovou opěrku
Položka nezahrnuje:
- x</t>
  </si>
  <si>
    <t>953211</t>
  </si>
  <si>
    <t>BEZPEČNOST ZNAČKY RETROREFLEX NA HLINÍK PLECHU DOD A MONTÁŽ</t>
  </si>
  <si>
    <t xml:space="preserve"> označení prostupných polí 4ks 50x100 mm, nátěr bílý retroreflex, počet prostupových polí 4 = 4,000 [A]_x000d_</t>
  </si>
  <si>
    <t>Položka zahrnuje:
- vlastní značky
- nosné prvky, připevňovací prvky a potřebný spojovací materiál
Položka nezahrnuje:
- x</t>
  </si>
  <si>
    <t>96618B</t>
  </si>
  <si>
    <t>BOURÁNÍ KONSTRUKCÍ KOVOVÝCH - DOPRAVA</t>
  </si>
  <si>
    <t xml:space="preserve"> Odvoz ocelových sloupků z PHAS do Sběrny a výkupny Plzeň (TSR Czech Republic s.r.o., Jateční 988/49, Plzeň 4) do 10 km 1416/1000*10 = 14,160 [A]_x000d_</t>
  </si>
  <si>
    <t>Položka zahrnuje:
- samostatnou dopravu suti a vybouraných hmot
Položka nezahrnuje:
- x
Způsob měření:
- součin hmotnosti [t] a požadované vzdálenosti [km]</t>
  </si>
  <si>
    <t>96662</t>
  </si>
  <si>
    <t>ODSTRANĚNÍ PROTIHLUKOVÝCH STĚNZ DÍLCŮ ŽELEZOBETONOVÝCH</t>
  </si>
  <si>
    <t xml:space="preserve"> DEMONTÁŽ STÁVAJÍCÍ ZDI - ŽB PANELY vč. ocelových sloupků, viz. příloha 2.004 (2,6*3+3*3+0,84*3+0,46*6)+(3*3+3*3+0,84*3+0,46*6)+(2,6*3+3,6*3+0,84*3+0,46*6) = 69,240 [A]_x000d_</t>
  </si>
  <si>
    <t>Položka zahrnuje:
- demontáž konstrukce do použitelných součástí a odstranění nepoužitelných
- odvoz použitelných částí do skladu a suti na skládku
- odstranění sloupků bez ohledu na materiál
Položka nezahrnuje:
- odstranění základových konstrukcí
- poplatek za skládku</t>
  </si>
  <si>
    <t>SO 2-50-01</t>
  </si>
  <si>
    <t>Plzeň - Chotěšov, protihlukové stěny vlevo, část 1</t>
  </si>
  <si>
    <t xml:space="preserve"> Poplatek za výkopek na skládce , 1 m3 = 1,808 t (202,89-111,8)*1,808 = 164,691 [A]_x000d_</t>
  </si>
  <si>
    <t xml:space="preserve"> hlava piloty, výška 0,7 m, průměr 0,8 m - 68ks + průměr 0,9m - 18 ks; 68*0,7*pi*0,4^2+18*0.7*pi*0.45^2 32,926 = 32,926 [A]_x000d_</t>
  </si>
  <si>
    <t xml:space="preserve"> odtěžení výkopku z vrtání pilot a kolem hlavy pilot pro zpětný zásyp 111,8 = 111,800 [A]_x000d_</t>
  </si>
  <si>
    <t xml:space="preserve"> obecné prokopávky + zemina z vrtů pro piloty 202,89 = 202,890 [A]_x000d_</t>
  </si>
  <si>
    <t xml:space="preserve"> zpětný zásyp kolem hlavy pilot 1,3*86 = 111,800 [A]_x000d_</t>
  </si>
  <si>
    <t xml:space="preserve"> podsypání soklových panelů ŠD FR. 16/32 28 = 28,000 [A]_x000d_
 dosypání terénu k PHS a ve výklencích TV ŠD FR. 32/63 66 = 66,000 [B]_x000d_
 A+B 28+66 = 94,000 [C]_x000d_</t>
  </si>
  <si>
    <t xml:space="preserve"> dřík piloty, délka 1,8 m; 86*1,8*pi*0,315^2 48,23 = 48,230 [A]_x000d_</t>
  </si>
  <si>
    <t xml:space="preserve"> 61,6 kg/pilota s hlavou průměr 0,9; 59,0 kg/pilota s hlavou průměr 0,8 (68*59,0+18*61,6)/1000 = 5,121 [A]_x000d_</t>
  </si>
  <si>
    <t xml:space="preserve"> délka pilot 2,5 m, počet pilot 86 ks 86*2,5 = 215,000 [A]_x000d_</t>
  </si>
  <si>
    <t xml:space="preserve"> viz výkaz prvků PHS 36,36 = 36,360 [A]_x000d_</t>
  </si>
  <si>
    <t xml:space="preserve"> soklové panely + výplňové panely s jednostranným absorbérem s pohltivostí A3 349,43+1151,70 = 1501,130 [A]_x000d_</t>
  </si>
  <si>
    <t xml:space="preserve"> podkladní betony pro prefabrikované patky, 4*0,47 = 1,880 [A]_x000d_</t>
  </si>
  <si>
    <t>461125</t>
  </si>
  <si>
    <t>PATKY Z DÍLCŮ ŽELEZOBETON DO C30/37</t>
  </si>
  <si>
    <t xml:space="preserve"> prefabrikované patky P1  - 4ks 4*1,58 = 6,320 [A]_x000d_</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</si>
  <si>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</si>
  <si>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461385</t>
  </si>
  <si>
    <t>PATKY ZE ŽELEZOBETONU DO C30/37 VČET VÝZTUŽE</t>
  </si>
  <si>
    <t xml:space="preserve"> monolitické patky P2  - 2ks 2*2,31 = 4,620 [A]_x000d_</t>
  </si>
  <si>
    <t xml:space="preserve">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</si>
  <si>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 hydroizolační nátěr soklových panelů 349,43 = 349,430 [A]_x000d_</t>
  </si>
  <si>
    <t xml:space="preserve"> 360 = 360,000 [A]_x000d_</t>
  </si>
  <si>
    <t xml:space="preserve"> tabulka označující únikové východy, 1ks na 20 m, 17 = 17,000 [A]_x000d_</t>
  </si>
  <si>
    <t xml:space="preserve"> označení prostupných polí 3ks 50x100 mm, nátěr bílý retroreflex, počet prostupných polí 3 = 3,000 [A]_x000d_</t>
  </si>
  <si>
    <t>D.2.1.4</t>
  </si>
  <si>
    <t>SO 1-20-01</t>
  </si>
  <si>
    <t>Železniční most v km 0,215</t>
  </si>
  <si>
    <t>R02912</t>
  </si>
  <si>
    <t>OSTATNÍ POŽADAVKY - VYTYČOVACÍ BOD MIKROSÍTĚ</t>
  </si>
  <si>
    <t xml:space="preserve"> 3 = 3,000 [A]_x000d_</t>
  </si>
  <si>
    <t>Položka zahrnuje:
 - vrt D 300-500mm
- ocelovou zárubnici DN 180-300 mm
- ochrannou plastovou trubku DN 220-350 mm, plastový uzávěr
- čepovou nivelační značku z nerez oceli, kotvu se šroubem z nerez oceli
- ochranný tyčový znak s tabulkou
- betonovou skruž DN 1500mm výšky 0,5m, beton C30/37-XF4
- izolační pěnu
- zaměření bodu včetně vyrovnání (velmi přesná nivelace)
- dle projektu základní vytyčovací sítě, kde je hloubka určena geologem na základě dostupných průzkumů či dat
Polžka nezahrnuje:
- x</t>
  </si>
  <si>
    <t>R02913</t>
  </si>
  <si>
    <t>OSTATNÍ POŽADAVKY - ZNAČKA PRO TRIGONOMETRICKÉ SLEDOVÁNÍ</t>
  </si>
  <si>
    <t xml:space="preserve"> 10 = 10,000 [A]_x000d_</t>
  </si>
  <si>
    <t>Položka zahrnuje:
- schválené značky pro sledování přetvoření
Položka nezahrnuje:
- x</t>
  </si>
  <si>
    <t>R02943</t>
  </si>
  <si>
    <t>R02947a</t>
  </si>
  <si>
    <t>OSTATNÍ POŽADAVKY - VYPRACOVÁNÍ VTD</t>
  </si>
  <si>
    <t>VTD PREFABRIKÁTŮ</t>
  </si>
  <si>
    <t>R02947b</t>
  </si>
  <si>
    <t>VTD ZÁBRADLÍ</t>
  </si>
  <si>
    <t>R02947c</t>
  </si>
  <si>
    <t>VTD ARMOVANÝ SVAH</t>
  </si>
  <si>
    <t>11511</t>
  </si>
  <si>
    <t>ČERPÁNÍ VODY DO 500 L/MIN</t>
  </si>
  <si>
    <t>čerpání podzemní vody</t>
  </si>
  <si>
    <t xml:space="preserve"> 2 měsíce (2*30)*24 = 1440,000 [A]_x000d_</t>
  </si>
  <si>
    <t>Položka zahrnuje:
- čerpání vody na povrchu
- potrubí 
- pohotovost záložní čerpací soupravy
- zřízení čerpací jímky
- následná demontáž a likvidace těchto zařízení
Položka nezahrnuje:
- x</t>
  </si>
  <si>
    <t>odtěžení zeminy (těžitelnost I.)
včetně odvozu, uložení na trvalou skládku</t>
  </si>
  <si>
    <t xml:space="preserve"> O1+O2+násyp 32,7*28,3+3,53*(15,1+7,9)+101,65*28,3+3,53*(13,1+16,3)+(84,5+65,03)*16 = 6379,557 [A]_x000d_</t>
  </si>
  <si>
    <t>R17180a</t>
  </si>
  <si>
    <t>křídla z vyztužené zeminy
výměna vrstev podloží</t>
  </si>
  <si>
    <t xml:space="preserve"> (169,46+146,9+93+180)*0,6 = 353,616 [A]_x000d_</t>
  </si>
  <si>
    <t>R17180b</t>
  </si>
  <si>
    <t>hutněný zásyp přechodové oblasti</t>
  </si>
  <si>
    <t xml:space="preserve"> (194,1832+186,5)*37,65 = 14332,722 [A]_x000d_</t>
  </si>
  <si>
    <t>křídla z vyztužené zeminy
obsyp rubové drenáže (ŠD 16/32)</t>
  </si>
  <si>
    <t xml:space="preserve"> 0,15*(53,3+46,5) = 14,970 [A]_x000d_</t>
  </si>
  <si>
    <t>17980</t>
  </si>
  <si>
    <t>NÁSYPY Z ARMOVANÝCH ZEMIN Z NAKUPOVANÝCH MATERÁLŮ</t>
  </si>
  <si>
    <t>křídla z vyztužené zeminy
zásyp křídel</t>
  </si>
  <si>
    <t xml:space="preserve"> 12*(0,5*(10,2+2,7)*14,25+0,5*(10,2+2)*12,6+0,5*(7,7+1,1)*15,3+0,5*(7,7+3,3)*7,2) = 3308,310 [A]_x000d_</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</si>
  <si>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</si>
  <si>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Piloty
C25/30 – XA2 – Dmax22</t>
  </si>
  <si>
    <t xml:space="preserve"> (3,14*0,6^2*11,65*10+3,14*0,6^2*11,05*8)*2 = 463,238 [A]_x000d_</t>
  </si>
  <si>
    <t>22436</t>
  </si>
  <si>
    <t>VÝZTUŽ PILOT Z OCELI</t>
  </si>
  <si>
    <t>betonářská výztuž B500B</t>
  </si>
  <si>
    <t xml:space="preserve"> (1,231*10+1,014*8)*2 = 40,844 [A]_x000d_</t>
  </si>
  <si>
    <t>264128</t>
  </si>
  <si>
    <t>VRTY PRO PILOTY TŘ. I D DO 600MM</t>
  </si>
  <si>
    <t>Vrty pro piloty (vrtatelnost I.) včetně šablony pro vrtání</t>
  </si>
  <si>
    <t xml:space="preserve"> (13,04*10+11,45*8)*2*0,9 = 399,600 [A]_x000d_</t>
  </si>
  <si>
    <t>264228</t>
  </si>
  <si>
    <t>VRTY PRO PILOTY TŘ. II D DO 600MM</t>
  </si>
  <si>
    <t>Vrty pro piloty (vrtatelnost II.) včetně šablony pro vrtání</t>
  </si>
  <si>
    <t xml:space="preserve"> (13,04*10+11,45*8)*2*0,1 = 44,400 [A]_x000d_</t>
  </si>
  <si>
    <t>272325</t>
  </si>
  <si>
    <t>ZÁKLADY ZE ŽELEZOBETONU DO C30/37</t>
  </si>
  <si>
    <t>Beton základu NK a křídel
C30/37 – XA2, XC2, XF3</t>
  </si>
  <si>
    <t xml:space="preserve"> 4,8*26,6*0,6*2+4,8*1,5*1*2+1*0,4*(14,25+12,45+15,3+7,2) = 187,296 [A]_x000d_</t>
  </si>
  <si>
    <t>272365</t>
  </si>
  <si>
    <t>VÝZTUŽ ZÁKLADŮ Z OCELI 10505, B500B</t>
  </si>
  <si>
    <t>Výztuž základy NK a křídel
prutová z žebírkové oceli B500B dle ČSN EN 10080</t>
  </si>
  <si>
    <t xml:space="preserve"> 45,025 = 45,025 [A]_x000d_</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</si>
  <si>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</si>
  <si>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289972</t>
  </si>
  <si>
    <t>OPLÁŠTĚNÍ (ZPEVNĚNÍ) Z GEOMŘÍŽOVIN</t>
  </si>
  <si>
    <t>křídla z vyztužené zeminy
geomříže s krátkodobou pevností v tahu 136 kN/m</t>
  </si>
  <si>
    <t xml:space="preserve"> 12*10*(14,35+12,35+15,3+7,2)+16*8*(11,45*0,5+8,9*0,5)+9*8*9,83*0,5+9*6*5,4*0,5+2*(169,46+146,9+93+180) = 8884,800 [A]_x000d_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</si>
  <si>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</si>
  <si>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317325</t>
  </si>
  <si>
    <t>ŘÍMSY ZE ŽELEZOBETONU DO C30/37 (B37)</t>
  </si>
  <si>
    <t>Římsy
C30/37 – XC4, XF3</t>
  </si>
  <si>
    <t xml:space="preserve"> levá: 1,186 (měřeno z CAD)*15,6+pravá:1,082 (měřeno z CAD)*15,6+křídla:0,269*(16,03+14,7+16,3+8,04) = 50,195 [A]_x000d_</t>
  </si>
  <si>
    <t>31736</t>
  </si>
  <si>
    <t>VÝZTUŽ ŘÍMS Z OCELI</t>
  </si>
  <si>
    <t>výztuž římsy
prutová z žebírkové oceli B500B dle ČSN EN 10080</t>
  </si>
  <si>
    <t xml:space="preserve"> 4,057 = 4,057 [A]_x000d_</t>
  </si>
  <si>
    <t>33311</t>
  </si>
  <si>
    <t>MOSTNÍ OPĚRY A KŘÍDLA Z DÍLCŮ BETON</t>
  </si>
  <si>
    <t>lícové prefabrikáty</t>
  </si>
  <si>
    <t xml:space="preserve"> plochy měřeny z ACAD 99,2+78,4+77,1+39,5 = 294,200 [A]_x000d_
 kubatura A * 0,3 = 88,260 [B]_x000d_</t>
  </si>
  <si>
    <t>333325</t>
  </si>
  <si>
    <t>MOSTNÍ OPĚRY A KŘÍDLA ZE ŽELEZOVÉHO BETONU DO C30/37</t>
  </si>
  <si>
    <t>Monolitická část nosné konstrukce (základ)
Monolitická patka C30/37 – XA2, XC2, XF3</t>
  </si>
  <si>
    <t xml:space="preserve"> 1,01*26*2 = 52,520 [A]_x000d_</t>
  </si>
  <si>
    <t>ocelové úhelníkové vč. PKO</t>
  </si>
  <si>
    <t xml:space="preserve"> 3,85*3*7,16*1,1/2*1,1*(16,03+14,7+8,04+16,275) = 2754,027 [A]_x000d_</t>
  </si>
  <si>
    <t>421127</t>
  </si>
  <si>
    <t>MOSTNÍ NOSNÉ DESKOVÉ KONSTR Z DÍLCŮ ŽELBET DO C50/60 (B60)</t>
  </si>
  <si>
    <t>Dodávka a montáž betonových prefabrikátů
C50/60 – XC4, XF2</t>
  </si>
  <si>
    <t xml:space="preserve"> dílec S1 + dílec H1 3,65*1,625*(8+8)+4,2*1,625*(8+8)+13,62*1,625*16 = 558,220 [A]_x000d_</t>
  </si>
  <si>
    <t>451312</t>
  </si>
  <si>
    <t>PODKLADNÍ A VÝPLŇOVÉ VRSTVY Z PROSTÉHO BETONU C12/15</t>
  </si>
  <si>
    <t>Podkladní beton a výplňový beton
C12/15 – X0</t>
  </si>
  <si>
    <t xml:space="preserve"> 5,4*27,2*0,15*2+1,3*(14,6+12,6+15,5+7,4)*0,1 = 50,577 [A]_x000d_</t>
  </si>
  <si>
    <t>45132A</t>
  </si>
  <si>
    <t>PODKL A VÝPLŇ VRSTVY ZE ŽELEZOBET DO C20/25</t>
  </si>
  <si>
    <t>Lože pod dlažby včetně prahů
C20/25n (T50)</t>
  </si>
  <si>
    <t xml:space="preserve"> 41,7 (měřeno z CAD)*1,2 (přirážka na sklon)+42,1*1,2+11,4 = 111,960 [A]_x000d_
 A plocha *0,1tl. = 11,196 [B]_x000d_</t>
  </si>
  <si>
    <t>458312</t>
  </si>
  <si>
    <t>VÝPLŇ ZA OPĚRAMI A ZDMI Z PROST BETONU DO C12/15</t>
  </si>
  <si>
    <t>výplňový beton přechodové oblasti
C12/15 – X0</t>
  </si>
  <si>
    <t xml:space="preserve"> O1 + O2 7,3*26,6+7,4*26,6 = 391,020 [A]_x000d_</t>
  </si>
  <si>
    <t>45852</t>
  </si>
  <si>
    <t>VÝPLŇ ZA OPĚRAMI A ZDMI Z KAMENIVA DRCENÉHO</t>
  </si>
  <si>
    <t>křídla z vyztužené zeminy
drenážní vrstva z kamenné rovnaniny</t>
  </si>
  <si>
    <t xml:space="preserve"> 26*0,6*6,98*2 = 217,776 [A]_x000d_</t>
  </si>
  <si>
    <t>Položka zahrnuje:
- dodávku předepsaného kameniva
- mimostaveništní a vnitrostaveništní dopravu a jeho uložení
- není-li v zadávací dokumentaci uvedeno jinak, jedná se o nakupovaný materiál
Položka nezahrnuje:
- x</t>
  </si>
  <si>
    <t>45857</t>
  </si>
  <si>
    <t>VÝPLŇ ZA OPĚRAMI A ZDMI Z KAMENIVA TĚŽENÉHO</t>
  </si>
  <si>
    <t>křídla z vyztužené zeminy
ochranná vrstva ze štěrkopísku</t>
  </si>
  <si>
    <t xml:space="preserve"> 5,78*24,82 = 143,460 [A]_x000d_</t>
  </si>
  <si>
    <t>odláždění lomovým kamenem tl. 200mm do betonu tl.100mm</t>
  </si>
  <si>
    <t xml:space="preserve"> 41,7 (měřeno z CAD)*1,2 (přirážka na sklon)+42,1*1,2+11,4 = 111,960 [A]_x000d_
 A plocha *0,2tl. = 22,392 [B]_x000d_</t>
  </si>
  <si>
    <t>575F03</t>
  </si>
  <si>
    <t>LITÝ ASFALT MA IV (OCHRANA MOSTNÍ IZOLACE) 11 MODIFIK</t>
  </si>
  <si>
    <t>ochrana izolace z MA</t>
  </si>
  <si>
    <t xml:space="preserve"> 15,6*26*0,035 = 14,196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</si>
  <si>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</si>
  <si>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nátěr ALP+2ALN</t>
  </si>
  <si>
    <t xml:space="preserve"> na monolitu 3,35*26*2+1,3*26*2 = 241,800 [A]_x000d_
 na prefabrikátu 2,34*26*2+0,9*26 = 145,080 [B]_x000d_
 Mezisoučet 386.880000 = 386,880 [C]_x000d_</t>
  </si>
  <si>
    <t>711442</t>
  </si>
  <si>
    <t>IZOLACE MOSTOVEK CELOPLOŠNÁ ASFALTOVÝMI PÁSY S PEČETÍCÍ VRSTVOU</t>
  </si>
  <si>
    <t>Izolace NK z pásů NAIP včetně zesílení v prac spárách</t>
  </si>
  <si>
    <t xml:space="preserve"> 37,22 (měřeno ACAD)*26+zesílení na NK 15,6*26 = 1373,320 [A]_x000d_</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</si>
  <si>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</si>
  <si>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</si>
  <si>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</si>
  <si>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izolace z geotextílie 500g/m2</t>
  </si>
  <si>
    <t xml:space="preserve"> 1,4*15,6*2 = 43,680 [A]_x000d_</t>
  </si>
  <si>
    <t>Položka zahrnuje:
- dodání předepsaného ochranného materiálu
- zřízení ochrany izolace
Položka nezahrnuje:
- x</t>
  </si>
  <si>
    <t>875342</t>
  </si>
  <si>
    <t>POTRUBÍ DREN Z TRUB PLAST DN DO 200MM DĚROVANÝCH</t>
  </si>
  <si>
    <t>rubová drenáž DN 200
poloděrované drenážní trubky HDPE DN 200</t>
  </si>
  <si>
    <t xml:space="preserve"> OP1: 53,3+OP2: 46,5+4*3 = 111,800 [A]_x000d_</t>
  </si>
  <si>
    <t>89518</t>
  </si>
  <si>
    <t>VSAKOVACÍ JÍMKA</t>
  </si>
  <si>
    <t>zřízení vsakovací jímky</t>
  </si>
  <si>
    <t xml:space="preserve"> 5 = 5,000 [A]_x000d_</t>
  </si>
  <si>
    <t>Položka zahrnuje:
- poklopy s rámem předepsaného materiálu a tvaru
- dodání a osazení předepsaných trub požadovaného tvaru a vlastností, jejich skladování, dopravu vnitrostaveništní i mimostaveništní
- výplň, těsnění a tmelení spár a spojů,
- očištění a ošetření úložných ploch
Položka nezahrnuje:
- x</t>
  </si>
  <si>
    <t>91345</t>
  </si>
  <si>
    <t>NIVELAČNÍ ZNAČKY KOVOVÉ</t>
  </si>
  <si>
    <t>nivelační značky</t>
  </si>
  <si>
    <t xml:space="preserve"> levá strana: 4 + pravá strana: 4 + střed rozpětí: 2 = 10,000 [A]_x000d_</t>
  </si>
  <si>
    <t>Položka zahrnuje:
- dodání a osazení nivelační značky včetně nutných zemních prací
- vnitrostaveništní a mimostaveništní dopravu
Položka nezahrnuje:
- x</t>
  </si>
  <si>
    <t>917211</t>
  </si>
  <si>
    <t>ZÁHONOVÉ OBRUBY Z BETONOVÝCH OBRUBNÍKŮ ŠÍŘ 50MM</t>
  </si>
  <si>
    <t>chodníkové obruby šířky 50mm</t>
  </si>
  <si>
    <t xml:space="preserve"> pravá strana:58,7*1,2+5,5*2+levá strana:51,2*1,2+5,5*2+19,2 = 173,080 [A]_x000d_</t>
  </si>
  <si>
    <t>931185</t>
  </si>
  <si>
    <t>VÝPLŇ DILATAČNÍCH SPAR Z POLYSTYRENU TL 50MM</t>
  </si>
  <si>
    <t>ochrana izolace z XPS tl.50mm</t>
  </si>
  <si>
    <t xml:space="preserve"> 187,94*2 = 375,880 [A]_x000d_</t>
  </si>
  <si>
    <t>Položka zahrnuje:
- dodávku a osazení předepsaného materiálu
- očištění ploch spáry před úpravou
- očištění okolí spáry po úpravě
Položka nezahrnuje:
- x</t>
  </si>
  <si>
    <t>931326</t>
  </si>
  <si>
    <t>TĚSNĚNÍ DILATAČ SPAR ASF ZÁLIVKOU MODIFIK PRŮŘ DO 800MM2</t>
  </si>
  <si>
    <t>zálivky spar mezi MA a římsou</t>
  </si>
  <si>
    <t xml:space="preserve"> 2*15,6 = 31,200 [A]_x000d_</t>
  </si>
  <si>
    <t>Položka zahrnuje:
- dodávku a osazení předepsaného materiálu
- očištění ploch spáry před úpravou
- očištění okolí spáry po úpravě
Položka nezahrnuje:
- těsnící profil</t>
  </si>
  <si>
    <t>936501</t>
  </si>
  <si>
    <t>DROBNÉ DOPLŇK KONSTR KOVOVÉ NEREZ</t>
  </si>
  <si>
    <t>přítlačná nerezová lišta šíře 40mm, tl.4mm včetně kotvení ke konstrukci</t>
  </si>
  <si>
    <t xml:space="preserve"> 0,04*0,004*7,85*2*15,6*1000 = 39,187 [A]_x000d_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</si>
  <si>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</si>
  <si>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96612</t>
  </si>
  <si>
    <t>BOURÁNÍ KONSTRUKCÍ Z KAMENE NA SUCHO</t>
  </si>
  <si>
    <t>Demolice
výplň kleneb</t>
  </si>
  <si>
    <t xml:space="preserve"> 165,3*6,55*0,2 = 216,543 [A]_x000d_</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</si>
  <si>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</si>
  <si>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t>
  </si>
  <si>
    <t>BOURÁNÍ KONSTRUKCÍ Z KAMENE NA MC</t>
  </si>
  <si>
    <t>Demolice
kamenné zdivo</t>
  </si>
  <si>
    <t xml:space="preserve"> 165,3*6,55*0,8 = 866,172 [A]_x000d_</t>
  </si>
  <si>
    <t>Demolice
Prostý beton - podkladní beton</t>
  </si>
  <si>
    <t xml:space="preserve"> 3,7*33,05*0,15 = 18,343 [A]_x000d_</t>
  </si>
  <si>
    <t>96616</t>
  </si>
  <si>
    <t>BOURÁNÍ KONSTRUKCÍ ZE ŽELEZOBETONU</t>
  </si>
  <si>
    <t>Demolice
železobetonová deska</t>
  </si>
  <si>
    <t xml:space="preserve"> 5,6*2+5,54*10 = 66,600 [A]_x000d_</t>
  </si>
  <si>
    <t>96618</t>
  </si>
  <si>
    <t>BOURÁNÍ KONSTRUKCÍ KOVOVÝCH</t>
  </si>
  <si>
    <t>Demolice
Zábradlí</t>
  </si>
  <si>
    <t xml:space="preserve"> z původní dokumentace 1,640 = 1,640 [A]_x000d_</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</si>
  <si>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</si>
  <si>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264128 VRTY PRO PILOTY TŘ. I (3,14*0,6^2*13,04*10+3,14*0,6^2*11,45*8)*2*0,9*2,0 = 903,416 [A]_x000d_
 12273 ODKOPÁVKY A PROKOPÁVKY OBECNÉ TŘ. I (32,7*28,3+3,53*(15,1+7,9)+101,65*28,3+3,53*(13,1+16,3)+(84,5+65,03)*16)*2,0 = 12759,114 [B]_x000d_
 Mezisoučet 13662.530000 = 13662,530 [C]_x000d_</t>
  </si>
  <si>
    <t>R015112</t>
  </si>
  <si>
    <t>902</t>
  </si>
  <si>
    <t xml:space="preserve">LIKVIDACE ODPADŮ NEKONTAMINOVANÝCH - 17 05 04  VYTĚŽENÉ ZEMINY A HORNINY -  II. TŘÍDA TĚŽITELNOSTI včetně dopravy</t>
  </si>
  <si>
    <t xml:space="preserve"> 264228 VRTY PRO PILOTY TŘ. II (3,14*0,6^2*13,04*10+3,14*0,6^2*11,45*8)*2*0,1*2,0 = 100,380 [A]_x000d_</t>
  </si>
  <si>
    <t xml:space="preserve"> 96615 BOURÁNÍ KONSTRUKCÍ Z PROSTÉHO BETONU (3,7*33,05*0,15)*2,3 = 42,188 [A]_x000d_</t>
  </si>
  <si>
    <t xml:space="preserve"> 96616 BOURÁNÍ KONSTRUKCÍ ZE ŽELEZOBETONU (5,6*2+5,54*10)*2,5 = 166,500 [A]_x000d_</t>
  </si>
  <si>
    <t>R015330</t>
  </si>
  <si>
    <t>921</t>
  </si>
  <si>
    <t>LIKVIDACE ODPADŮ NEKONTAMINOVANÝCH - 17 05 04 KAMENNÁ SUŤ včetně dopravy</t>
  </si>
  <si>
    <t xml:space="preserve"> 96613 BOURÁNÍ KONSTRUKCÍ Z KAMENE NA MC (165,3*6,55*0,8)*2,6 = 2252,047 [A]_x000d_
 96612 BOURÁNÍ KONSTRUKCÍ Z KAMENE NA SUCHO (165,3*6,55*0,2)*2,0 = 433,086 [B]_x000d_
 Mezisoučet 2685.133000 = 2685,133 [C]_x000d_</t>
  </si>
  <si>
    <t>SO 1-21-01</t>
  </si>
  <si>
    <t>Propustek v km 107,819</t>
  </si>
  <si>
    <t xml:space="preserve"> přebytek výkopu (990,4-148,5)*2,0 = 1683,800 [A]_x000d_
 Celkové množství 1683.800000 = 1683,800 [B]_x000d_</t>
  </si>
  <si>
    <t xml:space="preserve"> viz položka 96616A x 2,5 t/m3 2,6*2,5 = 6,500 [A]_x000d_
 Celkové množství 6.500000 = 6,500 [B]_x000d_</t>
  </si>
  <si>
    <t xml:space="preserve"> viz položka 96613A x 2,6 t/m3 87,4*2,6 = 227,240 [A]_x000d_
 Celkové množství 227.240000 = 227,240 [B]_x000d_</t>
  </si>
  <si>
    <t>125731</t>
  </si>
  <si>
    <t>VYKOPÁVKY ZE ZEMNÍKŮ A SKLÁDEK TŘ. I, ODVOZ DO 1KM</t>
  </si>
  <si>
    <t>naložení a dovoz zeniny z meziskládky pro zpětný zásyp</t>
  </si>
  <si>
    <t xml:space="preserve"> viz položka 17110 148,5 = 148,500 [A]_x000d_
 Celkové množství 148.500000 = 148,500 [B]_x000d_</t>
  </si>
  <si>
    <t>131731</t>
  </si>
  <si>
    <t>HLOUBENÍ JAM ZAPAŽ I NEPAŽ TŘ. I, ODVOZ DO 1KM</t>
  </si>
  <si>
    <t>výkop pro zpětný zásyp s odvozem na meziskládku</t>
  </si>
  <si>
    <t>přebytek výkopu</t>
  </si>
  <si>
    <t xml:space="preserve"> viz příloha 2.101 výkop minus pol. 17110 svahové kužely 674+114,8+201,6-148,5 = 841,900 [A]_x000d_
 Celkové množství 841.900000 = 841,900 [B]_x000d_</t>
  </si>
  <si>
    <t>17110</t>
  </si>
  <si>
    <t>ULOŽENÍ SYPANINY DO NÁSYPŮ SE ZHUTNĚNÍM</t>
  </si>
  <si>
    <t>svahové kužely</t>
  </si>
  <si>
    <t xml:space="preserve"> viz příloha 2.021, zemní těleso svahových kuželů 148,5 = 148,500 [A]_x000d_
 Celkové množství 148.500000 = 148,500 [B]_x000d_</t>
  </si>
  <si>
    <t>uložení přebytku výkopu na skládku
uložení výkopu pro zpětný zásyp na meziskládku</t>
  </si>
  <si>
    <t xml:space="preserve"> 841,9+148,5 = 990,400 [A]_x000d_</t>
  </si>
  <si>
    <t>hutněný zásyp dle S4</t>
  </si>
  <si>
    <t xml:space="preserve"> viz příloha 2.022 239,43 = 239,430 [A]_x000d_
 Celkové množství 239.430000 = 239,430 [B]_x000d_</t>
  </si>
  <si>
    <t>hutněný zásyp v tubusu + zásyp základů křídel</t>
  </si>
  <si>
    <t xml:space="preserve"> viz příloha 2.022 111,12 = 111,120 [A]_x000d_
 Celkové množství 111.120000 = 111,120 [B]_x000d_</t>
  </si>
  <si>
    <t>obsyp drenáže</t>
  </si>
  <si>
    <t xml:space="preserve"> viz příloha 2.022, obsyp drenáže štěrkem 16/32 3,54 = 3,540 [A]_x000d_
 Celkové množství 3.540000 = 3,540 [B]_x000d_</t>
  </si>
  <si>
    <t>ŽB základy křídel, beton C30/37 - XA2, XC2, XF3</t>
  </si>
  <si>
    <t xml:space="preserve"> viz příloha 2.302 10,08+12,08+10,08+11,51 = 43,750 [A]_x000d_
 Celkové množství 43.750000 = 43,750 [B]_x000d_</t>
  </si>
  <si>
    <t>ŽB římsy, beton C30/37 - XD1, XF3</t>
  </si>
  <si>
    <t xml:space="preserve"> viz příloha 2.401 9,99 = 9,990 [A]_x000d_
 Celkové množství 9.990000 = 9,990 [B]_x000d_</t>
  </si>
  <si>
    <t>317365</t>
  </si>
  <si>
    <t>VÝZTUŽ ŘÍMS Z OCELI 10505, B500B</t>
  </si>
  <si>
    <t>výztuž říms</t>
  </si>
  <si>
    <t xml:space="preserve"> viz příloha 2.402 1158,5/1000 = 1,159 [A]_x000d_
 Celkové množství 1.159000 = 1,159 [B]_x000d_</t>
  </si>
  <si>
    <t>ŽB dříky křídel, beton C30/37 - XC4, XF3</t>
  </si>
  <si>
    <t xml:space="preserve"> viz příloha 2.302 10,26+11,03+10,26+10,61 = 42,160 [A]_x000d_
 Celkové množství 42.160000 = 42,160 [B]_x000d_</t>
  </si>
  <si>
    <t>333365</t>
  </si>
  <si>
    <t>VÝZTUŽ MOSTNÍCH OPĚR A KŘÍDEL Z OCELI 10505, B500B</t>
  </si>
  <si>
    <t>výztuž křídel</t>
  </si>
  <si>
    <t xml:space="preserve"> viz příloha 2.304 6352,8/1000 = 6,353 [A]_x000d_
 viz příloha 2.305 7237,2/1000 = 7,237 [B]_x000d_
 Celkové množství 13.590000 = 13,590 [C]_x000d_</t>
  </si>
  <si>
    <t>389325</t>
  </si>
  <si>
    <t>MOSTNÍ RÁMOVÉ KONSTRUKCE ZE ŽELEZOBETONU C30/37</t>
  </si>
  <si>
    <t>rámová konstrukce, beton S30/37 XC4, XF3</t>
  </si>
  <si>
    <t xml:space="preserve"> "viz příloha 2.301 "_x000d_
 základová deska 16,43 = 16,430 [B]_x000d_
 stěny 42,6 = 42,600 [C]_x000d_
 příčel 16,07 = 16,070 [D]_x000d_
 Celkové množství 75.100000 = 75,100 [E]_x000d_</t>
  </si>
  <si>
    <t>389365</t>
  </si>
  <si>
    <t>VÝZTUŽ MOSTNÍ RÁMOVÉ KONSTRUKCE Z OCELI 10505, B500B</t>
  </si>
  <si>
    <t xml:space="preserve"> viz příloha 2.303 10932,8/1000 = 10,933 [A]_x000d_
 Celkové množství 10.933000 = 10,933 [B]_x000d_</t>
  </si>
  <si>
    <t>podkladní beton propustku a křídel C12/15 - X0</t>
  </si>
  <si>
    <t xml:space="preserve"> viz příloha 2.301 6,25 = 6,250 [A]_x000d_
 viz příloha 2.302 10,98 = 10,980 [B]_x000d_
 Celkové množství 17.230000 = 17,230 [C]_x000d_</t>
  </si>
  <si>
    <t>výplňový beton</t>
  </si>
  <si>
    <t xml:space="preserve"> viz příloha 2.022 334,79 = 334,790 [A]_x000d_
 Celkové množství 334.790000 = 334,790 [B]_x000d_</t>
  </si>
  <si>
    <t>PODKLADNÍ A VÝPLŇOVÉ VRSTVY Z PROSTÉHO BETONU C25/30</t>
  </si>
  <si>
    <t>podkladní beton dlažby</t>
  </si>
  <si>
    <t xml:space="preserve"> "viz příloha 2.021 "_x000d_
 křídlo I. 6,02*0,15 = 0,903 [B]_x000d_
 křídlo II. 6,63*0,15 = 0,995 [C]_x000d_
 křídlo III. 6,02*0,15 = 0,903 [D]_x000d_
 křídlo IV. 6,49*0,15 = 0,974 [E]_x000d_
 Celkové množství 3.775000 = 3,775 [F]_x000d_</t>
  </si>
  <si>
    <t>457384</t>
  </si>
  <si>
    <t>VYROVNÁVACÍ A SPÁD ŽELEZOBETON DO C25/30 VČET VÝZTUŽE</t>
  </si>
  <si>
    <t xml:space="preserve">SVI 1a -  tvrdá ochrana izolace - beton C25/30 - XC2, XF1, tl. 50 mm vyztužený ocelovou sítí 4/4 - 100/100</t>
  </si>
  <si>
    <t xml:space="preserve"> viz příloha 2.041 33,9*0,05 = 1,695 [A]_x000d_
 Celkové množství 1.695000 = 1,695 [B]_x000d_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</si>
  <si>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</si>
  <si>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46321</t>
  </si>
  <si>
    <t>ROVNANINA Z LOMOVÉHO KAMENE</t>
  </si>
  <si>
    <t xml:space="preserve"> viz příloha 2.022 27,48 = 27,480 [A]_x000d_
 Celkové množství 27.480000 = 27,480 [B]_x000d_</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</si>
  <si>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</si>
  <si>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 xml:space="preserve"> "viz příloha 2.021 "_x000d_
 křídlo I. 6,02*0,2 = 1,204 [B]_x000d_
 křídlo II. 6,63*0,2 = 1,326 [C]_x000d_
 křídlo III. 6,02*0,2 = 1,204 [D]_x000d_
 křídlo IV. 6,49*0,2 = 1,298 [E]_x000d_
 Celkové množství 5.032000 = 5,032 [F]_x000d_</t>
  </si>
  <si>
    <t>R711001-1</t>
  </si>
  <si>
    <t>IZOLACE SVI 1a</t>
  </si>
  <si>
    <t xml:space="preserve"> viz příloha 2.041 33,9 = 33,900 [A]_x000d_
 Celkové množství 33.900000 = 33,900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</si>
  <si>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IZOLACE PROTI STÉKAJÍCÍ VODĚ Z MODIFIKOVANÉHO ASFALTU, PLNOPLOŠNĚ SPOJENÁ S PODKLADEM, 
2) NETKANÁ GEOTEXTILIE MIN. 300G/M2 - 1 VRSTVA, 
3) SEPARAČNÍ PE FOLIE MIN. TL. 0,4 MM, VOLNĚ POKLÁDANÁ, 
4) OCHRANNÁ VRSTVA - BETON C 25/30 - XC2 XF1, PRŮSAK DO 35 MM, S VÝZTUŽNOU VLOŽKOU Z KARI SÍTÍ 4/4- 100/100MM *) - není součástí této R-položky</t>
  </si>
  <si>
    <t>R711001-2</t>
  </si>
  <si>
    <t>IZOLACE SVI 2</t>
  </si>
  <si>
    <t xml:space="preserve"> viz příloha 2.041 85,282 = 85,282 [A]_x000d_
 Celkové množství 85.282000 = 85,282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</si>
  <si>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PÁSOVÁ IZOLACE PROTI STÉKAJÍCÍ VODĚ Z MODIFIKOVANÉHO ASFALTU, PLNOPLOŠNĚ SPOJENÁ S PODKLADEM</t>
  </si>
  <si>
    <t>R711001-3</t>
  </si>
  <si>
    <t>IZOLACE SVI 3</t>
  </si>
  <si>
    <t xml:space="preserve"> viz příloha 2.041 124,911 = 124,911 [A]_x000d_
 Celkové množství 124.911000 = 124,911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</si>
  <si>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IZOLACE PROTI STÉKAJÍCÍ VODĚ Z MODIFIKOVANÉHO ASFALTU, PLNOPLOŠNĚ SPOJENÁ S PODKLADEM, 
2) OCHRANNÁ VRSTVA - MĚKKÁ, EXTRUDOVANÝ POLYSTYREN TL. 50 MM, GEOTEXTILIE MIN. 500G/M2</t>
  </si>
  <si>
    <t>R711001-4</t>
  </si>
  <si>
    <t>IZOLACE SVI 4</t>
  </si>
  <si>
    <t xml:space="preserve"> viz příloha 2.041 133,123 = 133,123 [A]_x000d_
 Celkové množství 133.123000 = 133,123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</si>
  <si>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PÁSOVÁ IZOLACE PROTI STÉKAJÍCÍ VODĚ Z MODIFIKOVANÉHO ASFALTU, PLNOPLOŠNĚ SPOJENÁ S PODKLADEM
2) OCHRANNÁ VRSTVA - MĚKKÁ, NETKANÁ GEOTEXTILIE DLE SVI</t>
  </si>
  <si>
    <t>863342</t>
  </si>
  <si>
    <t>POTRUBÍ Z TRUB Z NEREZ OCELI DN DO 200MM</t>
  </si>
  <si>
    <t>prostupy drenáže křídlem</t>
  </si>
  <si>
    <t xml:space="preserve"> viz příloha 2.041 1,0*4 = 4,000 [A]_x000d_
 Celkové množství 4.000000 = 4,000 [B]_x000d_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</si>
  <si>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Položka nezahrnuje:
- tlakovou zkoušku ani proplacha dezinfekci</t>
  </si>
  <si>
    <t>plná trubka (svodné potrubí) DN 150</t>
  </si>
  <si>
    <t xml:space="preserve"> 3,0+5,0 = 8,000 [A]_x000d_
 Celkové množství 8.000000 = 8,000 [B]_x000d_</t>
  </si>
  <si>
    <t>875332</t>
  </si>
  <si>
    <t>POTRUBÍ DREN Z TRUB PLAST DN DO 150MM DĚROVANÝCH</t>
  </si>
  <si>
    <t>perforovaná drenážní trubka DN 150</t>
  </si>
  <si>
    <t xml:space="preserve"> 2*11,3 = 22,600 [A]_x000d_
 Celkové množství 22.600000 = 22,600 [B]_x000d_</t>
  </si>
  <si>
    <t>89536</t>
  </si>
  <si>
    <t>DRENÁŽNÍ VÝUSŤ Z PROST BETONU</t>
  </si>
  <si>
    <t xml:space="preserve"> viz příloha 2.021 2 = 2,000 [A]_x000d_
 Celkové množství 2.000000 = 2,000 [B]_x000d_</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</si>
  <si>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</si>
  <si>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9112A1</t>
  </si>
  <si>
    <t>ZÁBRADLÍ MOSTNÍ S VODOR MADLY - DODÁVKA A MONTÁŽ</t>
  </si>
  <si>
    <t xml:space="preserve"> viz příloha 2.403 15,0+16,2 = 31,200 [A]_x000d_
 Celkové množství 31.200000 = 31,200 [B]_x000d_</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</si>
  <si>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</si>
  <si>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935212</t>
  </si>
  <si>
    <t>PŘÍKOPOVÉ ŽLABY Z BETON TVÁRNIC ŠÍŘ DO 600MM DO BETONU TL 100MM</t>
  </si>
  <si>
    <t>odvodňovací žlaby u vyústění drenáží</t>
  </si>
  <si>
    <t xml:space="preserve"> 1,0+1,0 = 2,000 [A]_x000d_</t>
  </si>
  <si>
    <t xml:space="preserve"> měřící body bludných proudů 12*2,0 = 24,000 [A]_x000d_</t>
  </si>
  <si>
    <t>96613A</t>
  </si>
  <si>
    <t>BOURÁNÍ KONSTRUKCÍ Z KAMENE NA MC - BEZ DOPRAVY</t>
  </si>
  <si>
    <t xml:space="preserve"> viz příloha 2.101 87,4 = 87,400 [A]_x000d_
 Celkové množství 87.400000 = 87,400 [B]_x000d_</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</si>
  <si>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</si>
  <si>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 xml:space="preserve"> viz příloha 2.101 2,6 = 2,600 [A]_x000d_
 Celkové množství 2.600000 = 2,600 [B]_x000d_</t>
  </si>
  <si>
    <t>96618A</t>
  </si>
  <si>
    <t>BOURÁNÍ KONSTRUKCÍ KOVOVÝCH - BEZ DOPRAVY</t>
  </si>
  <si>
    <t>demontáž zábradlí</t>
  </si>
  <si>
    <t xml:space="preserve"> viz příloha 2.011 a 2.101 6,0*2*0,040 = 0,480 [A]_x000d_
 Celkové množství 0.480000 = 0,480 [B]_x000d_</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</si>
  <si>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</si>
  <si>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 xml:space="preserve"> do 20 km 0,48*20 = 9,600 [A]_x000d_
 Celkové množství 9.600000 = 9,600 [B]_x000d_</t>
  </si>
  <si>
    <t>R93650</t>
  </si>
  <si>
    <t>LETOPOČET vlysem do betonu</t>
  </si>
  <si>
    <t>LETOPOČETvlysem do betonu</t>
  </si>
  <si>
    <t xml:space="preserve"> 2 = 2,000 [A]_x000d_</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</si>
  <si>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</si>
  <si>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SO 1-21-02</t>
  </si>
  <si>
    <t>Propustek v km 107,908</t>
  </si>
  <si>
    <t xml:space="preserve"> výkop (12,8*4,7+18*12,5-1,3*7-18,12)*1,9 = 490,086 [A]_x000d_</t>
  </si>
  <si>
    <t xml:space="preserve"> podklad 0,5*7*2,5 = 8,750 [A]_x000d_</t>
  </si>
  <si>
    <t xml:space="preserve"> čela (2,2*4-1*0,8+2,2*5-0,8*1,1)*2,5 = 45,300 [A]_x000d_
 trouby 9*2,055 = 18,495 [B]_x000d_
 Celkové množství 63.795000 = 63,795 [C]_x000d_</t>
  </si>
  <si>
    <t xml:space="preserve"> izolace propustku (7*2,4+2,44*3,9+4,9*2,4)*0,001 = 0,038 [A]_x000d_</t>
  </si>
  <si>
    <t>11525</t>
  </si>
  <si>
    <t>PŘEVEDENÍ VODY POTRUBÍM DN 600 NEBO ŽLABY R.O. DO 2,0M</t>
  </si>
  <si>
    <t>plastová trubka DN 500 mm pro dočasné převedení vody</t>
  </si>
  <si>
    <t xml:space="preserve"> plastová trubka DN 500 mm 20 = 20,000 [A]_x000d_</t>
  </si>
  <si>
    <t>Položka zahrnuje:
- převedení vody na povrchu
- zřízení, udržování a odstranění příslušného zařízení
Položka nezahrnuje:
- x
Způsob měření:
- převedení vody se uvádí buď průměrem potrubí (DN) nebo délkou rozvinutého obvodu žlabu (r.o.)</t>
  </si>
  <si>
    <t xml:space="preserve"> výkop 12,8*4,7+18*12,5-1,3*7-18,12 = 257,940 [A]_x000d_</t>
  </si>
  <si>
    <t>těleso zásypu štěrkodrť, hutnění lehkou technikou</t>
  </si>
  <si>
    <t xml:space="preserve"> zásap 18*14,5 = 261,000 [A]_x000d_</t>
  </si>
  <si>
    <t>21452</t>
  </si>
  <si>
    <t>SANAČNÍ VRSTVY Z KAMENIVA DRCENÉHO</t>
  </si>
  <si>
    <t xml:space="preserve"> drenážní obsyp u šachty 1,8*3,2 = 5,760 [A]_x000d_</t>
  </si>
  <si>
    <t xml:space="preserve"> základ pod troubami 0,26*2,2+1,02*2,5+12,1*0,44 = 8,446 [A]_x000d_</t>
  </si>
  <si>
    <t xml:space="preserve"> výztuž základu 297/1000 = 0,297 [A]_x000d_</t>
  </si>
  <si>
    <t>272366</t>
  </si>
  <si>
    <t>VÝZTUŽ ZÁKLADŮ Z KARI SÍTÍ</t>
  </si>
  <si>
    <t xml:space="preserve"> výztuž základu 237/1000 = 0,237 [A]_x000d_</t>
  </si>
  <si>
    <t>386325</t>
  </si>
  <si>
    <t>KOMPLETNÍ KONSTRUKCE JÍMEK ZE ŽELEZOBETONU C30/37</t>
  </si>
  <si>
    <t>včetně izolace zasypaných ploch asfalt. nátěry 1x ALP + 2x ALN + geotextilie</t>
  </si>
  <si>
    <t xml:space="preserve"> šachta 6,7*0,3+6,4*0,3+8,7*0,3+5,8*0,3+2*0,3 = 8,880 [A]_x000d_</t>
  </si>
  <si>
    <t>386365</t>
  </si>
  <si>
    <t>VÝZTUŽ KOMPLETNÍCH KONSTRUKCÍ JÍMEK Z OCELI 10505, B500B</t>
  </si>
  <si>
    <t xml:space="preserve"> výztuž šachty 1618/1000 = 1,618 [A]_x000d_</t>
  </si>
  <si>
    <t>podkladní beton pod základem a šachtou tl. 150 mm a výplňový beton</t>
  </si>
  <si>
    <t xml:space="preserve"> podkladní beton 43*0,15 = 6,450 [A]_x000d_
 výplňový beton 4*3,2 = 12,800 [B]_x000d_
 Celkové množství 19.250000 = 19,250 [C]_x000d_</t>
  </si>
  <si>
    <t>podkladní beton dlažby C25/30 tl. 150 mm</t>
  </si>
  <si>
    <t xml:space="preserve"> výtok (5,5*1,41+2,2+1,3+1+0,3+3*1,41+3*1,41)*0,15 = 3,152 [A]_x000d_
 šachta 2*0,15 = 0,300 [B]_x000d_
 Celkové množství 3.452000 = 3,452 [C]_x000d_</t>
  </si>
  <si>
    <t>45745</t>
  </si>
  <si>
    <t>VYROVNÁVACÍ A SPÁD VRSTVY Z MALTY CEMENT</t>
  </si>
  <si>
    <t>podlití maltou MC 50 - tl. 20 mm</t>
  </si>
  <si>
    <t xml:space="preserve"> pod troubou 0,8*14*0,02 = 0,224 [A]_x000d_</t>
  </si>
  <si>
    <t>Položka zahrnuje:
- dodání cementové malty předepsané kvality
- její rozprostření v předepsané tloušťce a v předepsaném tvaru
Položka nezahrnuje:
- x</t>
  </si>
  <si>
    <t xml:space="preserve"> výtok (5,5*1,41+2,2+1,3+1+0,3+3*1,41+3*1,41)*0,2 = 4,203 [A]_x000d_
 šachta 2*0,2 = 0,400 [B]_x000d_
 Celkové množství 4.603000 = 4,603 [C]_x000d_</t>
  </si>
  <si>
    <t>asfalt. nátěry 1x ALP + 2x ALN</t>
  </si>
  <si>
    <t xml:space="preserve"> NK 13,9*5,8+1,2*2*2,5 = 86,620 [A]_x000d_</t>
  </si>
  <si>
    <t>899123</t>
  </si>
  <si>
    <t>MŘÍŽE Z KOMPOZITU SAMOSTATNÉ</t>
  </si>
  <si>
    <t>mříž z kompozitu 2 m2</t>
  </si>
  <si>
    <t>Položka zahrnuje:
- dodávku a osazení předepsané mříže včetně rámu
Položka nezahrnuje:
- x</t>
  </si>
  <si>
    <t>9183G2</t>
  </si>
  <si>
    <t>PROPUSTY Z TRUB DN 1200MM ŽELEZOBETONOVÝCH</t>
  </si>
  <si>
    <t>trouby DN 1200 mm</t>
  </si>
  <si>
    <t xml:space="preserve"> trouby 14,95 = 14,950 [A]_x000d_</t>
  </si>
  <si>
    <t>Položka zahrnuje:
- dodání a položení potrubí z trub z dokumentací předepsaného materiálu a předepsaného průměru
- případné úpravy trub (zkrácení, šikmé seříznutí)
Položka nezahrnuje:
- podkladní vrstvy a obetonování</t>
  </si>
  <si>
    <t>96615A</t>
  </si>
  <si>
    <t>BOURÁNÍ KONSTRUKCÍ Z PROSTÉHO BETONU - BEZ DOPRAVY</t>
  </si>
  <si>
    <t xml:space="preserve"> podklad 0,5*7 = 3,500 [A]_x000d_</t>
  </si>
  <si>
    <t xml:space="preserve"> čela 2,2*4-1*0,8+2,2*5-0,8*1,1 = 18,120 [A]_x000d_</t>
  </si>
  <si>
    <t>96636</t>
  </si>
  <si>
    <t>BOURÁNÍ PROPUSTŮ Z TRUB DN DO 800MM</t>
  </si>
  <si>
    <t>demontáž stávajícího propustku z trub DN 800 mm</t>
  </si>
  <si>
    <t xml:space="preserve"> trouby 9 = 9,000 [A]_x000d_</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</si>
  <si>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</si>
  <si>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</si>
  <si>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</si>
  <si>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odstranění izolace stávající propustku</t>
  </si>
  <si>
    <t xml:space="preserve"> izolace propustku 7*2,4+2,44*3,9+4,9*2,4 = 38,076 [A]_x000d_</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</si>
  <si>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</si>
  <si>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LETOPOČET - vlysem do betonu</t>
  </si>
  <si>
    <t>SO 1-21-03</t>
  </si>
  <si>
    <t>Propustek v km 0,585</t>
  </si>
  <si>
    <t xml:space="preserve"> výkop (55*23+1,2*12)*1,9 = 2430,860 [A]_x000d_</t>
  </si>
  <si>
    <t xml:space="preserve"> plastová trubka DN 500 mm 24 = 24,000 [A]_x000d_</t>
  </si>
  <si>
    <t xml:space="preserve"> výkop 55*23+1,2*12 = 1279,400 [A]_x000d_</t>
  </si>
  <si>
    <t xml:space="preserve"> zásyp 19*14,2-1,6*2,4*3+2,5*6,4 = 274,280 [A]_x000d_</t>
  </si>
  <si>
    <t xml:space="preserve"> základ pod troubami 0,9*2,15+0,4*12,15+0,3*2 = 7,395 [A]_x000d_</t>
  </si>
  <si>
    <t xml:space="preserve"> výztuž základu 249/1000 = 0,249 [A]_x000d_</t>
  </si>
  <si>
    <t xml:space="preserve"> šachta 5,7*0,3+6*0,3+4,9*0,3+7,2*0,3+1,8*0,3-3*0,15 = 7,230 [A]_x000d_</t>
  </si>
  <si>
    <t xml:space="preserve"> výztuž šachty 1496,74/1000 = 1,497 [A]_x000d_
 Celkové množství 1.497000 = 1,497 [B]_x000d_</t>
  </si>
  <si>
    <t>podkladní beton pod základem a šachtou tl. 150 mm</t>
  </si>
  <si>
    <t xml:space="preserve"> podkladní beton 32*0,15 = 4,800 [A]_x000d_</t>
  </si>
  <si>
    <t xml:space="preserve"> výtok (6,3*1,14+6,3*1,41+6,5*1,41+2,7+1+0,3)*0,15 = 4,385 [A]_x000d_
 šachta 1,8*0,15 = 0,270 [B]_x000d_
 Celkové množství 4.655000 = 4,655 [C]_x000d_</t>
  </si>
  <si>
    <t xml:space="preserve"> pod troubou 0,8*13,5*0,02 = 0,216 [A]_x000d_</t>
  </si>
  <si>
    <t xml:space="preserve"> výtok (6,3*1,14+6,3*1,41+6,5*1,41+2,7+1+0,3)*0,2 = 5,846 [A]_x000d_
 šachta 1,8*0,2 = 0,360 [B]_x000d_
 Celkové množství 6.206000 = 6,206 [C]_x000d_</t>
  </si>
  <si>
    <t xml:space="preserve"> NK 3,8*12+1,5*4*2,15+1*2*2,15 = 62,800 [A]_x000d_</t>
  </si>
  <si>
    <t>9183F2</t>
  </si>
  <si>
    <t>PROPUSTY Z TRUB DN 1000MM ŽELEZOBETONOVÝCH</t>
  </si>
  <si>
    <t>trouby DN 1000 mm</t>
  </si>
  <si>
    <t xml:space="preserve"> trouby 14,65 = 14,650 [A]_x000d_</t>
  </si>
  <si>
    <t xml:space="preserve"> žlabovky šířky 1000 mm 10 = 10,000 [A]_x000d_</t>
  </si>
  <si>
    <t>SO 1-23-01</t>
  </si>
  <si>
    <t>Opěrná zeď (silnice, km 0,423-0,490)</t>
  </si>
  <si>
    <t xml:space="preserve"> přebytek tř. I (387,1-372,35)*1,9 = 28,025 [A]_x000d_</t>
  </si>
  <si>
    <t xml:space="preserve"> přebytek tř. II 165,9*1,9 = 315,210 [A]_x000d_</t>
  </si>
  <si>
    <t>70% z celkových výkopů</t>
  </si>
  <si>
    <t xml:space="preserve"> výkop zdi (470,9+82,1)*0,7 = 387,100 [A]_x000d_</t>
  </si>
  <si>
    <t>13183A</t>
  </si>
  <si>
    <t>HLOUBENÍ JAM ZAPAŽ I NEPAŽ TŘ II - BEZ DOPRAVY</t>
  </si>
  <si>
    <t>30% z celkových výkopů</t>
  </si>
  <si>
    <t xml:space="preserve"> výkop zdi (470,9+82,1)*0,3 = 165,900 [A]_x000d_</t>
  </si>
  <si>
    <t xml:space="preserve"> přebytek tř. I 387,1-372,35 = 14,750 [A]_x000d_
 přebytek tř. II 165,9 = 165,900 [B]_x000d_
 Celkové množství 180.650000 = 180,650 [C]_x000d_</t>
  </si>
  <si>
    <t>zpětný zásyp ze zeminy vhodné</t>
  </si>
  <si>
    <t xml:space="preserve"> 372,35 = 372,350 [A]_x000d_</t>
  </si>
  <si>
    <t>beton C25/30</t>
  </si>
  <si>
    <t xml:space="preserve"> základ 52,75*1,05 = 55,388 [A]_x000d_</t>
  </si>
  <si>
    <t>Pozn.: geomříže, krát. pevnost 80 kN/m, min. creepová pevnost Tcr=57 kN/m,
pevnost při 1% protažení min. 16 kN, povol. list správy železnic , státní organizace</t>
  </si>
  <si>
    <t xml:space="preserve"> 1632,1 = 1632,100 [A]_x000d_</t>
  </si>
  <si>
    <t xml:space="preserve"> římsy 55,356*0,106 = 5,868 [A]_x000d_</t>
  </si>
  <si>
    <t xml:space="preserve"> viz příloha 2.005 1,2354 = 1,235 [A]_x000d_
 Celkové množství 1.235000 = 1,235 [B]_x000d_</t>
  </si>
  <si>
    <t>32813</t>
  </si>
  <si>
    <t>OPĚRNÝ SYSTÉM S LÍCEM Z BETON TVAROVEK VÝŠ 4M - 6M</t>
  </si>
  <si>
    <t xml:space="preserve"> betonové tvarovky
+5% na prořez u římsy 177*1,05 = 185,850 [A]_x000d_</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</si>
  <si>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</si>
  <si>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podkladní beton dlažby C25/30 tl. 100 mm</t>
  </si>
  <si>
    <t xml:space="preserve"> podkladní beton dlažby (42,2*1,05+3,8*1,2+4,8*1,3)*0,1 = 5,511 [A]_x000d_</t>
  </si>
  <si>
    <t>zásyp z drceného kameniva fr. 16/32
(max. podíl jemnozrnných částic do 5%)</t>
  </si>
  <si>
    <t xml:space="preserve"> 177*0,4 = 70,800 [A]_x000d_</t>
  </si>
  <si>
    <t>458523</t>
  </si>
  <si>
    <t>VÝPLŇ ZA OPĚRAMI A ZDMI Z KAMENIVA DRCENÉHO, INDEX ZHUTNĚNÍ ID DO 0,9</t>
  </si>
  <si>
    <t>zásyp ze ŠD 0/32 třídy A</t>
  </si>
  <si>
    <t xml:space="preserve"> 628,08 = 628,080 [A]_x000d_</t>
  </si>
  <si>
    <t>dlažba lomovým kamenem tl. 200 mm</t>
  </si>
  <si>
    <t xml:space="preserve"> kamenná dlažba (42,2*1,05+3,8*1,2+4,8*1,3)*0,2 = 11,022 [A]_x000d_</t>
  </si>
  <si>
    <t xml:space="preserve"> svodné potrubí trubka DN150 1,5+1,7 = 3,200 [A]_x000d_</t>
  </si>
  <si>
    <t xml:space="preserve"> drenážní trubka DN150 16,5+18+19 = 53,500 [A]_x000d_</t>
  </si>
  <si>
    <t>R89914</t>
  </si>
  <si>
    <t>ŠACHTOVÉ BETONOVÉ SKRUŽE DN 1000, vč. štěrku a filtrační geotextilie</t>
  </si>
  <si>
    <t>- Položka zahrnuje veškerý materiál, výrobky a polotovary, včetně mimostaveništní a vnitrostaveništní dopravy (rovněž přesuny), včetně naložení a složení,případně s uložením.</t>
  </si>
  <si>
    <t>9112B1</t>
  </si>
  <si>
    <t>ZÁBRADLÍ MOSTNÍ SE SVISLOU VÝPLNÍ - DODÁVKA A MONTÁŽ</t>
  </si>
  <si>
    <t>Pozn.: výšky 1,1 m viz Ž12 1.201 TYPA se svislou výplní</t>
  </si>
  <si>
    <t xml:space="preserve"> zábradlí 52,72 = 52,720 [A]_x000d_</t>
  </si>
  <si>
    <t xml:space="preserve"> žlabovky šířky 500 mm 55,4 = 55,400 [A]_x000d_</t>
  </si>
  <si>
    <t xml:space="preserve"> "Vývody pro měření blud. proudů "_x000d_
 2ks na dilat. Díl = 16*3,0 = 48,000 [B]_x000d_</t>
  </si>
  <si>
    <t>969334</t>
  </si>
  <si>
    <t>VYBOURÁNÍ POTRUBÍ DN DO 200MM PLYNOVÝCH</t>
  </si>
  <si>
    <t>ocelové trouby DN 200 mm obalené asfaltem, včetně odvozu a uložení na skládku</t>
  </si>
  <si>
    <t xml:space="preserve"> odstranění stávajícího plynovodu 57 = 57,000 [A]_x000d_</t>
  </si>
  <si>
    <t>SO 2-20-01</t>
  </si>
  <si>
    <t>Železniční most v km 1,046</t>
  </si>
  <si>
    <t xml:space="preserve"> dle pol.č.12573.A: 10939,691m3 = 10939,691 [A]_x000d_</t>
  </si>
  <si>
    <t>Položka zahrnuje:
- veškeré poplatky majiteli zemníku související s nákupem zeminy (nikoliv s otvírkou zemníku)
Položka nezahrnuje:
- x</t>
  </si>
  <si>
    <t>R014211</t>
  </si>
  <si>
    <t>POPLATKY ZA ZEMNÍK - ORNICE</t>
  </si>
  <si>
    <t xml:space="preserve"> dle pol.č.12573.B: 281,52m3 = 281,520 [A]_x000d_</t>
  </si>
  <si>
    <t xml:space="preserve"> 4ks = 4,000 [A]_x000d_</t>
  </si>
  <si>
    <t xml:space="preserve"> klenba - odrazný terč: 8ks = 8,000 [A]_x000d_</t>
  </si>
  <si>
    <t>R029412</t>
  </si>
  <si>
    <t>OSTATNÍ POŽADAVKY - VYPRACOVÁNÍ MOSTNÍHO LISTU</t>
  </si>
  <si>
    <t xml:space="preserve"> 1ks = 1,000 [A]_x000d_</t>
  </si>
  <si>
    <t xml:space="preserve"> 1kpl = 1,000 [A]_x000d_</t>
  </si>
  <si>
    <t>R02953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</si>
  <si>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</si>
  <si>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</si>
  <si>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R02947</t>
  </si>
  <si>
    <t>A</t>
  </si>
  <si>
    <t>B</t>
  </si>
  <si>
    <t>ZEMINA</t>
  </si>
  <si>
    <t xml:space="preserve"> natěžení a dovoz zeminy dle pol.č.17411: 10938,691m3 = 10938,691 [A]_x000d_</t>
  </si>
  <si>
    <t>ORNICE</t>
  </si>
  <si>
    <t xml:space="preserve"> natěžení a dovoz ornice dle pol.č.18220: 281,52m3 = 281,520 [A]_x000d_</t>
  </si>
  <si>
    <t xml:space="preserve"> 144,1m2*88,50 = 12752,850 [A]_x000d_
 z toho tř.I 58%, t.j. 0,58*12752,85m3 = 7396,653 [B]_x000d_</t>
  </si>
  <si>
    <t xml:space="preserve"> "celkový výkop 12752,850 m3"_x000d_
 z toho tř.II 42%, t.j. 0,42*12752,85m3 = 5356,197 [A]_x000d_</t>
  </si>
  <si>
    <t xml:space="preserve"> "zásyp výkopových jam"_x000d_
 základ O1: (4,92+7,4)*0,5*83,30 = 513,128 [A]_x000d_
 základ O2: (2,58+4,73)*0,5*71,90 = 262,795 [B]_x000d_
 zásyp jam celkem: A+B = 775,923 [C]_x000d_
 zásyp klenby: 204,4m2*49,72 = 10162,768 [D]_x000d_
 Celkem: C+D = 10938,691 [E]_x000d_</t>
  </si>
  <si>
    <t xml:space="preserve"> "obsyp drenážní trubky DN 200 za rubem opěr"_x000d_
 O1: 0,15m2*83,83 = 12,575 [A]_x000d_
 O2: 0,15m2*71,35 = 10,703 [B]_x000d_
 obsyp drenáže celkem: A+B = 23,277 [C]_x000d_
 "ochranný obsyp klenby a křídel"_x000d_
 klenba: 15,0m2*49,72 = 745,800 [D]_x000d_
 křídlo 1: 2,15m2*12,41 = 26,682 [E]_x000d_
 křídlo 2: 1,91m2*14,90 = 28,459 [F]_x000d_
 křídlo 3: 1,87m2*19,90 = 37,213 [G]_x000d_
 křídlo 4: 2,19m2*8,98 = 19,666 [H]_x000d_
 obsyp klenby celkem: D+E+F+G+H = 857,820 [I]_x000d_
 Celkem: C+I = 881,097 [J]_x000d_</t>
  </si>
  <si>
    <t>18220</t>
  </si>
  <si>
    <t>ROZPROSTŘENÍ ORNICE VE SVAHU</t>
  </si>
  <si>
    <t xml:space="preserve"> klenba: 2815,2m2*0,10 = 281,520 [A]_x000d_</t>
  </si>
  <si>
    <t>Položka zahrnuje:
- nutné přemístění ornice z dočasných skládek vzdálených do 50m
- rozprostření ornice v předepsané tloušťce ve svahu přes 1:5
Položka nezahrnuje:
- x</t>
  </si>
  <si>
    <t>18242</t>
  </si>
  <si>
    <t>ZALOŽENÍ TRÁVNÍKU HYDROOSEVEM NA ORNICI</t>
  </si>
  <si>
    <t xml:space="preserve"> z pol.č.18220: 2815,2m2 = 2815,200 [A]_x000d_</t>
  </si>
  <si>
    <t>Položka zahrnuje:
- dodání předepsané travní směsi, hydroosev na ornici, zalévání, první pokosení, to vše bez ohledu na sklon terénu
Položka nezahrnuje:
- x</t>
  </si>
  <si>
    <t xml:space="preserve"> z pol.č.18242 ošetření 4x: 4*2815,2m2 = 11260,800 [A]_x000d_</t>
  </si>
  <si>
    <t>23217A</t>
  </si>
  <si>
    <t>ŠTĚTOVÉ STĚNY BERANĚNÉ Z KOVOVÝCH DÍLCŮ DOČASNÉ (PLOCHA)</t>
  </si>
  <si>
    <t xml:space="preserve"> plynovod: 8,40*8,00 = 67,200 [A]_x000d_</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</si>
  <si>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</si>
  <si>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</si>
  <si>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</si>
  <si>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 xml:space="preserve"> dle pol.č.23217A: 67,2m2 = 67,200 [A]_x000d_</t>
  </si>
  <si>
    <t>Položka zahrnuje:
- odstranění stěn včetně odvozu a uložení na skládku
Položka nezahrnuje:
- x</t>
  </si>
  <si>
    <t xml:space="preserve"> vrty pro předvrtání štětovnic: 14*8,0 = 112,000 [A]_x000d_
 "Pozn.: zemina z vrtů bude ponechána na místě"_x000d_</t>
  </si>
  <si>
    <t xml:space="preserve"> základ 1: 27,633m2*0,877*2 = 48,468 [A]_x000d_
 základ 2: 41,6m2*1,065*2 = 88,608 [B]_x000d_
 základ 3: 39,153m2*1,038*4 = 162,563 [C]_x000d_
 základ 4: 32,865m2*0,93*2 = 61,129 [D]_x000d_
 základ 5: 32,654m2*0,961*1 = 31,380 [E]_x000d_
 základ 6: 33,962m2*1,019*2 = 69,215 [F]_x000d_
 základ 7: 34,05m2*1,065*2 = 72,527 [G]_x000d_
 základ 8: 32,05m2*1,038*4 = 133,072 [H]_x000d_
 základ 9: 35,576m2*1,039*1 = 36,963 [I]_x000d_
 základ 10: 35,715m2*1,018*1 = 36,358 [J]_x000d_
 základy celkem: A+B+C+D+E+F+G+H+I+J = 740,283 [K]_x000d_
 "monolitické želbet patky:"_x000d_
 křídlo 1: 0,94m2*9,11 = 8,563 [L]_x000d_
 křídlo 2: 0,94m2*20,05 = 18,847 [M]_x000d_
 křídlo 3: 0,94m2*12,05 = 11,327 [N]_x000d_
 křídlo 4: 0,94m2*14,53 = 13,658 [O]_x000d_
 klenba levá: 0,754m2*54,67 = 41,221 [P]_x000d_
 klenba pravá: 0,754m2*44,78 = 33,764 [Q]_x000d_
 monol. patky celkem: L+M+N+O+P+Q = 127,381 [R]_x000d_
 Celkem: K+R = 867,664 [S]_x000d_</t>
  </si>
  <si>
    <t xml:space="preserve"> základ 1: 1,266t*2 = 2,532 [A]_x000d_
 základ 2: 1,845t*2 = 3,690 [B]_x000d_
 základ 3: 1,740t*4 = 6,960 [C]_x000d_
 základ 4: 1,467t*2 = 2,934 [D]_x000d_
 základ 5: 1,479t*1 = 1,479 [E]_x000d_
 základ 6: 1,530t*2 = 3,060 [F]_x000d_
 základ 7: 1,543t*2 = 3,086 [G]_x000d_
 základ 8: 1,461t*4 = 5,844 [H]_x000d_
 základ 9: 1,593t*1 = 1,593 [I]_x000d_
 základ 10: 1,601t*1 = 1,601 [J]_x000d_
 výztuž základů celkem: A+B+C+D+E+F+G+H+I+J = 32,779 [K]_x000d_
 výztuž želbet monolit patek: 5,00t = 5,000 [L]_x000d_
 Celkem: K+L = 37,779 [M]_x000d_</t>
  </si>
  <si>
    <t xml:space="preserve"> levá římsa: 0,336m2*14,44 = 4,852 [A]_x000d_
 pravá římsa: 0,314m2*14,44 = 4,534 [B]_x000d_
 Celkem: A+B = 9,386 [C]_x000d_</t>
  </si>
  <si>
    <t xml:space="preserve"> z pol.č.317325: 9,386m3*77,64kg/m3/1000 = 0,729 [A]_x000d_</t>
  </si>
  <si>
    <t xml:space="preserve"> pod základ O1: (32,57+33,07+49,1+46,33+46,33+46,33+46,33+49,1+38,93+38,93+40,36)m2*0,15 = 70,107 [A]_x000d_
 pod základ O2: (39,84+40,16+40,54+38,26+38,26+38,26+38,26+40,54+41,97+43,79)m2*0,15 = 59,982 [B]_x000d_
 výplňový beton za O1: 8,73m2*83,83 = 731,836 [C]_x000d_
 výplňový beton za O2: 8,73m2*71,36 = 622,973 [D]_x000d_
 Celkem: A+B+C+D = 1484,898 [E]_x000d_</t>
  </si>
  <si>
    <t xml:space="preserve"> "pod dlažbu z lom. kamene (z pol.č.465512)"_x000d_
 vlevo: 346,4m2*0,15 = 51,960 [A]_x000d_
 vpravo: 84,1m2*0,15 = 12,615 [B]_x000d_
 pod dlažbu celkem: A+B = 64,575 [C]_x000d_
 zabetonování kořene štětovnic: 3,14*0,60*0,60*3,00*14 = 47,477 [D]_x000d_
 Celkem: C+D = 112,052 [E]_x000d_</t>
  </si>
  <si>
    <t>45152</t>
  </si>
  <si>
    <t>PODKLADNÍ A VÝPLŇOVÉ VRSTVY Z KAMENIVA DRCENÉHO</t>
  </si>
  <si>
    <t xml:space="preserve"> výplň vsakovací jímky fr.32/63: 1,50*1,44*0,65 = 1,404 [A]_x000d_</t>
  </si>
  <si>
    <t xml:space="preserve"> vlevo: 346,4m2*0,20 = 69,280 [A]_x000d_
 vpravo: 84,1m2*0,20 = 16,820 [B]_x000d_
 Celkem: A+B = 86,100 [C]_x000d_</t>
  </si>
  <si>
    <t>R421127</t>
  </si>
  <si>
    <t>KLENBA KOMPLETNÍ PROVEDENÍ VČETNĚ PODLITÍ PREFABRIKÁTŮ VYSOKOPEVNOSTNÍ CEMENTOVOU ZÁLIVKOU</t>
  </si>
  <si>
    <t xml:space="preserve"> "nosná kce včetně křídel"_x000d_
 klenba: 10,99m2*49,50 = 544,005 [A]_x000d_
 křídlo 1: 2,41m2*8,92 = 21,497 [B]_x000d_
 křídlo 2: 2,18m2*19,76 = 43,077 [C]_x000d_
 křídlo 3: 2,38m2*12,35 = 29,393 [D]_x000d_
 křídlo 4: 2,22m2*14,82 = 32,900 [E]_x000d_
 Celkem: A+B+C+D+E = 670,872 [F]_x000d_</t>
  </si>
  <si>
    <t>ALP + 2x ALN</t>
  </si>
  <si>
    <t xml:space="preserve"> klenba: 26,41*49,72 = 1313,105 [A]_x000d_
 křídlo 1: 3,58*12,41 = 44,428 [B]_x000d_
 křídlo 2: 3,19*14,90 = 47,531 [C]_x000d_
 křídlo 3: 3,11*19,90 = 61,889 [D]_x000d_
 křídlo 4: 3,65*8,98 = 32,777 [E]_x000d_
 přesah pod drenáž: 1,75*(83,83+71,36) = 271,583 [F]_x000d_
 líc prefa: 4,61*155,30 = 715,933 [G]_x000d_
 Celkem: A+B+C+D+E+F+G = 2487,246 [H]_x000d_</t>
  </si>
  <si>
    <t>711412</t>
  </si>
  <si>
    <t>IZOLACE MOSTOVEK CELOPLOŠNÁ ASFALTOVÝMI PÁSY</t>
  </si>
  <si>
    <t>VČETNĚ UKONČENÍ PŘÍTLAČNOU NEREZOVOU LIŠTOU</t>
  </si>
  <si>
    <t xml:space="preserve"> klenba: 26,41*49,72 = 1313,105 [A]_x000d_
 křídlo 1: 3,58*12,41 = 44,428 [B]_x000d_
 křídlo 2: 3,19*14,90 = 47,531 [C]_x000d_
 křídlo 3: 3,11*19,90 = 61,889 [D]_x000d_
 křídlo 4: 3,65*8,98 = 32,777 [E]_x000d_
 přesah pod drenáž: 1,75*(83,83+71,36) = 271,583 [F]_x000d_
 Celkem: A+B+C+D+E+F = 1771,313 [G]_x000d_</t>
  </si>
  <si>
    <t>1200 G/M2</t>
  </si>
  <si>
    <t xml:space="preserve"> "rub klenby a křídel"_x000d_
 klenba: 26,41*49,72 = 1313,105 [A]_x000d_
 křídlo 1: 3,58*12,41 = 44,428 [B]_x000d_
 křídlo 2: 3,19*14,90 = 47,531 [C]_x000d_
 křídlo 3: 3,11*19,90 = 61,889 [D]_x000d_
 křídlo 4: 3,65*8,98 = 32,777 [E]_x000d_
 přesah pod drenáž: 1,75*(83,83+71,36) = 271,583 [F]_x000d_
 Celkem: A+B+C+D+E+F = 1771,313 [G]_x000d_</t>
  </si>
  <si>
    <t>78382</t>
  </si>
  <si>
    <t>NÁTĚRY BETON KONSTR TYP S2 (OS-B)</t>
  </si>
  <si>
    <t xml:space="preserve"> nátěr NK: 2*0,70*12,76 = 17,864 [A]_x000d_</t>
  </si>
  <si>
    <t>87534</t>
  </si>
  <si>
    <t>POTRUBÍ DREN Z TRUB PLAST DN DO 200MM</t>
  </si>
  <si>
    <t xml:space="preserve"> "drenáž za rubem opěr"_x000d_
 O1: 83,83m = 83,830 [A]_x000d_
 O2: 71,36m = 71,360 [B]_x000d_
 Celkem: A+B = 155,190 [C]_x000d_</t>
  </si>
  <si>
    <t>89413</t>
  </si>
  <si>
    <t>ŠACHTY KANALIZAČNÍ Z BETON DÍLCŮ NA POTRUBÍ DN DO 200MM</t>
  </si>
  <si>
    <t>ŠACHTA DN1200 HL.1,5M</t>
  </si>
  <si>
    <t xml:space="preserve"> 2ks = 2,000 [A]_x000d_</t>
  </si>
  <si>
    <t>TŘÍMADLOVÉ</t>
  </si>
  <si>
    <t xml:space="preserve"> levá římsa: 72,9m = 72,900 [A]_x000d_
 pravá římsa: 72,9m = 72,900 [B]_x000d_
 Celkem: A+B = 145,800 [C]_x000d_</t>
  </si>
  <si>
    <t xml:space="preserve"> stěny: 2*8ks = 16,000 [A]_x000d_</t>
  </si>
  <si>
    <t>91355</t>
  </si>
  <si>
    <t>EVIDENČNÍ ČÍSLO MOSTU</t>
  </si>
  <si>
    <t>Položka zahrnuje:
- štítek s evidenčním číslem mostu
- sloupek dopravní značky včetně osazení a nutných zemních prací a zabetonování
Položka nezahrnuje:
- x</t>
  </si>
  <si>
    <t>91710</t>
  </si>
  <si>
    <t>OBRUBY Z BETONOVÝCH PALISÁD</t>
  </si>
  <si>
    <t xml:space="preserve"> vsakovací jímka: 30*0,80*0,12*0,18 = 0,518 [A]_x000d_</t>
  </si>
  <si>
    <t>Položka zahrnuje:
- dodání a pokládku betonových palisád o rozměrech předepsaných zadávací dokumentací
- betonové lože i boční betonovou opěrku
Položka nezahrnuje:
- x</t>
  </si>
  <si>
    <t xml:space="preserve"> vlevo: (1,30+20,40+10,00+0,60+3,20+0,90+14,00+9,40+13,20+2,00)*1,2 = 90,000 [A]_x000d_
 vpravo: (8,40+7,30+16,80+14,90+11,60+8,60+1,60+1,10)*1,2 = 84,360 [B]_x000d_
 Celkem: A+B = 174,360 [C]_x000d_</t>
  </si>
  <si>
    <t xml:space="preserve"> zemina z pol.č.13173A: 7396,653m3*2,0t/m3 = 14793,306 [A]_x000d_</t>
  </si>
  <si>
    <t xml:space="preserve"> zemina z pol.č.13183A: 5356,197m3*2,0t/m3 = 10712,394 [A]_x000d_</t>
  </si>
  <si>
    <t>SO 2-21-01</t>
  </si>
  <si>
    <t>Propustek v km 1,192</t>
  </si>
  <si>
    <t xml:space="preserve"> výkop 5,2*5,5*1,9 = 54,340 [A]_x000d_</t>
  </si>
  <si>
    <t xml:space="preserve"> plastová trubka DN 500 mm 25 = 25,000 [A]_x000d_</t>
  </si>
  <si>
    <t xml:space="preserve"> výkop 5,2*5,5 = 28,600 [A]_x000d_</t>
  </si>
  <si>
    <t xml:space="preserve"> zásyp 20*16,5 = 330,000 [A]_x000d_</t>
  </si>
  <si>
    <t xml:space="preserve"> základ pod troubami 0,7*3,2+0,32*16 = 7,360 [A]_x000d_</t>
  </si>
  <si>
    <t xml:space="preserve"> výztuž základu 288/1000 = 0,288 [A]_x000d_</t>
  </si>
  <si>
    <t>včetně stupadel</t>
  </si>
  <si>
    <t xml:space="preserve"> šachty (2,4*0,3+1,2*0,3+2,7*0,3+2*3,8*0,3+3,5*0,3)+0,3*(6,2+13,6*2+4+4,4)+1*0,25 = 18,010 [A]_x000d_</t>
  </si>
  <si>
    <t xml:space="preserve"> výztuž šachet (470+2264)/1000 = 2,734 [A]_x000d_</t>
  </si>
  <si>
    <t>výplňový beton a podkladní beton pod základem a šachtou tl. 150 mm</t>
  </si>
  <si>
    <t xml:space="preserve"> výplňový a podkladní beton 2*3,8+55*0,15 = 15,850 [A]_x000d_</t>
  </si>
  <si>
    <t xml:space="preserve"> podkladní beton (1+1+2,5+2,5+2,4*1,14+2*0,2*1,41)*0,15+(5,1*1,14+1,2+1,2+2,7+6,1)*0,15 = 4,097 [A]_x000d_</t>
  </si>
  <si>
    <t xml:space="preserve"> pod troubou 20,07*0,02 = 0,401 [A]_x000d_</t>
  </si>
  <si>
    <t xml:space="preserve"> kamenná dlažba (1+1+2,5+2,5+2,4*1,14+2*0,2*1,41)*0,2+(5,1*1,14+1,2+1,2+2,7+6,1)*0,2 = 5,463 [A]_x000d_</t>
  </si>
  <si>
    <t xml:space="preserve"> NK 20*3,3+1,8*3,2 = 71,760 [A]_x000d_</t>
  </si>
  <si>
    <t xml:space="preserve"> trouba PE DN 4
00 1 = 1,000 [A]_x000d_</t>
  </si>
  <si>
    <t>mříž 1,5 x 1,5 m, uložení mříže 2xL60 - 3 m</t>
  </si>
  <si>
    <t xml:space="preserve"> zábradlí 10,235 = 10,235 [A]_x000d_</t>
  </si>
  <si>
    <t>9183E2</t>
  </si>
  <si>
    <t>PROPUSTY Z TRUB DN 800MM ŽELEZOBETONOVÝCH</t>
  </si>
  <si>
    <t xml:space="preserve"> trouby 20 = 20,000 [A]_x000d_</t>
  </si>
  <si>
    <t>SO 2-23-01</t>
  </si>
  <si>
    <t>Zárubní zeď (silnice) km 1,050-1,173</t>
  </si>
  <si>
    <t xml:space="preserve"> přebytek výkopu 948,7*1,9 = 1802,530 [A]_x000d_</t>
  </si>
  <si>
    <t>R015111RRc</t>
  </si>
  <si>
    <t>LIKVIDACE ODPADŮ NEKONTAMINOVANÝCH - Vytěžené zeminy a horniny nesplňující limitní hodnoty pro využití na povrchu terénu včetně dopravy</t>
  </si>
  <si>
    <t xml:space="preserve"> vývrtek pilot (199,5+159,6+39,9)*3,141592*0,45*0,45*1,9 = 482,282 [A]_x000d_</t>
  </si>
  <si>
    <t xml:space="preserve"> viz položka 96616A x 2,5 t/m3 24,439*2,5 = 61,098 [A]_x000d_</t>
  </si>
  <si>
    <t>12273A</t>
  </si>
  <si>
    <t>ODKOPÁVKY A PROKOPÁVKY OBECNÉ TŘ. I - BEZ DOPRAVY</t>
  </si>
  <si>
    <t xml:space="preserve"> výkop zdi 842,8*0,7 = 589,960 [A]_x000d_
 odkop násypu pro vrtnou soupravu 140,1*0,7 = 98,070 [B]_x000d_
 Celkové množství 688.030000 = 688,030 [C]_x000d_</t>
  </si>
  <si>
    <t>12283A</t>
  </si>
  <si>
    <t>ODKOPÁVKY A PROKOPÁVKY OBECNÉ TŘ. II - BEZ DOPRAVY</t>
  </si>
  <si>
    <t>30% celkových výkopů</t>
  </si>
  <si>
    <t xml:space="preserve"> výkop zdi 842,8*0,3 = 252,840 [A]_x000d_
 odkop násypu pro vrtnou soupravu 140,1*0,3 = 42,030 [B]_x000d_
 Celkové množství 294.870000 = 294,870 [C]_x000d_</t>
  </si>
  <si>
    <t>Položka zahrnuje:
- svislo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</si>
  <si>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Násyp pro vrtnou soupravu (z vytěžené zeminy)</t>
  </si>
  <si>
    <t xml:space="preserve"> viz objem odkopu násypu pro vrtnou soupravu 140,1 = 140,100 [A]_x000d_</t>
  </si>
  <si>
    <t xml:space="preserve"> výkop zdi 842,8 = 842,800 [A]_x000d_
 odkop násypu pro vrtnou soupravu 140,1+111 = 251,100 [B]_x000d_
 odečet zpětného zásypu -145,2 = -145,200 [C]_x000d_
 Mezisoučet 948.700000 = 948,700 [D]_x000d_
 vývrtek pilot (199,5+159,6+39,9)*3,141592*0,45*0,45 = 253,833 [E]_x000d_
 Mezisoučet 253.833000 = 253,833 [F]_x000d_
 Celkové množství 1202.533000 = 1202,533 [G]_x000d_</t>
  </si>
  <si>
    <t>Násyp pro vrtnou soupravu (nedostatek)</t>
  </si>
  <si>
    <t xml:space="preserve"> přísyp minus odkop 251,1-140,1 = 111,000 [A]_x000d_</t>
  </si>
  <si>
    <t xml:space="preserve"> zpětný zásyp ze zeminy vhodné (5+3)*6+97,2 = 145,200 [A]_x000d_</t>
  </si>
  <si>
    <t xml:space="preserve"> obsyp rubové drenáže DN150 (plné) 13,2*0,0875 = 1,155 [A]_x000d_</t>
  </si>
  <si>
    <t>21331</t>
  </si>
  <si>
    <t>DRENÁŽNÍ VRSTVY Z BETONU MEZEROVITÉHO (DRENÁŽNÍHO)</t>
  </si>
  <si>
    <t xml:space="preserve"> kolem rubové drenáže DN150 (děrované) 61,75*0,0875 = 5,403 [A]_x000d_</t>
  </si>
  <si>
    <t>Položka zahrnuje:
- dodávku předepsaného materiálu pro drenážní vrstvu, včetně mimostaveništní a vnitrostaveništní dopravy
- provedení drenážní vrstvy předepsaných rozměrů a předepsaného tvaru
Položka nezahrnuje:
- x</t>
  </si>
  <si>
    <t>21361</t>
  </si>
  <si>
    <t>DRENÁŽNÍ VRSTVY Z GEOTEXTILIE</t>
  </si>
  <si>
    <t>obal drenážní trubky DN80</t>
  </si>
  <si>
    <t xml:space="preserve"> 36*3,8*0,35 = 47,880 [A]_x000d_</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</si>
  <si>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</si>
  <si>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Piloty DN900, beton C30/37 XA2, XD1, XF2</t>
  </si>
  <si>
    <t xml:space="preserve"> (8,0*6+11,0*21+11,0*10)*3,1415926*0,45*0,45 = 247,471 [A]_x000d_</t>
  </si>
  <si>
    <t>ocel S235
montáž a dodávka měřících trubek je v položce 933331</t>
  </si>
  <si>
    <t xml:space="preserve"> viz příloha 2.005 a 2.006 (pol. 14) 0,00094*(6+31) = 0,035 [A]_x000d_
 Celkové množství 0.035000 = 0,035 [B]_x000d_</t>
  </si>
  <si>
    <t>ocel B500 B</t>
  </si>
  <si>
    <t xml:space="preserve"> viz příloha 2.005 a 2.006 0,611+3,045+2,633+24,506 = 30,795 [A]_x000d_
 Celkové množství 30.795000 = 30,795 [B]_x000d_</t>
  </si>
  <si>
    <t>264141</t>
  </si>
  <si>
    <t>VRTY PRO PILOTY TŘ. I D DO 1000MM</t>
  </si>
  <si>
    <t>vrty pilot DN900 (včetně hluchého vrtání v celkové délce 28,3 m)</t>
  </si>
  <si>
    <t xml:space="preserve"> 50% z celkové délky (8,0*6+11,0*21+11,0*10)*0,5 = 194,500 [A]_x000d_</t>
  </si>
  <si>
    <t>264241</t>
  </si>
  <si>
    <t>VRTY PRO PILOTY TŘ. II D DO 1000MM</t>
  </si>
  <si>
    <t xml:space="preserve"> 40% z celkové délky (8,0*6+11,0*21+11,0*10)*0,4 = 155,600 [A]_x000d_</t>
  </si>
  <si>
    <t>264341</t>
  </si>
  <si>
    <t>VRTY PRO PILOTY TŘ. III D DO 1000MM</t>
  </si>
  <si>
    <t xml:space="preserve"> 10% z celkové délky (8,0*6+11,0*21+11,0*10)*0,1 = 38,900 [A]_x000d_</t>
  </si>
  <si>
    <t>285392</t>
  </si>
  <si>
    <t>DODATEČNÉ KOTVENÍ VLEPENÍM BETONÁŘSKÉ VÝZTUŽE D DO 16MM DO VRTŮ</t>
  </si>
  <si>
    <t>kotvení gabionů do pilot - výztuž prům.12 mm dl. 0,55 m, vrt průměru16 mm dl. 0,25 m, lepení kotevních prutů do piloty (chemické)</t>
  </si>
  <si>
    <t xml:space="preserve"> 283 = 283,000 [A]_x000d_</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</si>
  <si>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</si>
  <si>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stříkaný beton tl. 200 mm</t>
  </si>
  <si>
    <t xml:space="preserve"> plocha mezi podkladním betonem a římsou (172,6+2*1,25*4,1-60*0,2)*0,2 = 34,170 [A]_x000d_</t>
  </si>
  <si>
    <t>289366</t>
  </si>
  <si>
    <t>VÝZTUŽ STŘÍKANÉHO BETONU Z KARI SITÍ</t>
  </si>
  <si>
    <t>karisíť do stříkaného betonu O8 100/100</t>
  </si>
  <si>
    <t xml:space="preserve"> (bez přesahů - vkládá se mezi piloty) 178,75*0,0079*2 = 2,824 [A]_x000d_</t>
  </si>
  <si>
    <t>28997C</t>
  </si>
  <si>
    <t>OPLÁŠTĚNÍ (ZPEVNĚNÍ) Z GEOTEXTILIE DO 300G/M2</t>
  </si>
  <si>
    <t xml:space="preserve"> geotextílie na rubu gabionové zdi 4,8*7,05 = 33,840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</si>
  <si>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</si>
  <si>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</si>
  <si>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</si>
  <si>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delta-fólie</t>
  </si>
  <si>
    <t xml:space="preserve"> plocha mezi podkladním betonem a římsou 168,5+2*1,25*4,1 = 178,750 [A]_x000d_</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</si>
  <si>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</si>
  <si>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beton - C30/37 XD3, XF4</t>
  </si>
  <si>
    <t xml:space="preserve"> římsový nosník na pilotách 57,03*0,64 = 36,499 [A]_x000d_
 římsy na gabionech 7,05*0,22 = 1,551 [B]_x000d_
 Celkové množství 38.050000 = 38,050 [C]_x000d_</t>
  </si>
  <si>
    <t xml:space="preserve"> viz příloha 2.007 5263,2/1000 = 5,263 [A]_x000d_
 Celkové množství 5.263000 = 5,263 [B]_x000d_</t>
  </si>
  <si>
    <t>obklad pilotové zdi a gabionové zdi
Sousední gabionové koše budou vždy navzájem vodivě propojeny pomocí izolovaného měděného drátu o2,5 mm a příslušných svěrek.
Sítě gabionových košů budou provázány s kotevními háky pilot pomocí nerezového drátu</t>
  </si>
  <si>
    <t xml:space="preserve"> ((2,7+7,1)*3+178,75*0,5)*1,15 = 136,591 [A]_x000d_</t>
  </si>
  <si>
    <t>pod dlažbou a gabiony</t>
  </si>
  <si>
    <t xml:space="preserve"> pod dlažbou 2,5*1,2*0,1 = 0,300 [A]_x000d_
 část pilotové zdi 57,03*0,1425 = 8,127 [B]_x000d_
 podkladní beton pod gabiony 7,05*0,36 = 2,538 [C]_x000d_
 Celkové množství 10.965000 = 10,965 [D]_x000d_</t>
  </si>
  <si>
    <t>45868</t>
  </si>
  <si>
    <t>VÝPLŇ ZA OPĚRAMI A ZDMI Z JÍLU</t>
  </si>
  <si>
    <t xml:space="preserve"> zásyp z nepropustné zeminy 59,977*0,562 = 33,707 [A]_x000d_</t>
  </si>
  <si>
    <t xml:space="preserve">Položka zahrnuje:
- dodávku předepsaného materiálu
-  mimostaveništní a vnitrostaveništní dopravu a jeho uložení
není-li v zadávací dokumentaci uvedeno jinak, jedná se o nakupovaný jíl</t>
  </si>
  <si>
    <t xml:space="preserve"> 2,5*1,2*0,2 = 0,600 [A]_x000d_</t>
  </si>
  <si>
    <t>875262</t>
  </si>
  <si>
    <t>POTRUBÍ DREN Z TRUB PLAST (I FLEXIBIL) DN DO 80MM DĚROVANÝCH</t>
  </si>
  <si>
    <t>drenážní trubka DN80 (rub pilotové zdi)</t>
  </si>
  <si>
    <t xml:space="preserve"> 36*3,8 = 136,800 [A]_x000d_</t>
  </si>
  <si>
    <t>drenážní trubka DN150</t>
  </si>
  <si>
    <t xml:space="preserve"> 13,2 = 13,200 [A]_x000d_</t>
  </si>
  <si>
    <t>drenážní trubka DN150 (gabionová a pilotová zeď)</t>
  </si>
  <si>
    <t xml:space="preserve"> 36,85+1,25+9,1+1,25+13,4+2,2+10,9-13,2 = 61,750 [A]_x000d_</t>
  </si>
  <si>
    <t xml:space="preserve">zábradlí výšky 1,1 m, městského typu  se svislou výplní</t>
  </si>
  <si>
    <t xml:space="preserve"> 57,03+7,05 = 64,080 [A]_x000d_</t>
  </si>
  <si>
    <t>933331</t>
  </si>
  <si>
    <t>ZKOUŠKA INTEGRITY ULTRAZVUKEM V TRUBKÁCH PILOT SYSTÉMOVÝCH</t>
  </si>
  <si>
    <t>CHA</t>
  </si>
  <si>
    <t xml:space="preserve"> viz příloha 2.005 1 = 1,000 [A]_x000d_
 viz příloha 2.006 3 = 3,000 [B]_x000d_
 Celkové množství 4.000000 = 4,000 [C]_x000d_</t>
  </si>
  <si>
    <t xml:space="preserve">Položka zahrnuje:
-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
Položka nezahrnuje:
- x</t>
  </si>
  <si>
    <t>933333</t>
  </si>
  <si>
    <t>ZKOUŠKA INTEGRITY ULTRAZVUKEM ODRAZ METOD PIT PILOT SYSTÉMOVÝCH</t>
  </si>
  <si>
    <t>PIT</t>
  </si>
  <si>
    <t xml:space="preserve"> viz příloha 2.005 6 = 6,000 [A]_x000d_
 viz příloha 2.006 31 = 31,000 [B]_x000d_
 Celkové množství 37.000000 = 37,000 [C]_x000d_</t>
  </si>
  <si>
    <t>Položka zahrnuje:
- podklady a dokumentaci zkoušky; 
- případné stavební práce spojené s přípravou a provedením zkoušky; 
- veškerá zkušební a měřící zařízení vč. opotřebení a nájmu; 
- výpomoce při vlastní zkoušce; 
- provedení vlastní zkoušky a její vyhodnocení
Položka nezahrnuje:
- x</t>
  </si>
  <si>
    <t>žlabovky šířky 700 mm</t>
  </si>
  <si>
    <t xml:space="preserve"> 57,03+7,05+2,5 = 66,580 [A]_x000d_</t>
  </si>
  <si>
    <t xml:space="preserve"> měřící body bludných proudů 10*3,0 = 30,000 [A]_x000d_</t>
  </si>
  <si>
    <t xml:space="preserve"> ubourání šablony 52,9*1,3*0,15 = 10,316 [A]_x000d_
 ubourání hlavy pilot 3,1415926*0,45*0,45*(0,6*37) = 14,123 [B]_x000d_
 Celkové množství 24.439000 = 24,439 [C]_x000d_</t>
  </si>
  <si>
    <t>D.2.1.5</t>
  </si>
  <si>
    <t>D.2.1.5.3</t>
  </si>
  <si>
    <t>Úpravy, přeložky VN, NN</t>
  </si>
  <si>
    <t>O3</t>
  </si>
  <si>
    <t>SO 1-73-91</t>
  </si>
  <si>
    <t>ŽST Plzeň hl.n., obvod Nová Hospoda, zajištění kabelu NN SVSMP v km 0,205</t>
  </si>
  <si>
    <t>13283</t>
  </si>
  <si>
    <t>HLOUBENÍ RÝH ŠÍŘ DO 2M PAŽ I NEPAŽ TŘ. II</t>
  </si>
  <si>
    <t>popis položky</t>
  </si>
  <si>
    <t xml:space="preserve"> "viz technická zpráva, situace "_x000d_
 Celkem 76 = 76,000 [B]_x000d_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</si>
  <si>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</si>
  <si>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"viz technická zpráva, situace "_x000d_
 Celkem 68,4 = 68,400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</si>
  <si>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</si>
  <si>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743Z11</t>
  </si>
  <si>
    <t>DEMONTÁŽ OSVĚTLOVACÍHO STOŽÁRU ULIČNÍHO VÝŠKY DO 15 M</t>
  </si>
  <si>
    <t xml:space="preserve"> "viz technická zpráva, situace "_x000d_
 Celkem 4 = 4,000 [B]_x000d_</t>
  </si>
  <si>
    <t>743Z31</t>
  </si>
  <si>
    <t>DEMONTÁŽ ELEKTROVÝZBROJE OSVĚTLOVACÍHO STOŽÁRU VÝŠKY DO 15 M</t>
  </si>
  <si>
    <t>13193</t>
  </si>
  <si>
    <t>HLOUBENÍ JAM ZAPAŽ I NEPAŽ TŘ III</t>
  </si>
  <si>
    <t xml:space="preserve"> "viz technická zpráva, situace "_x000d_
 Celkem 7,2 = 7,200 [B]_x000d_</t>
  </si>
  <si>
    <t xml:space="preserve"> "viz technická zpráva, situace "_x000d_
 Celkem 196 = 196,000 [B]_x000d_</t>
  </si>
  <si>
    <t>1. Položka obsahuje:
 – manipulace a uložení kabelu (do země, chráničky, kanálu, na rošty, na TV a pod.)
2. Položka neobsahuje:
 – příchytky, spojky, koncovky, chráničky apod.
3. Způsob měření:
Měří se metr délkový.</t>
  </si>
  <si>
    <t xml:space="preserve"> "viz technická zpráva, situace "_x000d_
 Celkem 10,2 = 10,200 [B]_x000d_</t>
  </si>
  <si>
    <t>položka zahrnuje srovnání výškových rozdílů terénu</t>
  </si>
  <si>
    <t>272315</t>
  </si>
  <si>
    <t>ZÁKLADY Z PROSTÉHO BETONU DO C30/37</t>
  </si>
  <si>
    <t xml:space="preserve"> "viz technická zpráva, situace "_x000d_
 Celkem 4,8 = 4,800 [B]_x000d_</t>
  </si>
  <si>
    <t xml:space="preserve">1.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</si>
  <si>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</si>
  <si>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</si>
  <si>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</si>
  <si>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</si>
  <si>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</si>
  <si>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</si>
  <si>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743155</t>
  </si>
  <si>
    <t xml:space="preserve">OSVĚTLOVACÍ STOŽÁR  - STOŽÁROVÁ ROZVODNICE NA STOŽÁR TV S 1-2 JISTÍCÍMI PRVKY</t>
  </si>
  <si>
    <t>1. Položka obsahuje:
 – veškeré příslušenství,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</si>
  <si>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</si>
  <si>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</si>
  <si>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</si>
  <si>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</si>
  <si>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</si>
  <si>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</si>
  <si>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 xml:space="preserve"> "viz technická zpráva, situace "_x000d_
 Celkem 40 = 40,000 [B]_x000d_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</si>
  <si>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</si>
  <si>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 xml:space="preserve"> "viz technická zpráva, situace "_x000d_
 Celkem 12 = 12,000 [B]_x000d_</t>
  </si>
  <si>
    <t>1. Položka obsahuje:
 – všechny práce spojené s úpravou kabelů pro montáž včetně veškerého příslušentsví
2. Položka neobsahuje:
 X
3. Způsob měření:
Udává se počet kusů kompletní konstrukce nebo práce.</t>
  </si>
  <si>
    <t xml:space="preserve"> "viz situace "_x000d_
 Celkem 12 = 12,000 [B]_x000d_</t>
  </si>
  <si>
    <t>1. Položka obsahuje:
 – veškeré příslušentsví
2. Položka neobsahuje:
 X
3. Způsob měření:
Udává se počet kusů kompletní konstrukce nebo práce.</t>
  </si>
  <si>
    <t xml:space="preserve"> "viz situace "_x000d_
 Celkem 152 = 152,000 [B]_x000d_</t>
  </si>
  <si>
    <t>1. Položka obsahuje:
 – montáž kabelu o váze do 4 kg/m do chráničky/ kolektoru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</si>
  <si>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</si>
  <si>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</si>
  <si>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</si>
  <si>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R03730</t>
  </si>
  <si>
    <t>POMOC PRÁCE ZAJIŠŤ NEBO ZŘÍZ OCHRANU INŽENÝRSKÝCH SÍTÍ</t>
  </si>
  <si>
    <t xml:space="preserve"> "viz situace "_x000d_
 Celkem 8 = 8,000 [B]_x000d_</t>
  </si>
  <si>
    <t>1. Položka zahrnuje:
zahrnuje objednatelem povolené náklady na požadovaná zařízení zhotovitele
2. Položka neobsahuje:
 – zemní práce
3. Způsob měření:
Udává se počet kusů kompletní konstrukce nebo práce.</t>
  </si>
  <si>
    <t>56340</t>
  </si>
  <si>
    <t>VOZOVKOVÉ VRSTVY ZE ŠTĚRKOPÍSKU</t>
  </si>
  <si>
    <t xml:space="preserve"> "viz technická zpráva, situace "_x000d_
 Celkem 7,6 = 7,600 [B]_x000d_</t>
  </si>
  <si>
    <t>1. Položka obsahuje:
- dodání kameniva předepsané kvality a zrnitosti
- rozprostření a zhutnění vrstvy v předepsané tloušťce
- zřízení vrstvy bez rozlišení šířky, pokládání vrstvy po etapách.</t>
  </si>
  <si>
    <t>Revize, zkoušky, měření a technická pomoc</t>
  </si>
  <si>
    <t xml:space="preserve"> "- "_x000d_
 Celkem 1 = 1,000 [B]_x000d_</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</si>
  <si>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</si>
  <si>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</si>
  <si>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</si>
  <si>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</si>
  <si>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</si>
  <si>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Odpady</t>
  </si>
  <si>
    <t xml:space="preserve"> "- "_x000d_
 Celkem 12,9 = 12,900 [B]_x000d_</t>
  </si>
  <si>
    <t>SO 1-73-93</t>
  </si>
  <si>
    <t>ŽST Plzeň hl.n., obvod Nová Hospoda, přeložka kabelového vedení NN ČEZ Distribuce, a.s. v žkm 0,700</t>
  </si>
  <si>
    <t>743Z71</t>
  </si>
  <si>
    <t>DEMONTÁŽ KABELOVÉ SKŘÍNĚ</t>
  </si>
  <si>
    <t xml:space="preserve"> "viz technická zpráva, situace "_x000d_
 Celkem 1 = 1,000 [B]_x000d_</t>
  </si>
  <si>
    <t>742Z23</t>
  </si>
  <si>
    <t>DEMONTÁŽ KABELOVÉHO VEDENÍ NN</t>
  </si>
  <si>
    <t xml:space="preserve"> "viz technická zpráva, situace "_x000d_
 Celkem 162 = 162,000 [B]_x000d_</t>
  </si>
  <si>
    <t>1. Položka obsahuje:
 – všechny náklady na demontáž stávajícího zařízení se všemi pomocnými doplňujícími úpravami pro jeho likvidaci
 – naložení vybouraného materiálu na dopravní prostředek</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</si>
  <si>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</si>
  <si>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</si>
  <si>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</si>
  <si>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 xml:space="preserve"> "viz technická zpráva, situace "_x000d_
 Celkem 20 = 20,000 [B]_x000d_</t>
  </si>
  <si>
    <t xml:space="preserve"> "viz technická zpráva, situace "_x000d_
 Celkem 5,8 = 5,800 [B]_x000d_</t>
  </si>
  <si>
    <t>742L14</t>
  </si>
  <si>
    <t>UKONČENÍ DVOU AŽ PĚTIŽÍLOVÉHO KABELU V ROZVADĚČI NEBO NA PŘÍSTROJI OD 70 DO 120 MM2</t>
  </si>
  <si>
    <t xml:space="preserve"> "viz technická zpráva, situace "_x000d_
 Celkem 2 = 2,000 [B]_x000d_</t>
  </si>
  <si>
    <t xml:space="preserve"> "viz situace "_x000d_
 Celkem 1 = 1,000 [B]_x000d_</t>
  </si>
  <si>
    <t>747</t>
  </si>
  <si>
    <t xml:space="preserve"> "viz technická zpráva "_x000d_
 Celkem 1 = 1,000 [B]_x000d_</t>
  </si>
  <si>
    <t>SO 1-73-94</t>
  </si>
  <si>
    <t>ŽST Plzeň hl.n., obvod Nová Hospoda, kabel NN SVSMP v km 107,821</t>
  </si>
  <si>
    <t xml:space="preserve"> "viz technická zpráva, situace "_x000d_
 Celkem 45 = 45,000 [B]_x000d_</t>
  </si>
  <si>
    <t xml:space="preserve"> "viz technická zpráva, situace "_x000d_
 Celkem 36 = 36,000 [B]_x000d_</t>
  </si>
  <si>
    <t xml:space="preserve"> "viz technická zpráva, situace "_x000d_
 Celkem 9 = 9,000 [B]_x000d_</t>
  </si>
  <si>
    <t xml:space="preserve"> "viz technická zpráva, situace "_x000d_
 Celkem 6,6 = 6,600 [B]_x000d_</t>
  </si>
  <si>
    <t>741571</t>
  </si>
  <si>
    <t>SVÍTIDLO LED ANTIVANDAL (IP 44) TRÍDA II, DO 10 W</t>
  </si>
  <si>
    <t xml:space="preserve"> "viz technická zpráva, situace "_x000d_
 Celkem 3 = 3,000 [B]_x000d_</t>
  </si>
  <si>
    <t xml:space="preserve"> "viz situace "_x000d_
 Celkem 4 = 4,000 [B]_x000d_</t>
  </si>
  <si>
    <t xml:space="preserve"> "viz situace "_x000d_
 Celkem 92 = 92,000 [B]_x000d_</t>
  </si>
  <si>
    <t xml:space="preserve"> "viz situace "_x000d_
 Celkem 6 = 6,000 [B]_x000d_</t>
  </si>
  <si>
    <t xml:space="preserve"> "- "_x000d_
 Celkem 15,3 = 15,300 [B]_x000d_</t>
  </si>
  <si>
    <t>SO 2-73-90</t>
  </si>
  <si>
    <t>Úprava rozvodů nn v zahrádkářské kolonii</t>
  </si>
  <si>
    <t xml:space="preserve"> "viz technická zpráva, situace "_x000d_
 Celkem 160 = 160,000 [B]_x000d_</t>
  </si>
  <si>
    <t xml:space="preserve"> "viz technická zpráva, situace "_x000d_
 Celkem 14 = 14,000 [B]_x000d_</t>
  </si>
  <si>
    <t xml:space="preserve"> "viz technická zpráva, situace "_x000d_
 Celkem 220 = 220,000 [B]_x000d_</t>
  </si>
  <si>
    <t>702311</t>
  </si>
  <si>
    <t>ZAKRYTÍ KABELŮ VÝSTRAŽNOU FÓLIÍ ŠÍŘKY DO 20 CM</t>
  </si>
  <si>
    <t xml:space="preserve"> "viz technická zpráva, situace "_x000d_
 Celkem 216 = 216,000 [B]_x000d_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</si>
  <si>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</si>
  <si>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742H14</t>
  </si>
  <si>
    <t>KABEL NN ČTYŘ- A PĚTIŽÍLOVÝ CU S PLASTOVOU IZOLACÍ OD 70 DO 120 MM2</t>
  </si>
  <si>
    <t xml:space="preserve"> "viz technická zpráva, situace "_x000d_
 Celkem 230 = 230,000 [B]_x000d_</t>
  </si>
  <si>
    <t xml:space="preserve"> "viz technická zpráva, situace "_x000d_
 Celkem 18 = 18,000 [B]_x000d_</t>
  </si>
  <si>
    <t xml:space="preserve"> "viz situace "_x000d_
 Celkem 18 = 18,000 [B]_x000d_</t>
  </si>
  <si>
    <t>743F21</t>
  </si>
  <si>
    <t>SKŘÍŇ ELEKTROMĚROVÁ V KOMPAKTNÍM PILÍŘI PRO PŘÍMÉ MĚŘENÍ DO 80 A JEDNOSAZBOVÉ VČETNĚ VÝSTROJE</t>
  </si>
  <si>
    <t xml:space="preserve"> "viz situace "_x000d_
 Celkem 9 = 9,000 [B]_x000d_</t>
  </si>
  <si>
    <t xml:space="preserve"> "viz situace "_x000d_
 Celkem 63 = 63,000 [B]_x000d_</t>
  </si>
  <si>
    <t xml:space="preserve"> "viz technická zpráva, situace "_x000d_
 Celkem 112 = 112,000 [B]_x000d_</t>
  </si>
  <si>
    <t>D.2.1.5.5</t>
  </si>
  <si>
    <t>Úpravy, přeložky a ochrany sdělovacích vedení a zaříze</t>
  </si>
  <si>
    <t>SO 1-73-01</t>
  </si>
  <si>
    <t>Přeložka sdělovacích kabelů UPC v žkm 107,820</t>
  </si>
  <si>
    <t xml:space="preserve"> "viz technická zpráva, situace "_x000d_
 Celkem 24 = 24,000 [B]_x000d_</t>
  </si>
  <si>
    <t xml:space="preserve"> "viz technická zpráva, situace "_x000d_
 Celkem 48 = 48,000 [B]_x000d_</t>
  </si>
  <si>
    <t>popis položky 50m x 50XN0,6</t>
  </si>
  <si>
    <t xml:space="preserve"> "viz technická zpráva, situace "_x000d_
 Celkem 5 = 5,000 [B]_x000d_</t>
  </si>
  <si>
    <t>75A322</t>
  </si>
  <si>
    <t>SPOJKA ROVNÁ PRO PLASTOVÉ KABELY S JÁDRY O PRŮMĚRU 1 MM2 PŘES 12 PÁRŮ</t>
  </si>
  <si>
    <t xml:space="preserve"> "viz situace "_x000d_
 Celkem 2 = 2,000 [B]_x000d_</t>
  </si>
  <si>
    <t xml:space="preserve"> "viz situace "_x000d_
 Celkem 16 = 16,000 [B]_x000d_</t>
  </si>
  <si>
    <t>747524</t>
  </si>
  <si>
    <t>ZKOUŠKY VODIČŮ A KABELŮ OVLÁDACÍCH PŘES 48 ŽIL</t>
  </si>
  <si>
    <t>SO 1-73-02</t>
  </si>
  <si>
    <t>Přeložka sdělovacích kabelů T-Mobile v žkm 108,325</t>
  </si>
  <si>
    <t xml:space="preserve"> "viz technická zpráva, situace "_x000d_
 Celkem 21 = 21,000 [B]_x000d_</t>
  </si>
  <si>
    <t xml:space="preserve"> "viz technická zpráva, situace "_x000d_
 Celkem 42 = 42,000 [B]_x000d_</t>
  </si>
  <si>
    <t xml:space="preserve"> "viz technická zpráva, situace "_x000d_
 Celkem 4,4 = 4,400 [B]_x000d_</t>
  </si>
  <si>
    <t xml:space="preserve"> "viz situace "_x000d_
 Celkem 44 = 44,000 [B]_x000d_</t>
  </si>
  <si>
    <t xml:space="preserve"> "viz situace "_x000d_
 Celkem 26 = 26,000 [B]_x000d_</t>
  </si>
  <si>
    <t>D.2.1.6</t>
  </si>
  <si>
    <t>D.2.1.6.1</t>
  </si>
  <si>
    <t>Potrubní vedení (voda)</t>
  </si>
  <si>
    <t>SO 1-71-01</t>
  </si>
  <si>
    <t>Přeložka vodovodu DN 500 (km 0,437)</t>
  </si>
  <si>
    <t>Poplatky za likvidaci odpadů</t>
  </si>
  <si>
    <t xml:space="preserve"> "výkaz výměr "_x000d_
 Celkem 560 = 560,000 [B]_x000d_</t>
  </si>
  <si>
    <t xml:space="preserve"> "viz. Výkaz výměr "_x000d_
 Celkem 1127 = 1127,000 [B]_x000d_</t>
  </si>
  <si>
    <t xml:space="preserve"> "viz. Výkaz výměr "_x000d_
 Celkem 280 = 280,000 [B]_x000d_</t>
  </si>
  <si>
    <t xml:space="preserve"> "viz. Výkaz výměr "_x000d_
 Celkem 744 = 744,000 [B]_x000d_</t>
  </si>
  <si>
    <t xml:space="preserve"> "viz. Výkaz výměr "_x000d_
 Celkem 240 = 240,000 [B]_x000d_</t>
  </si>
  <si>
    <t>45157</t>
  </si>
  <si>
    <t>PODKLADNÍ A VÝPLŇOVÉ VRSTVY Z KAMENIVA TĚŽENÉHO</t>
  </si>
  <si>
    <t xml:space="preserve"> "viz. Výkaz výměr "_x000d_
 Celkem 40 = 40,000 [B]_x000d_</t>
  </si>
  <si>
    <t>85157</t>
  </si>
  <si>
    <t>POTRUBÍ Z TRUB LITINOVÝCH TLAKOVÝCH HRDLOVÝCH DN DO 500MM</t>
  </si>
  <si>
    <t xml:space="preserve"> "viz. Výkaz výměr "_x000d_
 Celkem 383 = 383,000 [B]_x000d_</t>
  </si>
  <si>
    <t>85257</t>
  </si>
  <si>
    <t>POTRUBÍ Z TRUB LITINOVÝCH TLAKOVÝCH PŘÍRUBOVÝCH DN DO 500MM</t>
  </si>
  <si>
    <t xml:space="preserve"> "viz. Výkaz výměr "_x000d_
 Celkem 35 = 35,000 [B]_x000d_</t>
  </si>
  <si>
    <t>86660</t>
  </si>
  <si>
    <t>CHRÁNIČKY Z TRUB OCELOVÝCH DN DO 800MM</t>
  </si>
  <si>
    <t xml:space="preserve"> "viz. Výkaz výměr "_x000d_
 Celkem 60 = 60,000 [B]_x000d_</t>
  </si>
  <si>
    <t>891157</t>
  </si>
  <si>
    <t>ŠOUPÁTKA DN DO 500MM</t>
  </si>
  <si>
    <t xml:space="preserve"> "viz. Výkaz výměr "_x000d_
 Celkem 6 = 6,000 [B]_x000d_</t>
  </si>
  <si>
    <t>891357</t>
  </si>
  <si>
    <t>MONTÁŽNÍ VLOŽKY DN DO 500MM</t>
  </si>
  <si>
    <t>893118</t>
  </si>
  <si>
    <t>ŠACHTY ARMATUR Z BETON DÍLCŮ PŮDORYS PLOCHY PŘES 7,5M2</t>
  </si>
  <si>
    <t xml:space="preserve"> "viz. Výkaz výměr "_x000d_
 Celkem 2 = 2,000 [B]_x000d_</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</si>
  <si>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</si>
  <si>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899308</t>
  </si>
  <si>
    <t>DOPLŇKY NA POTRUBÍ - SIGNALIZAČ VODIČ</t>
  </si>
  <si>
    <t>(49m + 31m) x 2 = 160m</t>
  </si>
  <si>
    <t xml:space="preserve"> "viz. Výkaz výměr "_x000d_
 Celkem 160 = 160,000 [B]_x000d_</t>
  </si>
  <si>
    <t>899309</t>
  </si>
  <si>
    <t>DOPLŇKY NA POTRUBÍ - VÝSTRAŽNÁ FÓLIE</t>
  </si>
  <si>
    <t>899671</t>
  </si>
  <si>
    <t>TLAKOVÉ ZKOUŠKY POTRUBÍ DN DO 600MM</t>
  </si>
  <si>
    <t xml:space="preserve"> "viz. Výkaz výměr "_x000d_
 Celkem 410 = 410,000 [B]_x000d_</t>
  </si>
  <si>
    <t>89977</t>
  </si>
  <si>
    <t>PROPLACH A DEZINFEKCE VODOVODNÍHO POTRUBÍ DN DO 600MM</t>
  </si>
  <si>
    <t>D.2.1.6.2</t>
  </si>
  <si>
    <t>Potrubní vedení (kanalizace)</t>
  </si>
  <si>
    <t>SO 1-70-04</t>
  </si>
  <si>
    <t>Dešťová kanalizace TB Nová Hospoda</t>
  </si>
  <si>
    <t xml:space="preserve"> "výkaz výměr "_x000d_
 Celkem 116 = 116,000 [B]_x000d_</t>
  </si>
  <si>
    <t xml:space="preserve"> "viz. Výkaz výměr  263+54 "_x000d_
 Celkem 317 = 317,000 [B]_x000d_</t>
  </si>
  <si>
    <t xml:space="preserve"> "viz. Výkaz výměr 54+4 "_x000d_
 Celkem 58 = 58,000 [B]_x000d_</t>
  </si>
  <si>
    <t xml:space="preserve"> "viz. Výkaz výměr "_x000d_
 Celkem 39 = 39,000 [B]_x000d_</t>
  </si>
  <si>
    <t xml:space="preserve"> "viz. Výkaz výměr "_x000d_
 Celkem 11 = 11,000 [B]_x000d_</t>
  </si>
  <si>
    <t xml:space="preserve"> "viz. Výkaz výměr (263-4)=259 "_x000d_
 Celkem 259 = 259,000 [B]_x000d_</t>
  </si>
  <si>
    <t xml:space="preserve"> "viz. Výkaz výměr 4+2=6 "_x000d_
 Celkem 6 = 6,000 [B]_x000d_</t>
  </si>
  <si>
    <t xml:space="preserve"> "viz. Výkaz výměr "_x000d_
 Celkem 23 = 23,000 [B]_x000d_</t>
  </si>
  <si>
    <t>894858</t>
  </si>
  <si>
    <t>ŠACHTY KANALIZAČNÍ PLASTOVÉ D 600MM</t>
  </si>
  <si>
    <t xml:space="preserve"> "viz. Výkaz výměr "_x000d_
 Celkem 3 = 3,000 [B]_x000d_</t>
  </si>
  <si>
    <t>R2</t>
  </si>
  <si>
    <t xml:space="preserve">Vsakovací  nádrž - plast  2.4*2.4*0,7m (dodávka montáž, osazení, utěsnění a propojení potrubí)</t>
  </si>
  <si>
    <t>nádrž sestavena ze vsakovacích boxů (přibližná cena za box na 400l = 3000kč)</t>
  </si>
  <si>
    <t>899672</t>
  </si>
  <si>
    <t>ZKOUŠKA VODOTĚSNOSTI POTRUBÍ DN DO 600MM</t>
  </si>
  <si>
    <t>89980</t>
  </si>
  <si>
    <t>TELEVIZNÍ PROHLÍDKA POTRUBÍ</t>
  </si>
  <si>
    <t>R1</t>
  </si>
  <si>
    <t>Lapač střešních splavenin</t>
  </si>
  <si>
    <t>SO 2-70-01</t>
  </si>
  <si>
    <t>Přeložka dešťové kanalizace DN 250 (pod komunikací v km 1,189)</t>
  </si>
  <si>
    <t xml:space="preserve"> "výkaz výměr "_x000d_
 Celkem 5020 = 5020,000 [B]_x000d_</t>
  </si>
  <si>
    <t xml:space="preserve"> "viz. Výkaz výměr "_x000d_
 Celkem 2510 = 2510,000 [B]_x000d_</t>
  </si>
  <si>
    <t xml:space="preserve"> "viz. Výkaz výměr "_x000d_
 Celkem 1838 = 1838,000 [B]_x000d_</t>
  </si>
  <si>
    <t xml:space="preserve"> "viz. Výkaz výměr "_x000d_
 Celkem 475 = 475,000 [B]_x000d_</t>
  </si>
  <si>
    <t xml:space="preserve"> "viz. Výkaz výměr "_x000d_
 Celkem 134 = 134,000 [B]_x000d_</t>
  </si>
  <si>
    <t>přípojky</t>
  </si>
  <si>
    <t xml:space="preserve"> "viz. Výkaz výměr "_x000d_
 Celkem 121 = 121,000 [B]_x000d_</t>
  </si>
  <si>
    <t xml:space="preserve"> "viz. Výkaz výměr "_x000d_
 Celkem 536 = 536,000 [B]_x000d_</t>
  </si>
  <si>
    <t xml:space="preserve"> "viz. Výkaz výměr "_x000d_
 Celkem 24 = 24,000 [B]_x000d_</t>
  </si>
  <si>
    <t>R87447</t>
  </si>
  <si>
    <t xml:space="preserve"> "viz. Výkaz výměr "_x000d_
 Celkem 74 = 74,000 [B]_x000d_</t>
  </si>
  <si>
    <t>87458</t>
  </si>
  <si>
    <t>POTRUBÍ Z TRUB PLAST ODPAD DN DO 600MM</t>
  </si>
  <si>
    <t xml:space="preserve"> "viz. Výkaz výměr "_x000d_
 Celkem 61 = 61,000 [B]_x000d_</t>
  </si>
  <si>
    <t>894145</t>
  </si>
  <si>
    <t>ŠACHTY KANALIZAČNÍ Z BETON DÍLCŮ NA POTRUBÍ DN DO 300MM</t>
  </si>
  <si>
    <t xml:space="preserve"> "viz. Výkaz výměr "_x000d_
 Celkem 18 = 18,000 [B]_x000d_</t>
  </si>
  <si>
    <t xml:space="preserve"> "viz. Výkaz výměr "_x000d_
 Celkem 1 = 1,000 [B]_x000d_</t>
  </si>
  <si>
    <t>894157</t>
  </si>
  <si>
    <t>ŠACHTY KANALIZAČNÍ Z BETON DÍLCŮ NA POTRUBÍ DN DO 500MM</t>
  </si>
  <si>
    <t>894158</t>
  </si>
  <si>
    <t>ŠACHTY KANALIZAČNÍ Z BETON DÍLCŮ NA POTRUBÍ DN DO 600MM</t>
  </si>
  <si>
    <t>896158</t>
  </si>
  <si>
    <t>SPADIŠTĚ KANALIZAČ Z BETON DÍLCŮ NA POTRUBÍ DN DO 600MM</t>
  </si>
  <si>
    <t>899642</t>
  </si>
  <si>
    <t>ZKOUŠKA VODOTĚSNOSTI POTRUBÍ DN DO 200MM</t>
  </si>
  <si>
    <t>899652</t>
  </si>
  <si>
    <t>ZKOUŠKA VODOTĚSNOSTI POTRUBÍ DN DO 300MM</t>
  </si>
  <si>
    <t>899662</t>
  </si>
  <si>
    <t>ZKOUŠKA VODOTĚSNOSTI POTRUBÍ DN DO 400MM</t>
  </si>
  <si>
    <t xml:space="preserve"> "viz. Výkaz výměr "_x000d_
 Celkem 135 = 135,000 [B]_x000d_</t>
  </si>
  <si>
    <t xml:space="preserve"> "viz. Výkaz výměr "_x000d_
 Celkem 695 = 695,000 [B]_x000d_</t>
  </si>
  <si>
    <t>896145</t>
  </si>
  <si>
    <t>SPADIŠTĚ KANALIZAČ Z BETON DÍLCŮ NA POTRUBÍ DN DO 300MM</t>
  </si>
  <si>
    <t>viz. příloha 2_003_2</t>
  </si>
  <si>
    <t>SO 2-70-03</t>
  </si>
  <si>
    <t>Přeložka přepadu přečerpávací stanice</t>
  </si>
  <si>
    <t xml:space="preserve"> "výkaz výměr "_x000d_
 Celkem 396 = 396,000 [B]_x000d_</t>
  </si>
  <si>
    <t xml:space="preserve"> "viz. Výkaz výměr "_x000d_
 Celkem 198 = 198,000 [B]_x000d_</t>
  </si>
  <si>
    <t xml:space="preserve"> "viz. Výkaz výměr "_x000d_
 Celkem 28 = 28,000 [B]_x000d_</t>
  </si>
  <si>
    <t xml:space="preserve"> "viz. Výkaz výměr "_x000d_
 Celkem 8 = 8,000 [B]_x000d_</t>
  </si>
  <si>
    <t xml:space="preserve"> "viz. Výkaz výměr "_x000d_
 Celkem 50 = 50,000 [B]_x000d_</t>
  </si>
  <si>
    <t>SO 2-70-04</t>
  </si>
  <si>
    <t>Přeložka dešťové kanalizace - areál MEA</t>
  </si>
  <si>
    <t xml:space="preserve"> "výkaz výměr "_x000d_
 Celkem 170 = 170,000 [B]_x000d_</t>
  </si>
  <si>
    <t xml:space="preserve"> "viz. Výkaz výměr "_x000d_
 Celkem 531 = 531,000 [B]_x000d_</t>
  </si>
  <si>
    <t xml:space="preserve"> "viz. Výkaz výměr "_x000d_
 Celkem 85 = 85,000 [B]_x000d_</t>
  </si>
  <si>
    <t xml:space="preserve"> "viz. Výkaz výměr "_x000d_
 Celkem 416 = 416,000 [B]_x000d_</t>
  </si>
  <si>
    <t xml:space="preserve"> "viz. Výkaz výměr "_x000d_
 Celkem 68 = 68,000 [B]_x000d_</t>
  </si>
  <si>
    <t xml:space="preserve"> "viz. Výkaz výměr "_x000d_
 Celkem 17 = 17,000 [B]_x000d_</t>
  </si>
  <si>
    <t xml:space="preserve"> "viz. Výkaz výměr "_x000d_
 Celkem 98 = 98,000 [B]_x000d_</t>
  </si>
  <si>
    <t xml:space="preserve"> "viz. Výkaz výměr "_x000d_
 Celkem 4 = 4,000 [B]_x000d_</t>
  </si>
  <si>
    <t>SO 2-70-05</t>
  </si>
  <si>
    <t>Přeložka dešťové kanalizace - areál PDS</t>
  </si>
  <si>
    <t xml:space="preserve"> "výkaz výměr "_x000d_
 Celkem 142 = 142,000 [B]_x000d_</t>
  </si>
  <si>
    <t xml:space="preserve"> "viz. Výkaz výměr "_x000d_
 Celkem 314 = 314,000 [B]_x000d_</t>
  </si>
  <si>
    <t xml:space="preserve"> "viz. Výkaz výměr "_x000d_
 Celkem 71 = 71,000 [B]_x000d_</t>
  </si>
  <si>
    <t xml:space="preserve"> "viz. Výkaz výměr "_x000d_
 Celkem 235 = 235,000 [B]_x000d_</t>
  </si>
  <si>
    <t xml:space="preserve"> "viz. Výkaz výměr "_x000d_
 Celkem 55 = 55,000 [B]_x000d_</t>
  </si>
  <si>
    <t xml:space="preserve"> "viz. Výkaz výměr "_x000d_
 Celkem 16 = 16,000 [B]_x000d_</t>
  </si>
  <si>
    <t xml:space="preserve"> "viz. Výkaz výměr "_x000d_
 Celkem 95 = 95,000 [B]_x000d_</t>
  </si>
  <si>
    <t>D.2.1.6.3</t>
  </si>
  <si>
    <t>Potrubní vedení (plyn)</t>
  </si>
  <si>
    <t>SO 2-72-01</t>
  </si>
  <si>
    <t>Přeložka STL plynovodu PE d 225 v km 1,092</t>
  </si>
  <si>
    <t>115101202</t>
  </si>
  <si>
    <t>Čerpání vody na dopravní výšku do 10 m průměrný přítok přes 500 do 1 000 l/min</t>
  </si>
  <si>
    <t>CS ÚRS 2024 02</t>
  </si>
  <si>
    <t xml:space="preserve"> 40.000000 = 40,000 [A]_x000d_</t>
  </si>
  <si>
    <t>115101302</t>
  </si>
  <si>
    <t>Pohotovost čerpací soupravy pro dopravní výšku do 10 m přítok přes 500 do 1 000 l/min</t>
  </si>
  <si>
    <t>den</t>
  </si>
  <si>
    <t xml:space="preserve"> 4.000000 = 4,000 [A]_x000d_</t>
  </si>
  <si>
    <t>119001406</t>
  </si>
  <si>
    <t>Dočasné zajištění potrubí z PE DN přes 200 do 500 mm</t>
  </si>
  <si>
    <t xml:space="preserve"> 16.000000 = 16,000 [A]_x000d_</t>
  </si>
  <si>
    <t>119001421</t>
  </si>
  <si>
    <t>Dočasné zajištění kabelů a kabelových tratí ze 3 volně ložených kabelů</t>
  </si>
  <si>
    <t xml:space="preserve"> 10.000000 = 10,000 [A]_x000d_</t>
  </si>
  <si>
    <t>119002411</t>
  </si>
  <si>
    <t>Pojezdový ocelový plech pro zabezpečení výkopu zřízení</t>
  </si>
  <si>
    <t>m2</t>
  </si>
  <si>
    <t xml:space="preserve"> 6.000000 = 6,000 [A]_x000d_</t>
  </si>
  <si>
    <t>119002412</t>
  </si>
  <si>
    <t>Pojezdový ocelový plech pro zabezpečení výkopu odstranění</t>
  </si>
  <si>
    <t>119003131</t>
  </si>
  <si>
    <t>Výstražná páska pro zabezpečení výkopu zřízení</t>
  </si>
  <si>
    <t xml:space="preserve"> 230.000000 = 230,000 [A]_x000d_</t>
  </si>
  <si>
    <t>119003132</t>
  </si>
  <si>
    <t>Výstražná páska pro zabezpečení výkopu odstranění</t>
  </si>
  <si>
    <t>119003215</t>
  </si>
  <si>
    <t>Trubková mobilní plotová zábrana výšky do 1,5 m pro zabezpečení výkopu zřízení</t>
  </si>
  <si>
    <t xml:space="preserve"> 20.000000 = 20,000 [A]_x000d_</t>
  </si>
  <si>
    <t>119003216</t>
  </si>
  <si>
    <t>Trubková mobilní plotová zábrana výšky do 1,5 m pro zabezpečení výkopu odstranění</t>
  </si>
  <si>
    <t>119004111</t>
  </si>
  <si>
    <t>Bezpečný vstup nebo výstup z výkopu pomocí žebříku zřízení</t>
  </si>
  <si>
    <t xml:space="preserve"> 5.000000 = 5,000 [A]_x000d_</t>
  </si>
  <si>
    <t>119004112</t>
  </si>
  <si>
    <t>Bezpečný vstup nebo výstup z výkopu pomocí žebříku odstranění</t>
  </si>
  <si>
    <t>131213701</t>
  </si>
  <si>
    <t>Hloubení nezapažených jam v soudržných horninách třídy těžitelnosti I skupiny 3 ručně (50% kub 20% ruč)</t>
  </si>
  <si>
    <t xml:space="preserve"> "3*2*1,5*4"_x000d_
 "Součet 36"_x000d_
 "36*0,5*0,2"_x000d_</t>
  </si>
  <si>
    <t>131313701</t>
  </si>
  <si>
    <t>Hloubení nezapažených jam v soudržných horninách třídy těžitelnosti II skupiny 4 ručně (50% kub 20% ruč)</t>
  </si>
  <si>
    <t xml:space="preserve"> "36*0,5*0,2"_x000d_</t>
  </si>
  <si>
    <t>131251100</t>
  </si>
  <si>
    <t>Hloubení jam nezapažených v hornině třídy těžitelnosti I skupiny 3 objem do 20 m3 strojně (50% kub 80% stroj)</t>
  </si>
  <si>
    <t xml:space="preserve"> "36*0,5*0,8"_x000d_</t>
  </si>
  <si>
    <t>131351100</t>
  </si>
  <si>
    <t>Hloubení jam nezapažených v hornině třídy těžitelnosti II skupiny 4 objem do 20 m3 strojně (50% kub 80% stroj)</t>
  </si>
  <si>
    <t>132212131</t>
  </si>
  <si>
    <t>Hloubení nezapažených rýh šířky do 800 mm v soudržných horninách třídy těžitelnosti I skupiny 3 ručně (50% kub 20% ruč)</t>
  </si>
  <si>
    <t xml:space="preserve"> "0,8*1*248,5"_x000d_
 "Mezisoučet - kubatura přeložky 198.8"_x000d_
 "0,8*1*20"_x000d_
 "Mezisoučet - kubatura pro vyjmutí potrubí 16"_x000d_
 "Součet 214,8"_x000d_
 "214,8*0,5*0,2"_x000d_</t>
  </si>
  <si>
    <t>132312131</t>
  </si>
  <si>
    <t>Hloubení nezapažených rýh šířky do 800 mm v soudržných horninách třídy těžitelnosti II skupiny 4 ručně (50% kub 20% ruč)</t>
  </si>
  <si>
    <t xml:space="preserve"> "214,8*0,5*0,2"_x000d_</t>
  </si>
  <si>
    <t>132251103</t>
  </si>
  <si>
    <t>Hloubení rýh nezapažených š do 800 mm v hornině třídy těžitelnosti I skupiny 3 objem do 100 m3 strojně (50% kub 80% stroj)</t>
  </si>
  <si>
    <t xml:space="preserve"> "214,8*0,5*0,8"_x000d_</t>
  </si>
  <si>
    <t>132351103</t>
  </si>
  <si>
    <t>Hloubení rýh nezapažených š do 800 mm v hornině třídy těžitelnosti II skupiny 4 objem do 100 m3 strojně (50% kub 80% stroj)</t>
  </si>
  <si>
    <t>139001101</t>
  </si>
  <si>
    <t>Příplatek za ztížení vykopávky v blízkosti podzemního vedení</t>
  </si>
  <si>
    <t xml:space="preserve"> "36*1*1+198,8*0,75*0,75"_x000d_</t>
  </si>
  <si>
    <t>151101101</t>
  </si>
  <si>
    <t>Zřízení příložného pažení a rozepření stěn rýh hl do 2 m</t>
  </si>
  <si>
    <t xml:space="preserve"> "248,5*1*2*0,2"_x000d_</t>
  </si>
  <si>
    <t>151101111</t>
  </si>
  <si>
    <t>Odstranění příložného pažení a rozepření stěn rýh hl do 2 m</t>
  </si>
  <si>
    <t xml:space="preserve"> 99.400000 = 99,400 [A]_x000d_</t>
  </si>
  <si>
    <t>151102201</t>
  </si>
  <si>
    <t>Zřízení příložného pažení stěn do 30 m2 výkopu hl do 4 m pro překopy inženýrských sítí</t>
  </si>
  <si>
    <t xml:space="preserve"> "3*1,5*8+2*1,5*8"_x000d_</t>
  </si>
  <si>
    <t>151102211</t>
  </si>
  <si>
    <t>Odstranění příložného pažení stěn do 30 m2 hl do 4 m při překopech inženýrských sítí</t>
  </si>
  <si>
    <t xml:space="preserve"> 60.000000 = 60,000 [A]_x000d_</t>
  </si>
  <si>
    <t>151102301</t>
  </si>
  <si>
    <t>Zřízení rozepření stěn do 30 m3 při pažení příložném hl do 4 m při překopech inženýrských sítí</t>
  </si>
  <si>
    <t xml:space="preserve"> 36.000000 = 36,000 [A]_x000d_</t>
  </si>
  <si>
    <t>151102311</t>
  </si>
  <si>
    <t>Odstranění rozepření stěn do 30 m2 při pažení příložném hl do 4 m při překopech inženýrských sítí</t>
  </si>
  <si>
    <t>162351103</t>
  </si>
  <si>
    <t>Vodorovné přemístění do 500 m výkopku/sypaniny z horniny třídy těžitelnosti I, skupiny 1 až 3</t>
  </si>
  <si>
    <t xml:space="preserve"> "145,68+89,12"_x000d_</t>
  </si>
  <si>
    <t>162751117</t>
  </si>
  <si>
    <t>Vodorovné přemístění do 10000 m výkopku/sypaniny z horniny třídy těžitelnosti I, skupiny 1 až 3 (50% kub)</t>
  </si>
  <si>
    <t xml:space="preserve"> "145,28*0,5"_x000d_</t>
  </si>
  <si>
    <t>162751119</t>
  </si>
  <si>
    <t>Příplatek k vodorovnému přemístění výkopku/sypaniny z horniny třídy těžitelnosti I, skupiny 1 až 3 ZKD 1000 m přes 10000 m (celkem 20km)</t>
  </si>
  <si>
    <t xml:space="preserve"> "72,64*10"_x000d_</t>
  </si>
  <si>
    <t>162751137</t>
  </si>
  <si>
    <t xml:space="preserve">Vodorovné přemístění do 10000 m výkopku/sypaniny z horniny třídy těžitelnosti II, skupiny 4 a 5  (50% kub)</t>
  </si>
  <si>
    <t>162751139</t>
  </si>
  <si>
    <t>Příplatek k vodorovnému přemístění výkopku/sypaniny z horniny třídy těžitelnosti II, skupiny 4 a 5 ZKD 1000 m přes 10000 m (celkem 20km)</t>
  </si>
  <si>
    <t xml:space="preserve"> 292.000000 = 292,000 [A]_x000d_</t>
  </si>
  <si>
    <t>174151101</t>
  </si>
  <si>
    <t>Zásyp jam, šachet rýh nebo kolem objektů sypaninou se zhutněním</t>
  </si>
  <si>
    <t xml:space="preserve"> "214,8+36-145,68"_x000d_</t>
  </si>
  <si>
    <t>58344197</t>
  </si>
  <si>
    <t>štěrkodrť frakce 0/63</t>
  </si>
  <si>
    <t>t</t>
  </si>
  <si>
    <t xml:space="preserve"> "89,12*1,8"_x000d_</t>
  </si>
  <si>
    <t>175111101</t>
  </si>
  <si>
    <t>Obsypání potrubí ručně sypaninou bez prohození, uloženou do 3 m (50% kub)</t>
  </si>
  <si>
    <t xml:space="preserve"> "248,5*0,8*0,1"_x000d_
 "3*2*0,6*4"_x000d_
 "248,5*0,8*0,5"_x000d_
 "3*2*0,5*4"_x000d_
 "Součet 145,68"_x000d_
 "145,68*0,5"_x000d_</t>
  </si>
  <si>
    <t>175151101</t>
  </si>
  <si>
    <t>Obsypání potrubí strojně sypaninou bez prohození, uloženou do 3 m (50% kub)</t>
  </si>
  <si>
    <t xml:space="preserve"> "145,68*0,5"_x000d_</t>
  </si>
  <si>
    <t>58337303</t>
  </si>
  <si>
    <t>štěrkopísek frakce 0/8</t>
  </si>
  <si>
    <t xml:space="preserve"> "145,68*1,01*1,7"_x000d_</t>
  </si>
  <si>
    <t>23-M</t>
  </si>
  <si>
    <t>Montáže potrubí</t>
  </si>
  <si>
    <t>230205041</t>
  </si>
  <si>
    <t>Montáž potrubí plastového svařované na tupo nebo elektrospojkou dn 63 mm en 3,6 mm</t>
  </si>
  <si>
    <t xml:space="preserve"> 32.000000 = 32,000 [A]_x000d_</t>
  </si>
  <si>
    <t>Pot.Pe63</t>
  </si>
  <si>
    <t xml:space="preserve">trubka PE100 RC,SDR11,dn63-návin  s ochranným pláštěm</t>
  </si>
  <si>
    <t>230205141</t>
  </si>
  <si>
    <t>Montáž potrubí plastového svařovaného na tupo nebo elektrospojkou dn 225 mm en 8,6 mm</t>
  </si>
  <si>
    <t xml:space="preserve"> 248.500000 = 248,500 [A]_x000d_</t>
  </si>
  <si>
    <t>Pot.Pe225</t>
  </si>
  <si>
    <t>trubka PE 100 RC, SDR 17,6 d225 - tyč</t>
  </si>
  <si>
    <t>230205155</t>
  </si>
  <si>
    <t>Montáž potrubí plastového svařovaného na tupo nebo elektrospojkou dn 315 mm en 12,1 mm</t>
  </si>
  <si>
    <t xml:space="preserve"> "3+12"_x000d_</t>
  </si>
  <si>
    <t>Ochr.pot.Pe315</t>
  </si>
  <si>
    <t>trubka PE ochranná d315 SDR26</t>
  </si>
  <si>
    <t xml:space="preserve"> 15.000000 = 15,000 [A]_x000d_</t>
  </si>
  <si>
    <t>230205241</t>
  </si>
  <si>
    <t>Montáž trubního dílu PE elektrotvarovky nebo svařovaného na tupo dn 63 mm en 3,6 mm</t>
  </si>
  <si>
    <t xml:space="preserve"> 24.000000 = 24,000 [A]_x000d_</t>
  </si>
  <si>
    <t>koleno90Pe63</t>
  </si>
  <si>
    <t>PE elektrokoleno90° SDR11 dn63</t>
  </si>
  <si>
    <t>KK.Pe50</t>
  </si>
  <si>
    <t>PE KK SDR11 dn50</t>
  </si>
  <si>
    <t>PEKK.telesk.</t>
  </si>
  <si>
    <t xml:space="preserve">Zemní telesk. soupr. pro PE KK od d50  délka 1,0-1,6m</t>
  </si>
  <si>
    <t>230201325</t>
  </si>
  <si>
    <t>Montáž trubního dílu PE elektrotvarovky dn 225 mm en 7,8 mm</t>
  </si>
  <si>
    <t xml:space="preserve"> 47.000000 = 47,000 [A]_x000d_</t>
  </si>
  <si>
    <t>spojka.Pe225</t>
  </si>
  <si>
    <t>PE elektrospojka SDR11 dn225</t>
  </si>
  <si>
    <t xml:space="preserve"> 26.000000 = 26,000 [A]_x000d_</t>
  </si>
  <si>
    <t>koleno30Pe225</t>
  </si>
  <si>
    <t>PE elektrokoleno30° SDR11 dn225</t>
  </si>
  <si>
    <t xml:space="preserve"> 1.000000 = 1,000 [A]_x000d_</t>
  </si>
  <si>
    <t>koleno45Pe225</t>
  </si>
  <si>
    <t>PE elektrokoleno45° SDR11 dn225</t>
  </si>
  <si>
    <t xml:space="preserve"> 2.000000 = 2,000 [A]_x000d_</t>
  </si>
  <si>
    <t>koleno90Pe225</t>
  </si>
  <si>
    <t>PE elektrokoleno90° SDR11 dn225</t>
  </si>
  <si>
    <t>Navrt.T.316-63</t>
  </si>
  <si>
    <t>PE Tkus-el.navrtávací přípojkový SDR11 dn315-63</t>
  </si>
  <si>
    <t xml:space="preserve"> 8.000000 = 8,000 [A]_x000d_</t>
  </si>
  <si>
    <t>28614593</t>
  </si>
  <si>
    <t>elektrozáslepka SDR11 PE 100 PN16 D 225mm</t>
  </si>
  <si>
    <t>230200284</t>
  </si>
  <si>
    <t>Jednostranné přerušení průtoku plynu stlačením plastového potrubí dn přes 160 do 225 mm - dvěma stlačovadly</t>
  </si>
  <si>
    <t>230220024</t>
  </si>
  <si>
    <t>Montáž čichačky na plynovod ON 38 6725 DN 350</t>
  </si>
  <si>
    <t>čichačka</t>
  </si>
  <si>
    <t>čichačka podzemní, vč. teleskopického poklopu</t>
  </si>
  <si>
    <t>propoj.Pe225</t>
  </si>
  <si>
    <t>Propoj - STL 300kPa, PE.HD dn225</t>
  </si>
  <si>
    <t>ks</t>
  </si>
  <si>
    <t>na stávající STL plynovod dn225 přesuvkou dn225, včetně propoje signalizačního vodiče, stlačení potrubí stlačovacím zařízení vč. odfuku mezikusu dle výkresu - odplyněné beztlakého potrubí</t>
  </si>
  <si>
    <t>230220011</t>
  </si>
  <si>
    <t>Montáž orientačního sloupku ON 13 2970</t>
  </si>
  <si>
    <t>orient.sl.</t>
  </si>
  <si>
    <t>Orientační sloupek, vč. betonového základu, bez talře, dle TPG 700 24</t>
  </si>
  <si>
    <t>mtž.manž.</t>
  </si>
  <si>
    <t>Montáž gumové manžety a nerez. pásky pro utěsnění konce potrubí</t>
  </si>
  <si>
    <t>manžeta.01</t>
  </si>
  <si>
    <t>Gumová manžeta a nerez. pásek</t>
  </si>
  <si>
    <t>230120050</t>
  </si>
  <si>
    <t>Čištění potrubí profukováním nebo proplachováním DN 250</t>
  </si>
  <si>
    <t xml:space="preserve"> "173,5+75"_x000d_</t>
  </si>
  <si>
    <t>nasun315</t>
  </si>
  <si>
    <t xml:space="preserve">Nasunutí PE potrubní sekce do dn 315 do chráničky (ochranné trubky) vč. vystředění  a utěsnění konců</t>
  </si>
  <si>
    <t xml:space="preserve"> 12.000000 = 12,000 [A]_x000d_</t>
  </si>
  <si>
    <t>by.pass</t>
  </si>
  <si>
    <t>Provizorní STL by-pass PE D63, cca l=32m - mechanická ochrana ochozu, zprovoznění, odtlakování, revize, demontáž</t>
  </si>
  <si>
    <t>230208513</t>
  </si>
  <si>
    <t>Odplynění a inertizace ocelového potrubí DN do 100 mm</t>
  </si>
  <si>
    <t xml:space="preserve"> 245.000000 = 245,000 [A]_x000d_</t>
  </si>
  <si>
    <t>230086115</t>
  </si>
  <si>
    <t>Demontáž plastového potrubí dn do 110 mm</t>
  </si>
  <si>
    <t>230170005</t>
  </si>
  <si>
    <t>Tlakové zkoušky těsnosti potrubí - příprava DN přes 200 do 350</t>
  </si>
  <si>
    <t>sada</t>
  </si>
  <si>
    <t>230230022</t>
  </si>
  <si>
    <t>Hlavní tlaková zkouška vzduchem 0,6 MPa DN 250</t>
  </si>
  <si>
    <t>r002</t>
  </si>
  <si>
    <t>Oprava opláštění potr. oc. PE páskou DENSO</t>
  </si>
  <si>
    <t xml:space="preserve"> "6*0,0225*3,14*2"_x000d_</t>
  </si>
  <si>
    <t>Trubní vedení</t>
  </si>
  <si>
    <t>894411311</t>
  </si>
  <si>
    <t>Osazení betonových nebo železobetonových dílců pro šachty skruží rovných</t>
  </si>
  <si>
    <t>59224406</t>
  </si>
  <si>
    <t>skruž betonové šachty DN 800 kanalizační 80x25x9cm bez stupadel</t>
  </si>
  <si>
    <t>899721111</t>
  </si>
  <si>
    <t>Signalizační vodič DN do 150 mm na potrubí</t>
  </si>
  <si>
    <t xml:space="preserve"> 250.000000 = 250,000 [A]_x000d_</t>
  </si>
  <si>
    <t>899722112</t>
  </si>
  <si>
    <t>Krytí potrubí z plastů výstražnou fólií z PVC 25 cm</t>
  </si>
  <si>
    <t>r001</t>
  </si>
  <si>
    <t>Připojení kabelu na potrubí aluminotermicky (dodávka a montáž)</t>
  </si>
  <si>
    <t>Ostatní</t>
  </si>
  <si>
    <t>r003</t>
  </si>
  <si>
    <t>Geometrické plány pro smlouvy o věcné břemeno</t>
  </si>
  <si>
    <t>kpl</t>
  </si>
  <si>
    <t>r004</t>
  </si>
  <si>
    <t>Dopravně inženýrské opatření, vč projektové dokumentace</t>
  </si>
  <si>
    <t>r005</t>
  </si>
  <si>
    <t>Výchozí revize</t>
  </si>
  <si>
    <t>r006</t>
  </si>
  <si>
    <t>Vytyčení stávajících inženýrských sítí před výstavbou</t>
  </si>
  <si>
    <t>r007</t>
  </si>
  <si>
    <t>Průzkumné práce - kopané sondy</t>
  </si>
  <si>
    <t>r008</t>
  </si>
  <si>
    <t>Zařízení stavby</t>
  </si>
  <si>
    <t>r009</t>
  </si>
  <si>
    <t>Kompletační činnost dodavatele</t>
  </si>
  <si>
    <t>r010</t>
  </si>
  <si>
    <t>Poplatek za dočasný zábor</t>
  </si>
  <si>
    <t xml:space="preserve"> "248,5*15"_x000d_
 "6*20"_x000d_
 "Mezisoučet - pracovní pruh 3847.5"_x000d_
 "20*20"_x000d_
 "Mezisoučet - zařízení staveniště 400"_x000d_
 "Součet 4247,5"_x000d_</t>
  </si>
  <si>
    <t>r011</t>
  </si>
  <si>
    <t>Geodetické zaměření skutečného provedení</t>
  </si>
  <si>
    <t>r012</t>
  </si>
  <si>
    <t>Předání dotčených pozemků stavbou vlastníkem</t>
  </si>
  <si>
    <t>r013</t>
  </si>
  <si>
    <t>Realizační projektová dokumentace</t>
  </si>
  <si>
    <t>r014</t>
  </si>
  <si>
    <t>Předávací dokumentaece pro GasNet, s.r.o. dle smlouvy o přeložce PZ</t>
  </si>
  <si>
    <t>r01</t>
  </si>
  <si>
    <t>Rezerva pro nepředvídané náklady - podzemní inženýrské sítě, skalní podloží, území se stíženými výrobními podmínkami</t>
  </si>
  <si>
    <t>D.2.1.8</t>
  </si>
  <si>
    <t>SO 1-30-02</t>
  </si>
  <si>
    <t>Přístupová komunikace k technologické budově (km 0,300)</t>
  </si>
  <si>
    <t>R02730</t>
  </si>
  <si>
    <t>POMOC PRÁCE ZŘÍZ NEBO ZAJIŠŤ OCHRANU INŽENÝRSKÝCH SÍTÍ</t>
  </si>
  <si>
    <t xml:space="preserve">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  
PEVNÁ CENA</t>
  </si>
  <si>
    <t>dovoz ornice, předpoklad 1 km.</t>
  </si>
  <si>
    <t xml:space="preserve"> 318,35*1 = 318,350 [A]_x000d_</t>
  </si>
  <si>
    <t>Položka zahrnuje samostatnou dopravu zeminy. Množství se určí jako součin kubatutry [m3] a požadované vzdálenosti [km].</t>
  </si>
  <si>
    <t>část odkopu bude ponenána na staveništi pro vybudování násypových těles</t>
  </si>
  <si>
    <t xml:space="preserve"> 163,77 = 163,770 [A]_x000d_</t>
  </si>
  <si>
    <t>171111</t>
  </si>
  <si>
    <t>ULOŽENÍ SYP DO NÁSYPŮ SE ZLEPŠENÍM ZEMINY SE ZHUT DO 95% PS</t>
  </si>
  <si>
    <t>uložení výkopku do násypových těles</t>
  </si>
  <si>
    <t xml:space="preserve"> 68,82 = 68,820 [A]_x000d_</t>
  </si>
  <si>
    <t>173103</t>
  </si>
  <si>
    <t>ZEMNÍ KRAJNICE A DOSYPÁVKY SE ZHUT DO 100% PS</t>
  </si>
  <si>
    <t>dosypávky podél vnějších betonových obrub ze zeminy vhodné k násypu</t>
  </si>
  <si>
    <t xml:space="preserve"> (45,62+33,37)*0,2 = 15,798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</si>
  <si>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</si>
  <si>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včetně vyrovnání výškových rozdílů. Včetně hutnících zkoušek v počtu 4</t>
  </si>
  <si>
    <t xml:space="preserve"> vozovka: 282 = 282,000 [A]_x000d_
 chodník: 4,02 = 4,020 [B]_x000d_
 Celkem: A+B = 286,020 [C]_x000d_</t>
  </si>
  <si>
    <t>rozprostření sejmuté ornice podél zpevněných ploch ve vyznačeném rozsahu. Ornice bude použita z jiných částí stavby</t>
  </si>
  <si>
    <t xml:space="preserve"> 318,35*0,1 = 31,835 [A]_x000d_</t>
  </si>
  <si>
    <t>položka zahrnuje:
nutné přemístění ornice z dočasných skládek vzdálených do 50m
rozprostření ornice v předepsané tloušťce v rovině a ve svahu do 1:5</t>
  </si>
  <si>
    <t>založení trávníku zemních tělesech</t>
  </si>
  <si>
    <t xml:space="preserve"> 318,35 = 318,350 [A]_x000d_</t>
  </si>
  <si>
    <t>Zahrnuje dodání předepsané travní směsi, její výsev na ornici, zalévání, první pokosení, to vše bez ohledu na sklon terénu</t>
  </si>
  <si>
    <t>215663</t>
  </si>
  <si>
    <t>ÚPRAVA PODLOŽÍ HYDRAULICKÝMI POJIVY DO 2% HL DO 0,5M</t>
  </si>
  <si>
    <t>Položka zahrnuje:
- zafrézování předepsaného množství hydraulického pojiva do podloží do hloubky do 0,5m
- zhutnění
- druh hydraulického pojiva stanoví zadávací dokumentace
Položka nezahrnuje:
- x</t>
  </si>
  <si>
    <t>215669</t>
  </si>
  <si>
    <t>ÚPRAVA PODLOŽÍ HYDRAULICKÝMI POJIVY HL DO 0,5M - PŘÍPLATEK ZA DALŠÍCH 0,5%</t>
  </si>
  <si>
    <t xml:space="preserve"> 286*4 = 1144,000 [A]_x000d_</t>
  </si>
  <si>
    <t>Položka zahrnuje:
- příplatek za 0,5% dalšího (i započatého) množství hydraulického pojiva přes 2%
- druh hydraulického pojiva stanoví zadávací dokumentace
Položka nezahrnuje:- x</t>
  </si>
  <si>
    <t>56330</t>
  </si>
  <si>
    <t>VOZOVKOVÉ VRSTVY ZE ŠTĚRKODRTI</t>
  </si>
  <si>
    <t>konstrukční plochy zpevněných ploch, frakce 0-63</t>
  </si>
  <si>
    <t xml:space="preserve"> vozovka: 282*(0,15+0,15) = 84,600 [A]_x000d_
 chodník: (4,02)*0,2 = 0,804 [B]_x000d_
 Celkem: (A+B)*1,1 = 93,944 [C]_x000d_</t>
  </si>
  <si>
    <t>- dodání kameniva předepsané kvality a zrnitosti
- rozprostření a zhutnění vrstvy v předepsané tloušťce
- zřízení vrstvy bez rozlišení šířky, pokládání vrstvy po etapách
- nezahrnuje postřiky, nátěry</t>
  </si>
  <si>
    <t>572133</t>
  </si>
  <si>
    <t>INFILTRAČNÍ POSTŘIK Z EMULZE DO 1,5KG/M2</t>
  </si>
  <si>
    <t>infiltrační postřik PI-E 0,60-1,30 kg/m3 mezi vrstvu ACP11+ a štěrkodrť</t>
  </si>
  <si>
    <t xml:space="preserve"> vozovka: (282)*1,05 = 296,100 [A]_x000d_</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</si>
  <si>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</si>
  <si>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</si>
  <si>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</si>
  <si>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spojovací postřik PS-E 0,20-0,30 kg/m2 mezi ACO 11 a ACP 16+</t>
  </si>
  <si>
    <t xml:space="preserve"> vozovka: (1265)*1,03 = 1302,950 [A]_x000d_</t>
  </si>
  <si>
    <t>574A03</t>
  </si>
  <si>
    <t>ASFALTOVÝ BETON PRO OBRUSNÉ VRSTVY ACO 11</t>
  </si>
  <si>
    <t>Kryt asfaltové vozovky v tl. 40 mm</t>
  </si>
  <si>
    <t xml:space="preserve"> vozovka: (282)*0,04*1,03 = 11,618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</si>
  <si>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</si>
  <si>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</si>
  <si>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t>
  </si>
  <si>
    <t>podkladní asfaltová vrstva vozovky v tl. 70 mm</t>
  </si>
  <si>
    <t xml:space="preserve"> vozovka: (282)*0,07*1,08 = 21,319 [A]_x000d_</t>
  </si>
  <si>
    <t>R582611</t>
  </si>
  <si>
    <t>KRYTY Z BETON DLAŽDIC SE ZÁMKEM ŠEDÝCH TL 60MM DO LOŽE Z KAM</t>
  </si>
  <si>
    <t xml:space="preserve">dlažba obdélník 100/200/60 do lože z drceného kameniva tl. 40 mm frakce 4/8,  chodník z beton. dlažby</t>
  </si>
  <si>
    <t xml:space="preserve"> chodník: 4,02 = 4,020 [A]_x000d_</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</si>
  <si>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</si>
  <si>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914121</t>
  </si>
  <si>
    <t>DOPRAVNÍ ZNAČKY ZÁKLADNÍ VELIKOSTI OCELOVÉ FÓLIE TŘ 1 - DODÁVKA A MONTÁŽ</t>
  </si>
  <si>
    <t>svislé dopravní značení, vč. sloupku a betonové patky C12/15, XF4, d=30 cm, hl, 1 m.</t>
  </si>
  <si>
    <t xml:space="preserve"> B1: 1 = 1,000 [A]_x000d_
 E13 text`MIMO VOZIDEL SPRÁVY ŽELEZNIC: 1 = 1,000 [B]_x000d_
 Celkem: A+B = 2,000 [C]_x000d_</t>
  </si>
  <si>
    <t>položka zahrnuje:
- dodávku a montáž značek v požadovaném provedení
- u dočasných (provizorních) značek a zařízení údržbu po celou dobu trvání funkce, náhradu zničených nebo ztracených kusů, nutnou opravu poškozených částí</t>
  </si>
  <si>
    <t>obrubníky 50/200/1000, zapuštěné, vč. betonového lože s opěrkou</t>
  </si>
  <si>
    <t xml:space="preserve"> 1,5+2,68 = 4,180 [A]_x000d_</t>
  </si>
  <si>
    <t>917224</t>
  </si>
  <si>
    <t>SILNIČNÍ A CHODNÍKOVÉ OBRUBY Z BETONOVÝCH OBRUBNÍKŮ ŠÍŘ 150MM</t>
  </si>
  <si>
    <t>silniční obrubník 150/250/1000 do betonového lože s opěrkou min. tl. 100 mm, včetně řezání, bet. lože dle platných ČSN a všech souvisejících prací, osazení 100 mm nad povrch stávající vozovky</t>
  </si>
  <si>
    <t xml:space="preserve"> 1,5+5,5 = 7,000 [A]_x000d_</t>
  </si>
  <si>
    <t>919112</t>
  </si>
  <si>
    <t>ŘEZÁNÍ ASFALTOVÉHO KRYTU VOZOVEK TL DO 100MM</t>
  </si>
  <si>
    <t>řezání asfaltového krytu pro napojení na stávající asfaltový kryt vozovky, řezání podél obrub - provedení komůrkové spáry pro zálivku asfaltu</t>
  </si>
  <si>
    <t xml:space="preserve"> napojení na stávající vozovky: 15,7 = 15,700 [A]_x000d_
 řezání podél obrub: 5,5+1,5 = 7,000 [B]_x000d_
 napojení na objekt budovy: 23,9 = 23,900 [C]_x000d_
 Celkem: A+B+C = 46,600 [D]_x000d_</t>
  </si>
  <si>
    <t>položka zahrnuje řezání vozovkové vrstvy v předepsané tloušťce, včetně spotřeby vody</t>
  </si>
  <si>
    <t>931311</t>
  </si>
  <si>
    <t>TĚSNĚNÍ DILATAČ SPAR ASF ZÁLIVKOU PRŮŘ DO 100MM2</t>
  </si>
  <si>
    <t>napojení na stávající asfaltový kryt vozovky a zálivka podél obrub</t>
  </si>
  <si>
    <t>položka zahrnuje dodávku a osazení předepsaného materiálu, očištění ploch spáry před úpravou, očištění okolí spáry po úpravě
nezahrnuje těsnící profil</t>
  </si>
  <si>
    <t xml:space="preserve"> (163,77-68,82)*1,8 = 170,910 [A]_x000d_</t>
  </si>
  <si>
    <t>SO 2-30-01</t>
  </si>
  <si>
    <t>Přístupová komunikace podél trati (km 0.500 - km 0.850)</t>
  </si>
  <si>
    <t xml:space="preserve"> "1 = 1,000 [A] "_x000d_
 Celkem 1 = 1,000 [B]_x000d_</t>
  </si>
  <si>
    <t>11352A</t>
  </si>
  <si>
    <t>ODSTRANĚNÍ CHODNÍKOVÝCH A SILNIČNÍCH OBRUBNÍKŮ BETONOVÝCH - BEZ DOPRAVY</t>
  </si>
  <si>
    <t>odstranění obrub podél rozšířeného kraje vozovky - 1. úsek</t>
  </si>
  <si>
    <t xml:space="preserve"> "196,7 = 196,700 [A] "_x000d_
 Celkem 196,7 = 196,700 [B]_x000d_</t>
  </si>
  <si>
    <t xml:space="preserve">Položka zahrnuje:
- veškerou manipulaci s vybouranou sutí a s vybouranými hmotami, kromě vodorovné dopravy, vč. uložení na skládku.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</si>
  <si>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</si>
  <si>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</si>
  <si>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frézování chodníku a vozovky</t>
  </si>
  <si>
    <t xml:space="preserve"> "Vozovka: 1541*0,04 = 61,640 [A]
 chodník: 554*0,04 = 22,160 [B]
 Celkem: A+B = 83,800 [C] "_x000d_
 Celkem 83,8 = 83,800 [B]_x000d_</t>
  </si>
  <si>
    <t>12110</t>
  </si>
  <si>
    <t>SEJMUTÍ ORNICE NEBO LESNÍ PŮDY</t>
  </si>
  <si>
    <t>Sejmutí ornice a její uskladnění na deponii stavby pro pozdější opětovné rozprostření. Předpokládaná tl. sejmutí ornice je 150 mm, bude upřesněno při stavbě během provádění</t>
  </si>
  <si>
    <t xml:space="preserve"> "7856,16*0,1 = 785,616 [A] "_x000d_
 Celkem 785,616 = 785,616 [B]_x000d_</t>
  </si>
  <si>
    <t>položka zahrnuje sejmutí ornice bez ohledu na tloušťku vrstvy a její vodorovnou dopravu
nezahrnuje uložení na trvalou skládku</t>
  </si>
  <si>
    <t xml:space="preserve"> "1. úsek: 303,6 = 303,600 [A]
 2. úsek: 3114,5 = 3114,500 [B]
 3. úsek:1212,5 = 1212,500 [C]
 Celkem: A+B+C = 4630,600 [D] "_x000d_
 Celkem 4630,6 = 4630,600 [B]_x000d_</t>
  </si>
  <si>
    <t xml:space="preserve"> "(0,5*0,5)*((110)) = 27,500 [A] "_x000d_
 Celkem 27,5 = 27,500 [B]_x000d_</t>
  </si>
  <si>
    <t xml:space="preserve"> "1. úsek: 520 = 520,000 [A]
 2. úsek: 2121 = 2121,000 [B]
 3. úsek:12,35 = 12,350 [C]
 Celkem: A+B+C = 2653,350 [D] "_x000d_
 Celkem 2653,35 = 2653,350 [B]_x000d_</t>
  </si>
  <si>
    <t xml:space="preserve"> "(1210)*0,2 = 242,000 [A] "_x000d_
 Celkem 242 = 242,000 [B]_x000d_</t>
  </si>
  <si>
    <t>zásyp drenáží, drcené kamenivo 16/32</t>
  </si>
  <si>
    <t xml:space="preserve"> "zásyp rýhy pro uložení drenáže: (0,5*0,5)*(110) = 27,500 [A] "_x000d_
 Celkem 27,5 = 27,500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</si>
  <si>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</si>
  <si>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včetně vyrovnání výškových rozdílů. Včetně hutnících zkoušek v počtu 10</t>
  </si>
  <si>
    <t xml:space="preserve"> "vozovka - úsek 1: 493,8 = 493,800 [A]
 vozovka - úsek 2: 1421,7 = 1421,700 [B]
 vozovka - úsek 3: 370 = 370,000 [C]
 úprava pod mostem: 395,4 = 395,400 [D]
 ostrůvek: 48,1 = 48,100 [E]
 stezka pro cyklisty a chodce: (871,4+219,1+15,7) = 1106,200 [F]
 Celkem: (A+B+C+D+E+F)*1,05 = 4026,960 [G] "_x000d_
 Celkem 4026,96 = 4026,960 [B]_x000d_</t>
  </si>
  <si>
    <t>rozprostření sejmuté ornice podél zpevněných ploch ve vyznačeném rozsahu</t>
  </si>
  <si>
    <t xml:space="preserve"> "3850*0,10 = 385,000 [A] "_x000d_
 Celkem 385 = 385,000 [B]_x000d_</t>
  </si>
  <si>
    <t xml:space="preserve"> "3850 = 3850,000 [A] "_x000d_
 Celkem 3850 = 3850,000 [B]_x000d_</t>
  </si>
  <si>
    <t>21461A</t>
  </si>
  <si>
    <t>SEPARAČNÍ GEOTEXTILIE DO 100G/M2</t>
  </si>
  <si>
    <t>obalení rýhy pro drenáž</t>
  </si>
  <si>
    <t xml:space="preserve"> "obalení rýhy pro drenáž: (0,5+0,5+0,5+0,5)*110 = 220,000 [A]
 zadní stěna gabionoé zdi: 30*(1+0,5+0,5) = 60,000 [B]
 Celkem: A+B = 280,000 [C] "_x000d_
 Celkem 280 = 280,000 [B]_x000d_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</si>
  <si>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</si>
  <si>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27157</t>
  </si>
  <si>
    <t>POLŠTÁŘE POD ZÁKLADY Z KAMENIVA TĚŽENÉHO</t>
  </si>
  <si>
    <t>štěrkodrť 0-63 - základ gabionové zdi</t>
  </si>
  <si>
    <t xml:space="preserve"> "30*1*0,25*1,2 = 9,000 [A] "_x000d_
 Celkem 9 = 9,000 [B]_x000d_</t>
  </si>
  <si>
    <t>Položka zahrnuje:
- dodávku a uložení předepsaného kameniva
- mimostaveništní a vnitrostaveništní dopravu 
- není-li v zadávací dokumentaci uvedeno jinak, jedná se o nakupovaný materiál
Položka nezahrnuje:
- x</t>
  </si>
  <si>
    <t xml:space="preserve"> "4026,96*4 = 16107,840 [A] "_x000d_
 Celkem 16107,84 = 16107,840 [B]_x000d_</t>
  </si>
  <si>
    <t>3272A1</t>
  </si>
  <si>
    <t>ZDI OPĚR, ZÁRUB, NÁBŘEŽ Z GABIONŮ RUČNĚ ROVNANÝCH, DRÁT O2,2MM, POVRCHOVÁ ÚPRAVA Zn + Al</t>
  </si>
  <si>
    <t>gabionová zeď</t>
  </si>
  <si>
    <t xml:space="preserve"> "30*(1+0,25) = 37,500 [A] "_x000d_
 Celkem 37,5 = 37,500 [B]_x000d_</t>
  </si>
  <si>
    <t>457313</t>
  </si>
  <si>
    <t>VYROVNÁVACÍ A SPÁDOVÝ PROSTÝ BETON C16/20</t>
  </si>
  <si>
    <t xml:space="preserve"> 3,85 = 3,850 [A]_x000d_</t>
  </si>
  <si>
    <t>56140G</t>
  </si>
  <si>
    <t xml:space="preserve">SMĚSI Z KAMENIVA STMELENÉ CEMENTEM  SC C 8/10</t>
  </si>
  <si>
    <t xml:space="preserve"> "vozovka - úsek 1: 493,8*0,13 = 64,194 [A]
 úprava pod mostem : (395,4)*0,13 = 51,402 [B]
 ostrůvek: 48,1*0,13 = 6,253 [C]
 Celkem: (A+B+C)*1,07 = 130,378 [D] "_x000d_
 Celkem 130,378 = 130,378 [B]_x000d_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</si>
  <si>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</si>
  <si>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 xml:space="preserve"> "vozovka - úsek 1: 493,8*0,22 = 108,636 [A]
 vozovka - úsek 2: 1421,7*(0,15+0,15) = 426,510 [B]
 vozovka - úsek 3: 370*(0,15+0,15) = 111,000 [C]
 úprava pod mostem: 395,4*0,22 = 86,988 [D]
 ostrůvek: 48,1*0,22 = 10,582 [E]
 stezka pro cyklisty a chodce: (871,4+219,1+15,7)*0,2 = 221,240 [F]
 Celkem: (A+B+C+D+E+F)*1,1 = 1061,452 [G] "_x000d_
 Celkem 1061,452 = 1061,452 [B]_x000d_</t>
  </si>
  <si>
    <t>stěrkodrť 32-63 - konec úseku 3</t>
  </si>
  <si>
    <t xml:space="preserve"> "45*0,15 = 6,750 [A] "_x000d_
 Celkem 6,75 = 6,750 [B]_x000d_</t>
  </si>
  <si>
    <t>stěrkodrť 0-32 - konec úseku 3</t>
  </si>
  <si>
    <t>56360</t>
  </si>
  <si>
    <t>VOZOVKOVÉ VRSTVY Z RECYKLOVANÉHO MATERIÁLU</t>
  </si>
  <si>
    <t>R-mal na cyklostezce v tl. 60 mm</t>
  </si>
  <si>
    <t xml:space="preserve"> "stezka pro cyklisty a chodce: (871,4+219,1+15,7)*0,06 = 66,372 [A] "_x000d_
 Celkem 66,372 = 66,372 [B]_x000d_</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</si>
  <si>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</si>
  <si>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infiltrační postřik PI-E 0,60-1,30 kg/m3 mezi vrstvu ACP 16+ a štěrkodrť</t>
  </si>
  <si>
    <t xml:space="preserve"> "vozovka - úsek 1: 493,8 = 493,800 [A]
 vozovka - úsek 2: 1421,7 = 1421,700 [B]
 vozovka - úsek 3: 370 = 370,000 [C]
 úprava pod mostem: 395,4 = 395,400 [D]
 stezka pro cyklisty a chodce: (871,4+219,1+15,7) = 1106,200 [E]
 Celkem: (A+B+C+D+E)*1,05 = 3976,455 [F] "_x000d_
 Celkem 3976,455 = 3976,455 [B]_x000d_</t>
  </si>
  <si>
    <t>spojovací postřik PS-E 0,20-0,30 kg/m2 mezi ACO 11+ a ACP 16+</t>
  </si>
  <si>
    <t xml:space="preserve"> "vozovka - úsek 1: 493,8*2 = 987.600 [A]
 vozovka - úsek 2: 1421,7 = 1421,700 [B]
 vozovka - úsek 3: 370 = 370,000 [C]
 úprava pod mostem: 395,4 = 395,400 [D]
 stezka pro cyklisty a chodce: 871,4+301,9+219,1+15,7 = 1408,100 [E]
 Celkem: (A+B+C+D+E)*1,05 = 4811,940 [F] "_x000d_
 Celkem 4811,94 = 4811,940 [B]_x000d_</t>
  </si>
  <si>
    <t>574A01</t>
  </si>
  <si>
    <t>ASFALTOVÝ BETON PRO OBRUSNÉ VRSTVY ACO 8</t>
  </si>
  <si>
    <t>Kryt ACO 8 CH na cyklostezce v tl. 40 mm</t>
  </si>
  <si>
    <t xml:space="preserve"> "stezka pro cyklisty a chodce: (871,4+301,9+219,1)*0,04 = 55,696 [A] "_x000d_
 Celkem 55,696 = 55,696 [B]_x000d_</t>
  </si>
  <si>
    <t>574A04</t>
  </si>
  <si>
    <t>ASFALTOVÝ BETON PRO OBRUSNÉ VRSTVY ACO 11+</t>
  </si>
  <si>
    <t xml:space="preserve"> "vozovka - úsek 1: (493,8+1230,3)*0,04 = 68,964 [A]
 vozovka - úsek 2: 1421,7*0,04 = 56,868 [B]
 vozovka - úsek 3: 370*0,04 = 14,800 [C]
 úprava pod mostem: 395,4*0,04 = 15,816 [D]
 Celkem: (A+B+C+D)*1,05 = 164,270 [E] "_x000d_
 Celkem 164,27 = 164,270 [B]_x000d_</t>
  </si>
  <si>
    <t>574C56</t>
  </si>
  <si>
    <t>ASFALTOVÝ BETON PRO LOŽNÍ VRSTVY ACL 16+, 16S TL. 60MM</t>
  </si>
  <si>
    <t>Ložná vrstva asfaltu ACL 16+ v tl. 60 mm</t>
  </si>
  <si>
    <t xml:space="preserve"> "vozovka - úsek 1: (493,8)*0,06 = 29,628 [A] "_x000d_
 Celkem 29,628 = 29,628 [B]_x000d_</t>
  </si>
  <si>
    <t>podkladní asfaltová vrstva vozovky v tl. 50 a 70 mm</t>
  </si>
  <si>
    <t xml:space="preserve"> "vozovka - úsek 1: (493,8)*0,05=24.690 [A]
vozovka - úsek 2: 1421,7*0,07=99.519 [B]
vozovka - úsek 3: 370*0,07=25.900 [C]
úprava pod mostem: 395,4*0,04=15.816 [D]
Celkem: (A+B+C+D)*1,05=174.221 [E] "_x000d_
 Celkem 174,221 = 174,221 [B]_x000d_</t>
  </si>
  <si>
    <t>58212</t>
  </si>
  <si>
    <t>DLÁŽDĚNÉ KRYTY Z VELKÝCH KOSTEK DO LOŽE Z MC</t>
  </si>
  <si>
    <t>Nepochozí část ostrůvku - žulové kostky 15/17 do lože z MC tl. 50 mm</t>
  </si>
  <si>
    <t xml:space="preserve"> "38,5 = 38,500 [A] "_x000d_
 Celkem 38,5 = 38,500 [B]_x000d_</t>
  </si>
  <si>
    <t>582621</t>
  </si>
  <si>
    <t>KRYTY Z BETON DLAŽDIC SE ZÁMKEM ŠEDÝCH TL 60MM DO LOŽE Z MC</t>
  </si>
  <si>
    <t>pochozí část ostrůvku - dlažba bez zkosených okrajů - lem 40 cm kolem varovného pásu ostrůvku</t>
  </si>
  <si>
    <t xml:space="preserve"> "5,8 = 5,800 [A] "_x000d_
 Celkem 5,8 = 5,800 [B]_x000d_</t>
  </si>
  <si>
    <t>58262A</t>
  </si>
  <si>
    <t>KRYTY Z BETON DLAŽDIC SE ZÁMKEM BAREV RELIÉF TL 60MM DO LOŽE Z MC</t>
  </si>
  <si>
    <t>ostrůvek - varovné a signální pásy z reliéfní dlažby červené barvy</t>
  </si>
  <si>
    <t xml:space="preserve"> "3,83 = 3,830 [A] "_x000d_
 Celkem 3,83 = 3,830 [B]_x000d_</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</si>
  <si>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</si>
  <si>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děrovaná plastová drenáž DN 100 - úsek 3</t>
  </si>
  <si>
    <t xml:space="preserve"> "115 = 115,000 [A] "_x000d_
 Celkem 115 = 115,000 [B]_x000d_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</si>
  <si>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</si>
  <si>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t>
  </si>
  <si>
    <t>VPUSŤ KANALIZAČNÍ ULIČNÍ KOMPLETNÍ Z BETONOVÝCH DÍLCŮ</t>
  </si>
  <si>
    <t>uliční vpusti UV1, UV2 - 3. úsek
UV3 - u mostu</t>
  </si>
  <si>
    <t xml:space="preserve"> "3 = 3,000 [A] "_x000d_
 Celkem 3 = 3,000 [B]_x000d_</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</si>
  <si>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</si>
  <si>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89722</t>
  </si>
  <si>
    <t>VPUSŤ KANALIZAČNÍ HORSKÁ KOMPLETNÍ Z BETON DÍLCŮ</t>
  </si>
  <si>
    <t>vpust HV1</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</si>
  <si>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</si>
  <si>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9111B1</t>
  </si>
  <si>
    <t>ZÁBRADLÍ SILNIČNÍ SE SVISLOU VÝPLNÍ - DODÁVKA A MONTÁŽ</t>
  </si>
  <si>
    <t>Ochranné zábradlí v1,3 m</t>
  </si>
  <si>
    <t xml:space="preserve"> "270 = 270,000 [A] "_x000d_
 Celkem 270 = 270,000 [B]_x000d_</t>
  </si>
  <si>
    <t>9113D1</t>
  </si>
  <si>
    <t>SVODIDLO OCEL SILNIČ JEDNOSTR, ÚROVEŇ ZADRŽ H3 - DODÁVKA A MONTÁŽ</t>
  </si>
  <si>
    <t xml:space="preserve"> "78,3+86,55 = 164,850 [A] "_x000d_
 Celkem 164,85 = 164,850 [B]_x000d_</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</si>
  <si>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</si>
  <si>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9113D3</t>
  </si>
  <si>
    <t>SVODIDLO OCEL SILNIČ JEDNOSTR, ÚROVEŇ ZADRŽ H3 - DEMONTÁŽ S PŘESUNEM</t>
  </si>
  <si>
    <t>demontáž původních svodidel podél vnějšího oblouku</t>
  </si>
  <si>
    <t>Položka zahrnuje:
- demontáž a odstranění zařízení
- jeho odvoz na předepsané místo
Položka nezahrnuje:
- x
Způsob měření:
- vykazuje se délka svodidla v základní výšce, délka náběhů se nezapočítává</t>
  </si>
  <si>
    <t xml:space="preserve"> "P4: 1 = 1,000 [A]
 P2: 2 = 2,000 [B]
 E2b: 2 = 2,000 [C]
 IP10a: 1 = 1,000 [D]
 A6a:1 = 1,000 [E]
 Celkem: A+B+C+D+E = 7,000 [F] "_x000d_
 Celkem 7 = 7,000 [B]_x000d_</t>
  </si>
  <si>
    <t>915111</t>
  </si>
  <si>
    <t>VODOROVNÉ DOPRAVNÍ ZNAČENÍ BARVOU HLADKÉ - DODÁVKA A POKLÁDKA</t>
  </si>
  <si>
    <t xml:space="preserve"> "V4: (144,38+16,11+88,05+17,17+80,57+4,24+19,68+29,24)*0,125 = 49,930 [A]
 V1a: (80+20,93+29,57+46,81+46,47)*0,125 = 27,973 [B]
 V7b: (4,05+4,03+4,5+4,52+3+3)*0,5*0,125 = 1,444 [C]
 V13a: 30,24 = 30,240 [D]
 V5a: 2 = 2,000 [E]
 V2a: (45,75+13,72+17,17)*0,5*0,125 = 4,790 [F]
 Celkem: A+B+C+D+E+F = 116,376 [G] "_x000d_
 Celkem 116,377 = 116,377 [B]_x000d_</t>
  </si>
  <si>
    <t>položka zahrnuje:
- dodání a pokládku nátěrového materiálu (měří se pouze natíraná plocha)
- předznačení a reflexní úpravu</t>
  </si>
  <si>
    <t>91551</t>
  </si>
  <si>
    <t>VODOROVNÉ DOPRAVNÍ ZNAČENÍ - PŘEDEM PŘIPRAVENÉ SYMBOLY</t>
  </si>
  <si>
    <t xml:space="preserve"> "V9a: 2+2+3 = 7,000 [A] "_x000d_
 Celkem 7 = 7,000 [B]_x000d_</t>
  </si>
  <si>
    <t>Položka zahrnuje:
- dodání a pokládku předepsaného symbolu
- předznačení a reflexní úpravu
Položka nezahrnuje:
- x</t>
  </si>
  <si>
    <t>916231</t>
  </si>
  <si>
    <t>DOPRAVNÍ KUŽEL Z1 VÝŠ 50CM S FÓLIÍ TŘ 2 - DOD A MONTÁŽ</t>
  </si>
  <si>
    <t>Neprosvětlený pružný maják C4a - čela přechodového ostrůvku</t>
  </si>
  <si>
    <t xml:space="preserve"> "2 = 2,000 [A] "_x000d_
 Celkem 2 = 2,000 [B]_x000d_</t>
  </si>
  <si>
    <t>Položka zahrnuje:
- dodání zařízení v předepsaném provedení včetně jejich osazení
- údržbu po celou dobu trvání funkce
- náhradu zničených nebo ztracených kusů
- nutnou opravu poškozených částí
Položka nezahrnuje:
- x</t>
  </si>
  <si>
    <t>obrubníky 50/200/1000, vč. betonového lože s opěrkou</t>
  </si>
  <si>
    <t xml:space="preserve"> "2,52+2,91+269,45+104,16+68,48+70,98 = 518,500 [A] "_x000d_
 Celkem 518,5 = 518,500 [B]_x000d_</t>
  </si>
  <si>
    <t>přejízdný obrubník 150/150/1000 do betonového lože s opěrkou min. tl. 100 mm, včetně řezání, bet. lože dle platných ČSN a všech souvisejících prací, osazení 20 mm nad povrch vozovky</t>
  </si>
  <si>
    <t xml:space="preserve"> "4+4+4+4+4+4+3,38 = 27,380 [A] "_x000d_
 Celkem 27,38 = 27,380 [B]_x000d_</t>
  </si>
  <si>
    <t>silniční betonový obrubník přechodový 150/150-250/1000 do betonového lože s opěrkou min. tl. 100 mm, včetně řezání, bet. lože dle platných ČSN a všech souvisejících prací, osazení 20-100 mm nad povrch stávající vozovky. pravé a levé kusy jsou popsány ve výpočtu</t>
  </si>
  <si>
    <t xml:space="preserve"> "přechodový levý:1+1+1+1+1 = 5,000 [B]
 přechodový pravý: 1+1+1+1+1+1 = 6,000 [D]
 Celkem: B+D = 11,000 [E] "_x000d_
 Celkem 11 = 11,000 [B]_x000d_</t>
  </si>
  <si>
    <t>silniční obrubník 150/250/1000 do betonového lože s opěrkou min. tl. 100 mm, včetně řezání, bet. lože dle platných ČSN a všech souvisejících prací, osazení 80 mm nad povrch stávající vozovky</t>
  </si>
  <si>
    <t xml:space="preserve"> "99,37+76,91+15,45+18,11+258,64+94,92+43,37+46,76 = 653,530 [A] "_x000d_
 Celkem 653,53 = 653,530 [B]_x000d_</t>
  </si>
  <si>
    <t xml:space="preserve"> "napojení na stávající vozovky: 10,83+13,31 = 24,140 [A]
 řezání podél obrub: 658,55+25,38+11+451,02 = 1145,950 [B]
 Celkem: A+B = 1170,090 [C] "_x000d_
 Celkem 1170,09 = 1170,090 [B]_x000d_</t>
  </si>
  <si>
    <t>923791</t>
  </si>
  <si>
    <t>PIKTOGRAMY ZE SAMOLEPÍCÍ FOLIE</t>
  </si>
  <si>
    <t>signální a varovné pásy, nalepovací refiéfní folie na asfaltový povrch</t>
  </si>
  <si>
    <t xml:space="preserve"> "10,7 = 10,700 [A] "_x000d_
 Celkem 10,7 = 10,700 [B]_x000d_</t>
  </si>
  <si>
    <t xml:space="preserve">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</si>
  <si>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 xml:space="preserve"> "196,7*0,15*0,25*2,2 = 16,228 [A] "_x000d_
 Celkem 16,228 = 16,228 [B]_x000d_</t>
  </si>
  <si>
    <t xml:space="preserve"> "83,8*1,4 = 117,320 [A] "_x000d_
 Celkem 117,32 = 117,320 [B]_x000d_</t>
  </si>
  <si>
    <t xml:space="preserve"> "(4 630,600-2 653,350+27,5)*1,8 = 0 [A] "_x000d_
 Celkem 3608,55 = 3608,550 [B]_x000d_</t>
  </si>
  <si>
    <t>SO 2-30-02</t>
  </si>
  <si>
    <t>Přístupová komunikace k technologické budově SPS (km 0,900)</t>
  </si>
  <si>
    <t xml:space="preserve"> dle VK/1 1397,2 = 1397,200 [A]_x000d_
 dle VK/2 81,6 = 81,600 [B]_x000d_
 Mezisoučet 1478.800000 = 1478,800 [C]_x000d_</t>
  </si>
  <si>
    <t xml:space="preserve"> dle VK/3 1361,1 = 1361,100 [A]_x000d_
 Celkové množství 1361.100000 = 1361,100 [B]_x000d_</t>
  </si>
  <si>
    <t xml:space="preserve"> dle VK/4; odkop pro násypy 1223,9 = 1223,900 [A]_x000d_
 dle VK/5; odkop pro násypy 4346,3 = 4346,300 [B]_x000d_
 Mezisoučet 5570.200000 = 5570,200 [C]_x000d_</t>
  </si>
  <si>
    <t xml:space="preserve"> dle VK/13, výkop vsakovací rýhy do 60 cm 85,3 = 85,300 [A]_x000d_
 Mezisoučet 85.300000 = 85,300 [C]_x000d_</t>
  </si>
  <si>
    <t>R171103</t>
  </si>
  <si>
    <t>ULOŽENÍ SYPANINY DO NÁSYPŮ SE ZHUTNĚNÍM DO 98% PS</t>
  </si>
  <si>
    <t xml:space="preserve"> dle VK/5, násyp z podmínečně vhodných nebo vhodných zemin bez zlepšení; hutněný po vrstvách tl. 0,25 m na 98% PS 4346,3 = 4346,300 [A]_x000d_</t>
  </si>
  <si>
    <t>R171111</t>
  </si>
  <si>
    <t xml:space="preserve"> dle VK/4, násyp z podmínečně vhodných zemin zlepšených směsným pojivem; hutněný po vrstvách tl. 0,25 m na 100% PS 1223,9 = 1223,900 [A]_x000d_</t>
  </si>
  <si>
    <t>17380</t>
  </si>
  <si>
    <t>ZEMNÍ KRAJNICE A DOSYPÁVKY Z NAKUPOVANÝCH MATERIÁLŮ</t>
  </si>
  <si>
    <t xml:space="preserve"> dle VK/7; dosypávka krajnic ŠD - nový materiál 160,3 = 160,300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</si>
  <si>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</si>
  <si>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VK/14, zásyp vsakovací rýhy ŠD - nový materiál 85,3 = 85,300 [A]_x000d_
 Mezisoučet 85.300000 = 85,300 [C]_x000d_</t>
  </si>
  <si>
    <t xml:space="preserve"> dle VK/12 1809,6 = 1809,600 [A]_x000d_</t>
  </si>
  <si>
    <t xml:space="preserve"> dle VK/12, 3*10l/m2 1809,6*3*0,010 = 54,288 [A]_x000d_</t>
  </si>
  <si>
    <t xml:space="preserve"> dle VK/22 1204 = 1204,000 [A]_x000d_</t>
  </si>
  <si>
    <t xml:space="preserve"> dle VK/27; přesyp horní plochy gabionu - ŠD 16/32 1,1 = 1,100 [A]_x000d_</t>
  </si>
  <si>
    <t xml:space="preserve"> dle VK/1; odvoz do 2km 1397,2*2 = 2794,400 [A]_x000d_
 dle VK/2; odvoz do 2km 81,6*2 = 163,200 [B]_x000d_
 Mezisoučet 2957.600000 = 2957,600 [C]_x000d_</t>
  </si>
  <si>
    <t xml:space="preserve"> dle VK/3; odvoz do 2 km 1361,1*2 = 2722,200 [A]_x000d_</t>
  </si>
  <si>
    <t xml:space="preserve"> dle VK/4; odvoz do 2 km 1223,9*2 = 2447,800 [A]_x000d_
 dle VK/5; odvoz do 2 km 4346,3*2 = 8692,600 [B]_x000d_
 Mezisoučet 11140.400000 = 11140,400 [C]_x000d_</t>
  </si>
  <si>
    <t xml:space="preserve"> dle VK/13; odvoz do 2 km 85,3*2 = 170,600 [A]_x000d_
 Mezisoučet 170.600000 = 170,600 [C]_x000d_</t>
  </si>
  <si>
    <t xml:space="preserve"> dle VK/16 49 = 49,000 [A]_x000d_</t>
  </si>
  <si>
    <t xml:space="preserve"> dle VK/20, vyložení trativodu geotextilií hmotnost min. 300 g/m2, přesah na zemní pláň min. 0,50 m. 122,5 = 122,500 [A]_x000d_
 dle VK/25; separační geotextilie (rub gabionu)  300 g/m2 11 = 11,000 [B]_x000d_
 Mezisoučet 133.500000 = 133,500 [C]_x000d_</t>
  </si>
  <si>
    <t>289971</t>
  </si>
  <si>
    <t>OPLÁŠTĚNÍ (ZPEVNĚNÍ) Z GEOTEXTILIE</t>
  </si>
  <si>
    <t xml:space="preserve"> dle VK/15, vyložení vsakovací rýhy geotextílii 1072,0 = 1072,000 [A]_x000d_</t>
  </si>
  <si>
    <t xml:space="preserve"> dle VK/24; gabionová zídka 1.0x1.0x1.0 m, průměr drátu min. 4 mm, Al + Zn, lomový kámen fr. 63/256 11 = 11,000 [A]_x000d_</t>
  </si>
  <si>
    <t xml:space="preserve"> dle VK/26; základ gabionové zdi tl. 0.2 m - ŠD 0/32 2,2 = 2,200 [A]_x000d_</t>
  </si>
  <si>
    <t xml:space="preserve"> dle VK/6, štěrkodrť do podkladní vrstvy 0-32 mm 442,9 = 442,900 [A]_x000d_</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</si>
  <si>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</si>
  <si>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 dle VK/10; podklad z R-materiálu tl. 60 mm 1706,0*0,06 = 102,360 [A]_x000d_</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</si>
  <si>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</si>
  <si>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 xml:space="preserve"> dle VK/11 1706,0 = 1706,000 [A]_x000d_</t>
  </si>
  <si>
    <t xml:space="preserve"> dle VK/9, spojovací postřik z kationaktivní asfaltové emulze PS-C; 0,35 kg/m2 1655,9 = 1655,900 [A]_x000d_</t>
  </si>
  <si>
    <t xml:space="preserve"> dle VK/8, přepočet na m3 1655,9*0,06 = 99,354 [A]_x000d_</t>
  </si>
  <si>
    <t>9113B1</t>
  </si>
  <si>
    <t>SVODIDLO OCEL SILNIČ JEDNOSTR, ÚROVEŇ ZADRŽ H1 -DODÁVKA A MONTÁŽ</t>
  </si>
  <si>
    <t xml:space="preserve"> dle VK/17; ocelové svodidlo JSAM-2/H1. 4x výškový náběh krátký 80 = 80,000 [A]_x000d_</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</si>
  <si>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</si>
  <si>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914141</t>
  </si>
  <si>
    <t>DOPRAV ZNAČ ZÁKL VEL OCEL FÓLIE TŘ 3 - DODÁVKA A MONT</t>
  </si>
  <si>
    <t xml:space="preserve"> dle VK/21, Dopravní značka P4 `Dej přednost v jízdě` v základní velikosti 2 = 2,000 [A]_x000d_</t>
  </si>
  <si>
    <t xml:space="preserve"> dle VK/1 a dle VK/23 1397,2*1,8 = 2514,960 [A]_x000d_</t>
  </si>
  <si>
    <t>SO 2-30-03</t>
  </si>
  <si>
    <t>Přeložka ulice Prostřední (Plzeň) (Železniční most v km 1,046)</t>
  </si>
  <si>
    <t>11317A</t>
  </si>
  <si>
    <t>ODSTRAN KRYTU ZPEVNĚNÝCH PLOCH Z DLAŽEB KOSTEK - BEZ DOPRAVY</t>
  </si>
  <si>
    <t>odstranění stávající zámkové dlažby v tl. 6 cm</t>
  </si>
  <si>
    <t xml:space="preserve"> "340*2*0,06 = 40,800 [A] "_x000d_
 Celkem 40,8 = 40,800 [B]_x000d_</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</si>
  <si>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</si>
  <si>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11351A</t>
  </si>
  <si>
    <t>ODSTRANĚNÍ ZÁHONOVÝCH OBRUBNÍKŮ - BEZ DOPRAVY</t>
  </si>
  <si>
    <t xml:space="preserve"> "340 = 340,000 [A] "_x000d_
 Celkem 340 = 340,000 [B]_x000d_</t>
  </si>
  <si>
    <t>betonový obrubník podél chodníku</t>
  </si>
  <si>
    <t>frézování do hl. 100 mm</t>
  </si>
  <si>
    <t xml:space="preserve"> "(2487)*0,1 = 248,700 [A] "_x000d_
 Celkem 248,7 = 248,700 [B]_x000d_</t>
  </si>
  <si>
    <t>Sejmutí ornice a její uskladnění na deponii stavby pro pozdější opětovné rozprostření. Předpokládaná tl. sejmutí ornice je 100 mm, bude upřesněno při stavbě během provádění</t>
  </si>
  <si>
    <t xml:space="preserve"> "3995*0,10 = 399,500 [A] "_x000d_
 Celkem 399,5 = 399,500 [B]_x000d_</t>
  </si>
  <si>
    <t xml:space="preserve"> "5734,8 = 5734,800 [A] "_x000d_
 Celkem 5734,8 = 5734,800 [B]_x000d_</t>
  </si>
  <si>
    <t xml:space="preserve"> "(0,5*0,5)*(360) = 90,000 [A] "_x000d_
 Celkem 90 = 90,000 [B]_x000d_</t>
  </si>
  <si>
    <t xml:space="preserve"> "1144,2 = 1144,200 [A] "_x000d_
 Celkem 1144,2 = 1144,200 [B]_x000d_</t>
  </si>
  <si>
    <t xml:space="preserve"> "(543)*0,2 = 108,600 [A] "_x000d_
 Celkem 108,6 = 108,600 [B]_x000d_</t>
  </si>
  <si>
    <t xml:space="preserve"> "zásyp rýhy pro uložení drenáže: (0,5*0,5)*(360) = 90,000 [A] "_x000d_
 Celkem 90 = 90,000 [B]_x000d_</t>
  </si>
  <si>
    <t xml:space="preserve"> "vozovka: 3758,9 = 3758,900 [A]
 stezka pro cyklisty a chodce: (759,2) = 759,200 [B]
 Celkem: (A+B)*1,1 = 4969,910 [C] "_x000d_
 Celkem 4969,91 = 4969,910 [B]_x000d_</t>
  </si>
  <si>
    <t xml:space="preserve"> "1580*0,10 = 158,000 [A] "_x000d_
 Celkem 158 = 158,000 [B]_x000d_</t>
  </si>
  <si>
    <t xml:space="preserve"> "1580 = 1580,000 [A] "_x000d_
 Celkem 1580 = 1580,000 [B]_x000d_</t>
  </si>
  <si>
    <t xml:space="preserve"> naložení deponované ornice 399,50 = 399,500 [A]_x000d_</t>
  </si>
  <si>
    <t xml:space="preserve"> 1850 = 1850,000 [A]_x000d_</t>
  </si>
  <si>
    <t xml:space="preserve"> "obalení rýhy pro drenáž: (0,5+0,5+0,5+0,5)*360 = 720,000 [A] "_x000d_
 Celkem 720 = 720,000 [B]_x000d_</t>
  </si>
  <si>
    <t xml:space="preserve"> "4969,91*4 = 19879,640 [A] "_x000d_
 Celkem 19879,64 = 19879,640 [B]_x000d_</t>
  </si>
  <si>
    <t xml:space="preserve"> "vozovka: 3758,9*0,13 = 488,657 [A] "_x000d_
 Celkem 488,657 = 488,657 [B]_x000d_</t>
  </si>
  <si>
    <t xml:space="preserve"> "vozovka: 3758,9*0,2 = 751,780 [A]
 stezka pro cyklisty a chodce: (759,2)*0,2 = 151,840 [B]
 Celkem: (A+B)*1,1 = 993,982 [C] "_x000d_
 Celkem 993,982 = 993,982 [B]_x000d_</t>
  </si>
  <si>
    <t xml:space="preserve"> "stezka pro cyklisty a chodce: (759,2)*0,06*1,05 = 47,830 [A] "_x000d_
 Celkem 47,83 = 47,830 [B]_x000d_</t>
  </si>
  <si>
    <t>572113</t>
  </si>
  <si>
    <t>INFILTRAČNÍ POSTŘIK Z EMULZE DO 0,5KG/M2</t>
  </si>
  <si>
    <t>infiltrační postřik PI-E 0,40 kg/m2 mezi vrstvu ACP11+ a štěrkodrť</t>
  </si>
  <si>
    <t xml:space="preserve"> "vozovka: 3758,9 = 3758,900 [A]
 stezka pro cyklisty a chodce: 759,2 = 759,200 [B]
 Celkem: (A+B)*1,1 = 4969,910 [C] "_x000d_
 Celkem 4969,91 = 4969,910 [B]_x000d_</t>
  </si>
  <si>
    <t>KrytACO 8 CH na cyklostezce v tl. 40 mm</t>
  </si>
  <si>
    <t xml:space="preserve"> "stezka pro cyklisty a chodce: 759,2*0,04 = 30,368 [A] "_x000d_
 Celkem 30,368 = 30,368 [B]_x000d_</t>
  </si>
  <si>
    <t xml:space="preserve"> "vozovka: 3758,9*0,04*1,03 = 154,867 [A] "_x000d_
 Celkem 154,867 = 154,867 [B]_x000d_</t>
  </si>
  <si>
    <t xml:space="preserve"> "vozovka: 3758,9*0,07*1,05 = 276,279 [A] "_x000d_
 Celkem 276,279 = 276,279 [B]_x000d_</t>
  </si>
  <si>
    <t xml:space="preserve"> "360 = 360,000 [A] "_x000d_
 Celkem 360 = 360,000 [B]_x000d_</t>
  </si>
  <si>
    <t xml:space="preserve"> "18 = 18,000 [A] "_x000d_
 Celkem 18 = 18,000 [B]_x000d_</t>
  </si>
  <si>
    <t>914112</t>
  </si>
  <si>
    <t>DOPRAVNÍ ZNAČKY ZÁKLAD VELIKOSTI OCEL NEREFLEXNÍ - MONTÁŽ S PŘEMÍST</t>
  </si>
  <si>
    <t>přesun stávajících značek na společném sloupku</t>
  </si>
  <si>
    <t xml:space="preserve"> "P2:1 = 1,000 [A]
 E2:1 = 1,000 [B]
 C2f:1 = 1,000 [C]
 E13:1 = 1,000 [D]
 Celkem: A+B+C+D = 4,000 [E] "_x000d_
 Celkem 4 = 4,000 [B]_x000d_</t>
  </si>
  <si>
    <t>Položka zahrnuje:
- dopravu demontované značky z dočasné skládky
- osazení a montáž značky na místě určeném projektem
- nutnou opravu poškozených částí
Položka nezahrnuje:
- dodávku značky</t>
  </si>
  <si>
    <t xml:space="preserve"> "C9a: 2 = 2,000 [A]
 C9b: 2 = 2,000 [B]
 B1: 1 = 1,000 [C]
 E13: 1 = 1,000 [D]
 Celkem: A+B+C+D = 6,000 [E] "_x000d_
 Celkem 6 = 6,000 [B]_x000d_</t>
  </si>
  <si>
    <t xml:space="preserve"> "V4:(340*2)*0,125 = 85,000 [A]
 V1b: 340*0,125 = 42,500 [B]
 Celkem: A+B = 127,500 [C] "_x000d_
 Celkem 127,5 = 127,500 [B]_x000d_</t>
  </si>
  <si>
    <t>obrubníky 50/200/1000, nášlap 60 mm vč. betonového lože s opěrkou</t>
  </si>
  <si>
    <t xml:space="preserve"> "308,15+34,57 = 342,720 [A] "_x000d_
 Celkem 342,72 = 342,720 [B]_x000d_</t>
  </si>
  <si>
    <t xml:space="preserve"> "3,5+3,6+4,82+2,69 = 14,610 [A] "_x000d_
 Celkem 14,61 = 14,610 [B]_x000d_</t>
  </si>
  <si>
    <t xml:space="preserve"> "přechodový levý:1+1 = 2,000 [B]
 přechodový pravý: 1+1 = 2,000 [D]
 Celkem: B+D = 4,000 [E] "_x000d_
 Celkem 4 = 4,000 [B]_x000d_</t>
  </si>
  <si>
    <t xml:space="preserve"> "313,78+27,02+39,62+226,8 = 607,220 [A] "_x000d_
 Celkem 607,22 = 607,220 [B]_x000d_</t>
  </si>
  <si>
    <t xml:space="preserve"> "napojení na stávající vozovky: 26,4+11,5+6+5,11 = 49,010 [A]
 řezání podél obrub: 19,53+4+602,02 = 625,550 [B]
 Celkem: A+B = 674,560 [C] "_x000d_
 Celkem 674,56 = 674,560 [B]_x000d_</t>
  </si>
  <si>
    <t>915311</t>
  </si>
  <si>
    <t>VODOR DOPRAV ZNAČ Z FÓLIE TRVALÉ - DOD A POKLÁDKA</t>
  </si>
  <si>
    <t xml:space="preserve"> "10,3 = 10,300 [A] "_x000d_
 Celkem 10,3 = 10,300 [B]_x000d_</t>
  </si>
  <si>
    <t>žlab v km 0,05-0,160</t>
  </si>
  <si>
    <t xml:space="preserve"> "156 = 156,000 [A] "_x000d_
 Celkem 156 = 156,000 [B]_x000d_</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</si>
  <si>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</si>
  <si>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</si>
  <si>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</si>
  <si>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"230 = 230,000 [A] "_x000d_
 Celkem 230 = 230,000 [B]_x000d_</t>
  </si>
  <si>
    <t xml:space="preserve"> "(5734,8-1144,2+90)*1,8 = 8425,080 [A] "_x000d_
 Celkem 8425,08 = 8425,080 [B]_x000d_</t>
  </si>
  <si>
    <t xml:space="preserve"> "248,7*1,4 = 348,180 [A] "_x000d_
 Celkem 348,18 = 348,180 [B]_x000d_</t>
  </si>
  <si>
    <t xml:space="preserve"> "(40,8+340*0,05*0,2+340*0,15*0,25)*2,2 = 125,290 [A] "_x000d_
 Celkem 125,29 = 125,290 [B]_x000d_</t>
  </si>
  <si>
    <t xml:space="preserve"> "45*230*0,001 = 10,350 [A] "_x000d_
 Celkem 10,35 = 10,350 [B]_x000d_</t>
  </si>
  <si>
    <t>SO 2-30-03.1</t>
  </si>
  <si>
    <t>Přeložka ul. Prostřední (Železniční most v km 1,046) - doplnění VO</t>
  </si>
  <si>
    <t>R029113</t>
  </si>
  <si>
    <t>OSTATNÍ POŽADAVKY - GEODETICKÉ ZAMERENÍ - CELKY</t>
  </si>
  <si>
    <t xml:space="preserve"> "0,5% z ceny SO "_x000d_
 Celkem 1 = 1,000 [B]_x000d_</t>
  </si>
  <si>
    <t xml:space="preserve"> "5% z ceny SO "_x000d_
 Celkem 1 = 1,000 [B]_x000d_</t>
  </si>
  <si>
    <t>R03100</t>
  </si>
  <si>
    <t>ZARÍZENÍ STAVENIŠTE - ZRÍZENÍ, PROVOZ, DEMONTÁŽ</t>
  </si>
  <si>
    <t xml:space="preserve"> "2% z ceny SO "_x000d_
 Celkem 1 = 1,000 [B]_x000d_</t>
  </si>
  <si>
    <t>zahrnuje objednatelem povolené náklady na porízení (event. pronájem), provozování, udržování a likvidaci zhotovitelova zarízení</t>
  </si>
  <si>
    <t>01</t>
  </si>
  <si>
    <t>R015 Likvidace odpadů vč. dopravy</t>
  </si>
  <si>
    <t xml:space="preserve"> "1,7 t na 1m3 1,7*6,336 = 10,771 [A] "_x000d_
 Celkem 10,771 = 10,771 [B]_x000d_</t>
  </si>
  <si>
    <t>HLOUBENÍ RÝH ŠÍR DO 2M PAŽ I NEPAŽ TR. I</t>
  </si>
  <si>
    <t xml:space="preserve"> "380m kabelové rýhy 800x350mm 380*0,8*0,35 = 106,400 [A] "_x000d_
 Celkem 106,4 = 106,400 [B]_x000d_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</si>
  <si>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</si>
  <si>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ZÁSYP JAM A RÝH ZEMINOU SE ZHUTNENÍM</t>
  </si>
  <si>
    <t xml:space="preserve"> "380m kabelové rýhy 0.8x0.35mm 380*0,8*0,35 = 106,400 [A] "_x000d_
 Celkem 106,4 = 106,400 [B]_x000d_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</si>
  <si>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</si>
  <si>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18010</t>
  </si>
  <si>
    <t>VŠEOBECNÉ ÚPRAVY ZASTAVENÉHO ÚZEMÍ</t>
  </si>
  <si>
    <t xml:space="preserve"> "380m x 350mm 380*0,35 = 133,000 [A] "_x000d_
 Celkem 133 = 133,000 [B]_x000d_</t>
  </si>
  <si>
    <t>Všeobecné úpravy musí zahrnovat úpravu území po uskutecnení stavby, tak jak je požadováno v zadávací dokumentaci s výjimkou tech prací, pro které jsou uvedeny samostatné položky.</t>
  </si>
  <si>
    <t>HLOUBENÍ JAM ZAPAŽ I NEPAŽ TR. I - BEZ DOPRAVY</t>
  </si>
  <si>
    <t xml:space="preserve"> "Základy stožárů 0,8*0,8*1,1 za kus 8*(0,8*0,8*1,1) = 5,632 [A] "_x000d_
 Celkem 5,632 = 5,632 [B]_x000d_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</si>
  <si>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</si>
  <si>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ÚPRAVA POVRCHU SROVNÁNÍM ÚZEMÍ</t>
  </si>
  <si>
    <t xml:space="preserve"> "380m kabelové rýhy 0.2x0.35mm 380*0,2*0,35 = 26,600 [A] "_x000d_
 Celkem 26,6 = 26,600 [B]_x000d_</t>
  </si>
  <si>
    <t>položka zahrnuje srovnání výškových rozdílu terénu</t>
  </si>
  <si>
    <t>11343</t>
  </si>
  <si>
    <t>ODSTRAN KRYTU ZPEVNENÝCH PLOCH S ASFALT POJIVEM VCET PODKLADU</t>
  </si>
  <si>
    <t xml:space="preserve"> "překop silnice (0,8x0,35m) dlouhý 13m 0,8*0,35*13 = 3,640 [A] "_x000d_
 Celkem 3,64 = 3,640 [B]_x000d_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</si>
  <si>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</si>
  <si>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</si>
  <si>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58110</t>
  </si>
  <si>
    <t>CEMENTOBETONOVÝ KRYT JEDNOVRSTVÝ NEVYZTUŽENÝ</t>
  </si>
  <si>
    <t xml:space="preserve"> "(šířka překopu silnice 0,35m x délka překopu 13 x hloubka 0,1m) 0,35*0,1*13 = 0,455 [A] "_x000d_
 Celkem 0,455 = 0,455 [B]_x000d_</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</si>
  <si>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úpravu povrchu krytu uvedenou v kapitole 7.10 CSN 73 6123-1
- navrtání otvoru a osazení kotev a kluzných trnu v napojovacích spárách
- nezahrnuje postriky, nátery</t>
  </si>
  <si>
    <t>56417</t>
  </si>
  <si>
    <t>VOZOVKOVÉ VRSTVY Z ASFALTOCEMENT BETONU TL 80MM</t>
  </si>
  <si>
    <t xml:space="preserve"> "šířka překopu silnice 0,35m x délka překopu 13m  0,35*13 = 4,550 [A] "_x000d_
 Celkem 4,55 = 4,550 [B]_x000d_</t>
  </si>
  <si>
    <t xml:space="preserve">- dodání asfaltové smesi s vysokou mezerovitostí v požadované kvalite  a tekuté malty specifického složení na bázi cementu
- ocištení podkladu
- uložení smesi dle predepsaného technologického predpisu a zhutnení vrstvy v predepsané tlouštce, prolití nebo zavibrování výplnové malty
- zrízení vrstvy bez rozlišení šírky, pokládání vrstvy po etapách, vcetne pracovních spar a spoju
- úpravu napojení, ukoncení
- úpravu dilatacních spar vcetne predepsané výztuže
- nezahrnuje postriky, nátery
- nezahrnuje úpravu povrchu krytu</t>
  </si>
  <si>
    <t>KABELOVÁ CHRÁNICKA ZEMNÍ DN DO 100 MM</t>
  </si>
  <si>
    <t xml:space="preserve"> "Obsahuje chráničky ve výkopu 380m+10% + chráničku v konstrukci podchodu 70+10% 380*1.1+70*1,1 = 495,000 [A] "_x000d_
 Celkem 495 = 495,000 [B]_x000d_</t>
  </si>
  <si>
    <t>1. Položka obsahuje:
 – prípravu podkladu pro osazení
2. Položka neobsahuje:
 X
3. Zpusob merení:
Merí se metr délkový.</t>
  </si>
  <si>
    <t>ZAKRYTÍ KABELU VÝSTRAŽNOU FÓLIÍ ŠÍRKY PRES 20 DO 40 CM</t>
  </si>
  <si>
    <t xml:space="preserve"> "Obsahuje chráničky ve výkopu 380m+10% 380*1.1 = 418,000 [A] "_x000d_
 Celkem 418 = 418,000 [B]_x000d_</t>
  </si>
  <si>
    <t>1. Položka obsahuje:
 – dodávku a montáž fólie
 – prípravu podkladu pro osazení
2. Položka neobsahuje:
 X
3. Zpusob merení:
Merí se metr délkový.</t>
  </si>
  <si>
    <t>UZEMNOVACÍ VODIC V ZEMI FEZN DO 120 MM2</t>
  </si>
  <si>
    <t xml:space="preserve"> "Uzemnění osvětlovacích stožárů 20m na stožár 160 = 160,000 [A] "_x000d_
 Celkem 160 = 160,000 [B]_x000d_</t>
  </si>
  <si>
    <t>1. Položka obsahuje:
 – prípravu podkladu pro osazení
 – merení, delení, spojování, tvarování
 – ochranný náter spoju a pri pruchodu vodice nad terén apod. dle príslušných norem
2. Položka neobsahuje:
 – zemní práce
 – ochranu vodice - chránicky apod.
3. Zpusob merení:
Merí se metr délkový.</t>
  </si>
  <si>
    <t>SPOJOVÁNÍ A PRIPOJOVÁNÍ HROMOSVODOVÝCH VODICU</t>
  </si>
  <si>
    <t xml:space="preserve"> "1 ks na stožár 8 = 8,000 [A] "_x000d_
 Celkem 8 = 8,000 [B]_x000d_</t>
  </si>
  <si>
    <t>1. Položka obsahuje:
 – svorku pro spojování, ochranné nátery
 – upevnení vc. veškerého príslušenství
2. Položka neobsahuje:
 X
3. Zpusob merení:
Udává se pocet kusu kompletní konstrukce nebo práce.</t>
  </si>
  <si>
    <t>KABEL NN CTYR- A PETIŽÍLOVÝ CU S PLASTOVOU IZOLACÍ OD 4 DO 16 MM2</t>
  </si>
  <si>
    <t xml:space="preserve"> "380m+10% 380*1,1 = 418,000 [A] "_x000d_
 Celkem 418 = 418,000 [B]_x000d_</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</si>
  <si>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</si>
  <si>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</si>
  <si>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</si>
  <si>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 xml:space="preserve">OSVETLOVACÍ STOŽÁR  PEVNÝ ŽÁROVE ZINKOVANÝ DÉLKY PRES 6,5 DO 12 M</t>
  </si>
  <si>
    <t xml:space="preserve"> "Nové stožáry VO 8 kusů 8 = 8,000 [A] "_x000d_
 Celkem 8 = 8,000 [B]_x000d_</t>
  </si>
  <si>
    <t xml:space="preserve">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</si>
  <si>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VÝLOŽNÍK PRO MONTÁŽ SVÍTIDLA NA STOŽÁR JEDNORAMENNÝ DÉLKA VYLOŽENÍ PRES 1 DO 2 M</t>
  </si>
  <si>
    <t>1. Položka obsahuje:
 – veškeré príslušenství a uzavírací náter, technický popis viz. projektová dokumentace
2. Položka neobsahuje:
 X
3. Zpusob merení:
Udává se pocet kusu kompletní konstrukce nebo práce.</t>
  </si>
  <si>
    <t>SVÍTIDLO VENKOVNÍ VŠEOBECNÉ LED, MIN. IP 44, PRES 25 DO 45 W</t>
  </si>
  <si>
    <t xml:space="preserve"> "8ks svítidel ( 27 W ) na nových stožárech VO "_x000d_
 Celkem 8 = 8,000 [B]_x000d_</t>
  </si>
  <si>
    <t>1. Položka obsahuje:
 – zdroj a veškeré príslušenství
 – technický popis viz. projektová dokumentace
2. Položka neobsahuje:
 X
3. Zpusob merení:
Udává se pocet kusu kompletní konstrukce nebo práce.</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</si>
  <si>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</si>
  <si>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</si>
  <si>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CELKOVÁ PROHLÍDKA, ZKOUŠENÍ, MERENÍ A VYHOTOVENÍ VÝCHOZÍ REVIZNÍ ZPRÁVY, PRO OBJEM IN PRES 500 DO 1000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</si>
  <si>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</si>
  <si>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DOKONCOVACÍ MONTÁŽNÍ PRÁCE NA ELEKTRICKÉM ZARÍZENÍ</t>
  </si>
  <si>
    <t>1. Položka obsahuje:
 – cenu za práce spojené s uvádením zarízení do provozu, drobné montážní práce v rozvadecích, koordinaci se zhotoviteli souvisejících zarízení apod.
2. Položka neobsahuje:
 X
3. Zpusob merení:
Udává se cas v hodinách.</t>
  </si>
  <si>
    <t>1. Položka obsahuje:
 – cenu za dobu kdy je zarízení po individálních zkouškách dáno do provozu s prokázáním technických a kvalitativních parametru zarízení
2. Položka neobsahuje:
 X
3. Zpusob merení:
Udává se cas v hodinách.</t>
  </si>
  <si>
    <t>1. Položka obsahuje:
 – cenu za dobu kdy je s funkcí seznamována obsluha zarízení, vcetne odevzdání dokumentace skutecného provedení
2. Položka neobsahuje:
 X
3. Zpusob merení:
Udává se cas v hodinách.</t>
  </si>
  <si>
    <t>MANIPULACE NA ZARÍZENÍCH PROVÁDENÉ PROVOZOVATELEM</t>
  </si>
  <si>
    <t>1. Položka obsahuje:
 – cenu za manipulace na zarízeních provádené provozovatelem nutných pro další práce zhotovitele na technologickém souboru
2. Položka neobsahuje:
 X
3. Zpusob merení:
Udává se cas v hodinách.</t>
  </si>
  <si>
    <t>CELKOVÁ PROHLÍDKA, ZKOUŠENÍ, MERENÍ A VYHOTOVENÍ VÝCHOZÍ REVIZNÍ ZPRÁVY, PRO OBJEM IN - PRÍPLATEK ZA KAŽDÝCH DALŠÍCH I ZAPOCATÝCH 500 TIS. KC</t>
  </si>
  <si>
    <t xml:space="preserve"> "Svítidla v podjezdu "_x000d_
 Celkem 20 = 20,000 [B]_x000d_</t>
  </si>
  <si>
    <t>1. Položka obsahuje:
 – kompletní svítidlo vc. zdroje a príslušenství
2. Položka neobsahuje:
 X
3. Zpusob merení:
Udává se pocet kusu kompletní konstrukce nebo práce.</t>
  </si>
  <si>
    <t>KABEL NN CTYR- A PETIŽÍLOVÝ CU S PLASTOVOU IZOLACÍ DO 2,5 MM2</t>
  </si>
  <si>
    <t xml:space="preserve"> "70m+10% rezerva 70*1,1 = 77,000 [A] "_x000d_
 Celkem 77 = 77,000 [B]_x000d_</t>
  </si>
  <si>
    <t>743C11</t>
  </si>
  <si>
    <t>SKRÍN PRÍPOJKOVÁ POJISTKOVÁ NA STOŽÁR/STENU NEBO DO VÝKLENKU DO 63 A, DO 50 MM2, S 1-2 SADAMI JISTÍCÍCH PRVKU</t>
  </si>
  <si>
    <t xml:space="preserve"> "Rozvaděč osvětlení RO "_x000d_
 Celkem 1 = 1,000 [B]_x000d_</t>
  </si>
  <si>
    <t>1. Položka obsahuje:
 – instalaci vc. vybourání niky ve zdi pro skrín a kabely a zapravení zdiva, omítky a fasády po dokoncené montáži
 – technický popis viz. projektová dokumentace
2. Položka neobsahuje:
 X
3. Zpusob merení:
Udává se pocet kusu kompletní konstrukce nebo práce.</t>
  </si>
  <si>
    <t>919113</t>
  </si>
  <si>
    <t>REZÁNÍ ASFALTOVÉHO KRYTU VOZOVEK TL DO 150MM</t>
  </si>
  <si>
    <t xml:space="preserve"> "(šířka překopu silnice 0,35m x délka překopu 13) 13 = 13,000 [A] "_x000d_
 Celkem 13 = 13,000 [B]_x000d_</t>
  </si>
  <si>
    <t>položka zahrnuje rezání vozovkové vrstvy v predepsané tlouštce, vcetne spotreby vody</t>
  </si>
  <si>
    <t>SO 2-30-24.1</t>
  </si>
  <si>
    <t>Úpravy stávajících komunikací (před a po stavbě)</t>
  </si>
  <si>
    <t xml:space="preserve"> "935*1,8 = 1683,000 [A] "_x000d_
 Celkem 1683 = 1683,000 [B]_x000d_</t>
  </si>
  <si>
    <t xml:space="preserve"> "325*1,4 = 455,000 [A] "_x000d_
 Celkem 455 = 455,000 [B]_x000d_</t>
  </si>
  <si>
    <t xml:space="preserve"> "50*0,15*0,25*2,2 = 4,125 [A] "_x000d_
 Celkem 4,125 = 4,125 [B]_x000d_</t>
  </si>
  <si>
    <t>R03720</t>
  </si>
  <si>
    <t>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</si>
  <si>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</si>
  <si>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</si>
  <si>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R02720</t>
  </si>
  <si>
    <t>POMOC PRÁCE ZŘÍZ NEBO ZAJIŠŤ REGULACI A OCHRANU DOPRAVY</t>
  </si>
  <si>
    <t>Položka zahrnuje:
- veškeré náklady spojené s objednatelem požadovanými zařízeními
- uzavírka a omezení spojnice ulic Regensburská – Vejprnická
- uzavírka a omezení ulice Prostřední</t>
  </si>
  <si>
    <t xml:space="preserve"> "50 = 50,000 [A] "_x000d_
 Celkem 50 = 50,000 [B]_x000d_</t>
  </si>
  <si>
    <t xml:space="preserve"> "3250*0,1 = 325,000 [A] "_x000d_
 Celkem 325 = 325,000 [B]_x000d_</t>
  </si>
  <si>
    <t xml:space="preserve"> "813+122 = 935,000 [A] "_x000d_
 Celkem 935 = 935,000 [B]_x000d_</t>
  </si>
  <si>
    <t xml:space="preserve"> "3250 = 3250,000 [A] "_x000d_
 Celkem 3250 = 3250,000 [B]_x000d_</t>
  </si>
  <si>
    <t>vrstva SCC 8/10 tl. 150 mm</t>
  </si>
  <si>
    <t xml:space="preserve"> "3250*0,15=487.500 [A] "_x000d_
 Celkem 487,5 = 487,500 [B]_x000d_</t>
  </si>
  <si>
    <t xml:space="preserve"> "vozovka: 3250*0,25 = 812,500 [A] "_x000d_
 Celkem 812,5 = 812,500 [B]_x000d_</t>
  </si>
  <si>
    <t xml:space="preserve"> "250*0,60 = 150,000 [A] "_x000d_
 Celkem 150 = 150,000 [B]_x000d_</t>
  </si>
  <si>
    <t xml:space="preserve"> "3250*0,04 = 130,000 [A] "_x000d_
 Celkem 130 = 130,000 [B]_x000d_</t>
  </si>
  <si>
    <t>574D06</t>
  </si>
  <si>
    <t>ASFALTOVÝ BETON PRO LOŽNÍ VRSTVY MODIFIK ACL 16+, 16S</t>
  </si>
  <si>
    <t xml:space="preserve"> "3250*0,06 = 195,000 [A] "_x000d_
 Celkem 195 = 195,000 [B]_x000d_</t>
  </si>
  <si>
    <t xml:space="preserve"> "1500*0,15 = 225,000 [A] "_x000d_
 Celkem 225 = 225,000 [B]_x000d_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</si>
  <si>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</si>
  <si>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2-30-25</t>
  </si>
  <si>
    <t>Náhradní přístup v zahrádkářské kolonii</t>
  </si>
  <si>
    <t xml:space="preserve"> 99,24*1,8 = 178,632 [A]_x000d_</t>
  </si>
  <si>
    <t xml:space="preserve"> 635,4*0,1 = 63,540 [A]_x000d_</t>
  </si>
  <si>
    <t xml:space="preserve"> 635,4*0,2 = 127,080 [A]_x000d_</t>
  </si>
  <si>
    <t xml:space="preserve"> 207,7*0,2 = 41,540 [A]_x000d_</t>
  </si>
  <si>
    <t xml:space="preserve"> vozovka: 427,7 = 427,700 [A]_x000d_</t>
  </si>
  <si>
    <t xml:space="preserve"> 63,54 = 63,540 [A]_x000d_</t>
  </si>
  <si>
    <t>konstrukční plochy zpevněných ploch, frakce 32-63</t>
  </si>
  <si>
    <t xml:space="preserve"> vozovka: 427,7*0,15 = 64,155 [A]_x000d_</t>
  </si>
  <si>
    <t>konstrukční plochy zpevněných ploch, frakce 0-32</t>
  </si>
  <si>
    <t>D.2.2.1</t>
  </si>
  <si>
    <t>SO 1-40-01</t>
  </si>
  <si>
    <t>ŽST Plzeň hl.n., obvod Nová Hospoda, technologická budova</t>
  </si>
  <si>
    <t>SO 1-40-01.1</t>
  </si>
  <si>
    <t>Arhitektonicko stavební, stavebně konstrukční část, požárně bezpečnostníí řešení</t>
  </si>
  <si>
    <t>115001101</t>
  </si>
  <si>
    <t>Převedení vody potrubím průměru DN do 100</t>
  </si>
  <si>
    <t xml:space="preserve"> "1. čerpání srážkové vody"_x000d_
 "v.č.D.2.2.1.003 Půdorys výkopů"_x000d_
 "čerpadlo Č1, Č2"_x000d_
 10*2 = 20,000 [A]_x000d_</t>
  </si>
  <si>
    <t>115101201</t>
  </si>
  <si>
    <t>Čerpání vody na dopravní výšku do 10 m s uvažovaným průměrným přítokem do 500 l/min</t>
  </si>
  <si>
    <t xml:space="preserve"> "1. čerpání srážkové vody"_x000d_
 "v.č.D.2.2.1.003 Půdorys výkopů"_x000d_
 "čerpadlo Č1, Č2"_x000d_
 24*3*2 počet hodin v činnosti, odhad = 144,000 [A]_x000d_</t>
  </si>
  <si>
    <t>115101301</t>
  </si>
  <si>
    <t>Pohotovost záložní čerpací soupravy pro dopravní výšku do 10 m s uvažovaným průměrným přítokem do 500 l/min</t>
  </si>
  <si>
    <t>DEN</t>
  </si>
  <si>
    <t xml:space="preserve"> "1. čerpání srážkové vody"_x000d_
 "v.č.D.2.2.1.003 Půdorys výkopů"_x000d_
 "čerpadlo Č1, Č2"_x000d_
 30*2 = 60,000 [A]_x000d_</t>
  </si>
  <si>
    <t>131213712</t>
  </si>
  <si>
    <t>Hloubení zapažených jam ručně s urovnáním dna do předepsaného profilu a spádu v hornině třídy těžitelnosti I skupiny 3 nesoudržných</t>
  </si>
  <si>
    <t xml:space="preserve"> "1. Výkop  jámy pro čerpací jímku"_x000d_
 "v.č.D.2.2.1.003 Půdorys výkopů"_x000d_
 0.6*0.6*0.8*2 odkalovací jímk Č1, Č2 = 0,576 [A]_x000d_
 Mezisoučet: A = 0,576 [B]_x000d_</t>
  </si>
  <si>
    <t>131251104</t>
  </si>
  <si>
    <t>Hloubení nezapažených jam a zářezů strojně s urovnáním dna do předepsaného profilu a spádu v hornině třídy těžitelnosti I skupiny 3 přes 100 do 500 m3</t>
  </si>
  <si>
    <t xml:space="preserve"> "1. Výkop  stavební jámy "_x000d_
 "v.č.D.2.2.1.003 Půdorys výkopů"_x000d_
 "od úrovně HTU=-0,580"_x000d_
 "VV. viz. model CAD obrázek č.1"_x000d_
 273.92 = 273,920 [A]_x000d_
 Mezisoučet: A = 273,920 [B]_x000d_</t>
  </si>
  <si>
    <t>132251101</t>
  </si>
  <si>
    <t>Hloubení nezapažených rýh šířky do 800 mm strojně s urovnáním dna do předepsaného profilu a spádu v hornině třídy těžitelnosti I skupiny 3 do 20 m3</t>
  </si>
  <si>
    <t xml:space="preserve"> "1. Výkop  rýhy ve stavební jámě"_x000d_
 "v.č.D.2.2.1.003 Půdorys výkopů"_x000d_
 "od úrovně HTU=-0,580"_x000d_
 "VV. viz. model CAD obrázek č.1"_x000d_
 12.5 = 12,500 [A]_x000d_
 Mezisoučet: A = 12,500 [B]_x000d_</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</si>
  <si>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</si>
  <si>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</si>
  <si>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xml:space="preserve"> "1. doprava vykopané horniny určené na zásyp na mezideponii"_x000d_
 152.926+34.052 = 186,978 [A]_x000d_
 "2. doprava horniny určené k zásypům z mezideponie na místo stavby"_x000d_
 152.926+34.052 = 186,978 [B]_x000d_
 Mezisoučet: A+B = 373,956 [C]_x000d_</t>
  </si>
  <si>
    <t>162351104</t>
  </si>
  <si>
    <t>Vodorovné přemístění výkopku nebo sypaniny po suchu na obvyklém dopravním prostředku, bez naložení výkopku, avšak se složením bez rozhrnutí z horniny třídy těžitelnosti I skupiny 1 až 3 na vzdálenost přes 500 do 1 000 m</t>
  </si>
  <si>
    <t xml:space="preserve"> "1. doprava ornice z mezideponie k místu rozprostření"_x000d_
 (62.543+30.648)*0.15 tl.vrstvy 150mm = 13,979 [A]_x000d_</t>
  </si>
  <si>
    <t>167151111</t>
  </si>
  <si>
    <t>Nakládání, skládání a překládání neulehlého výkopku nebo sypaniny strojně nakládání, množství přes 100 m3, z hornin třídy těžitelnosti I, skupiny 1 až 3</t>
  </si>
  <si>
    <t xml:space="preserve"> "1. nakládání horniny určené k zásypům a násypům na mezideponii"_x000d_
 152.926 = 152,926 [A]_x000d_
 34.052 = 34,052 [B]_x000d_
 "2. nakládání ornice na mezideponii"_x000d_
 (62.543+30.648)*0.15 tl.vrstvy 150mm = 13,979 [C]_x000d_
 Celkem: A+B+C = 200,957 [D]_x000d_</t>
  </si>
  <si>
    <t>171151111</t>
  </si>
  <si>
    <t>Uložení sypanin do násypů strojně s rozprostřením sypaniny ve vrstvách a s hrubým urovnáním zhutněných z hornin nesoudržných sypkých</t>
  </si>
  <si>
    <t xml:space="preserve"> "1. Násyp nad úroveň HTU"_x000d_
 "v.č.D.2.2.1.003 Půdorys výkopů, 008 Řezy"_x000d_
 "od úrovně HTU=-0,580, bez rozprostření ornice tl.150mm"_x000d_
 "---strana V"_x000d_
 (7.94*5-(1.6*1.8+1.8*1.8))*(0.43+0.59)/2 = 17,126 [A]_x000d_
 -(5.25*0.5*0.1) odečet okapového chodníku = -0,263 [B]_x000d_
 "---strana S"_x000d_
 (20.5*1.8)*(0.59*2+0.68+0.48+0.57+0.43)/6 = 20,541 [C]_x000d_
 -(16.9*0.5*0.1) odečet okapového chodníku = -0,845 [D]_x000d_
 -((18.5+1.4)*0.6*0.21) odečet žlabovek = -2,507 [E]_x000d_
 Mezisoučet: A+B+C+D+E = 34,052 [F]_x000d_</t>
  </si>
  <si>
    <t>171152501</t>
  </si>
  <si>
    <t>Zhutnění podloží pod násypy z rostlé horniny třídy těžitelnosti I a II, skupiny 1 až 4 z hornin soudružných a nesoudržných</t>
  </si>
  <si>
    <t xml:space="preserve"> "1. hutnění pláně pod základy a násypy"_x000d_
 "v.č.D.2.2.1.003 Půdorys výkopů"_x000d_
 196.66 VV viz.Obrázek 3 = 196,660 [A]_x000d_</t>
  </si>
  <si>
    <t>171251201</t>
  </si>
  <si>
    <t>Uložení sypaniny na skládky nebo meziskládky bez hutnění s upravením uložené sypaniny do předepsaného tvaru</t>
  </si>
  <si>
    <t xml:space="preserve"> "1. uložení vykopané horniny na mezideponii"_x000d_
 152.926+34.052 = 186,978 [A]_x000d_
 "2. uložení vykopané horniny odveené na skládku"_x000d_
 273.92+0.576+12.5-(152.926+34.052) = 100,018 [B]_x000d_
 Mezisoučet: A+B = 286,996 [C]_x000d_</t>
  </si>
  <si>
    <t>Zásyp sypaninou z jakékoliv horniny strojně s uložením výkopku ve vrstvách se zhutněním jam, šachet, rýh nebo kolem objektů v těchto vykopávkách</t>
  </si>
  <si>
    <t xml:space="preserve"> "1. Zásyp stavební jámy, rýh do úrovně HTU"_x000d_
 "v.č.D.2.2.1.003 Půdorys výkopů, 008 Řezy"_x000d_
 "do úrovně HTU=-0,580"_x000d_
 "VV. viz. model CAD obrázek č.2"_x000d_
 152.35 = 152,350 [A]_x000d_
 0.576 zásyp čerpacích jímek = 0,576 [B]_x000d_
 Mezisoučet: A+B = 152,926 [C]_x000d_</t>
  </si>
  <si>
    <t>181351003</t>
  </si>
  <si>
    <t>Rozprostření a urovnání ornice v rovině nebo ve svahu sklonu do 1:5 strojně při souvislé ploše do 100 m2, tl. vrstvy do 200 mm</t>
  </si>
  <si>
    <t xml:space="preserve"> "1. Rozprostření ornice tl.150mm"_x000d_
 "v.č.D.2.2.1.003 Půdorys výkopů, 008 Řezy"_x000d_
 "---strana V"_x000d_
 ((11.575-2)*4.9-(1*1.2+1.2*1.2)) = 44,278 [A]_x000d_
 -(5.25*0.5) odečet okapového chodníku = -2,625 [B]_x000d_
 "---strana S"_x000d_
 ((25.54-4.9)*2) = 41,280 [C]_x000d_
 -(16.9*0.5) odečet okapového chodníku = -8,450 [D]_x000d_
 -((18.5+1.4)*0.6) odečet žlabovek = -11,940 [E]_x000d_
 Mezisoučet: A+B+C+D+E = 62,543 [F]_x000d_</t>
  </si>
  <si>
    <t>181411141</t>
  </si>
  <si>
    <t>Založení trávníku na půdě předem připravené plochy do 1000 m2 výsevem včetně utažení parterového v rovině nebo na svahu do 1:5</t>
  </si>
  <si>
    <t xml:space="preserve"> "1. založení trávníku"_x000d_
 "v.č.D.2.2.1.003 Půdorys výkopů, 008 Řezy"_x000d_
 62.543 = 62,543 [A]_x000d_
 Mezisoučet: A = 62,543 [B]_x000d_</t>
  </si>
  <si>
    <t>181411142</t>
  </si>
  <si>
    <t>Založení trávníku na půdě předem připravené plochy do 1000 m2 výsevem včetně utažení parterového na svahu přes 1:5 do 1:2</t>
  </si>
  <si>
    <t xml:space="preserve"> "1. založení trávníku ve svahu"_x000d_
 "v.č.D.2.2.1.003 Půdorys výkopů, 008 Řezy"_x000d_
 30.648 = 30,648 [A]_x000d_
 Mezisoučet: A = 30,648 [B]_x000d_</t>
  </si>
  <si>
    <t>00572470</t>
  </si>
  <si>
    <t>osivo směs travní univerzál</t>
  </si>
  <si>
    <t xml:space="preserve"> "1. založení trávníku"_x000d_
 62.543+30.648 spotřeba 2,5kg/100m2 = 93,191 [A]_x000d_
 A * 0.025Koeficient množství = 2,330 [B]_x000d_</t>
  </si>
  <si>
    <t>181951111</t>
  </si>
  <si>
    <t>Úprava pláně vyrovnáním výškových rozdílů strojně v hornině třídy těžitelnosti I, skupiny 1 až 3 bez zhutnění</t>
  </si>
  <si>
    <t xml:space="preserve"> "1. úprava pláně pod ornici"_x000d_
 "v.č.D.2.2.1.003 Půdorys výkopů, 008 Řezy"_x000d_
 62.543+30.648 = 93,191 [A]_x000d_</t>
  </si>
  <si>
    <t>182251101</t>
  </si>
  <si>
    <t>Svahování trvalých svahů do projektovaných profilů strojně s potřebným přemístěním výkopku při svahování násypů v jakékoliv hornině</t>
  </si>
  <si>
    <t xml:space="preserve"> "1.svahování pod ornici"_x000d_
 "v.č.D.2.2.1.003 Půdorys výkopů, 008 Řezy"_x000d_
 30.648 = 30,648 [A]_x000d_</t>
  </si>
  <si>
    <t>182351023</t>
  </si>
  <si>
    <t>Rozprostření a urovnání ornice ve svahu sklonu přes 1:5 strojně při souvislé ploše do 100 m2, tl. vrstvy do 200 mm</t>
  </si>
  <si>
    <t xml:space="preserve"> "1. Rozprostření ornice tl.150mm ve svahu"_x000d_
 "v.č.D.2.2.1.003 Půdorys výkopů, 008 Řezy"_x000d_
 "---strana S"_x000d_
 (25.54*1.2) = 30,648 [A]_x000d_
 Mezisoučet: A = 30,648 [B]_x000d_</t>
  </si>
  <si>
    <t>184813511</t>
  </si>
  <si>
    <t>Chemické odplevelení půdy před založením kultury, trávníku nebo zpevněných ploch ručně o jakékoli výměře postřikem na široko v rovině nebo na svahu do 1:5</t>
  </si>
  <si>
    <t xml:space="preserve"> "1. založení trávníku"_x000d_
 62.543 = 62,543 [A]_x000d_</t>
  </si>
  <si>
    <t>184813512</t>
  </si>
  <si>
    <t>Chemické odplevelení půdy před založením kultury, trávníku nebo zpevněných ploch ručně o jakékoli výměře postřikem na široko na svahu přes 1:5 do 1:2</t>
  </si>
  <si>
    <t xml:space="preserve"> "1. založení trávníku ve svahu"_x000d_
 30.648 = 30,648 [A]_x000d_</t>
  </si>
  <si>
    <t>185802113</t>
  </si>
  <si>
    <t>Hnojení půdy nebo trávníku v rovině nebo na svahu do 1:5 umělým hnojivem na široko</t>
  </si>
  <si>
    <t xml:space="preserve"> "1. hnojení trávníku"_x000d_
 62.543*0.0003 spotřeba 3kg/100m2 = 0,019 [A]_x000d_</t>
  </si>
  <si>
    <t>185802123</t>
  </si>
  <si>
    <t>Hnojení půdy nebo trávníku na svahu přes 1:5 do 1:2 umělým hnojivem na široko</t>
  </si>
  <si>
    <t xml:space="preserve"> "1. hnojení trávníku ve svahu"_x000d_
 30.648*0.0003 spotřeba 3kg/100m2 = 0,009 [A]_x000d_</t>
  </si>
  <si>
    <t>25191155</t>
  </si>
  <si>
    <t>hnojivo průmyslové</t>
  </si>
  <si>
    <t xml:space="preserve"> "1. hnojení trávníku"_x000d_
 (62.543+30.648) spotřeba 3kg/100m2 = 93,191 [A]_x000d_
 A * 0.03Koeficient množství = 2,796 [B]_x000d_</t>
  </si>
  <si>
    <t>185803111</t>
  </si>
  <si>
    <t>Ošetření trávníku jednorázové v rovině nebo na svahu do 1:5</t>
  </si>
  <si>
    <t>185803112</t>
  </si>
  <si>
    <t>Ošetření trávníku jednorázové na svahu přes 1:5 do 1:2</t>
  </si>
  <si>
    <t>185804215</t>
  </si>
  <si>
    <t>Vypletí v rovině nebo na svahu do 1:5 trávníku po výsevu</t>
  </si>
  <si>
    <t>185804235</t>
  </si>
  <si>
    <t>Vypletí na svahu přes 1:5 do 1:2 trávníku po výsevu</t>
  </si>
  <si>
    <t>185804312</t>
  </si>
  <si>
    <t>Zalití rostlin vodou plochy záhonů jednotlivě přes 20 m2</t>
  </si>
  <si>
    <t xml:space="preserve"> "1. založení trávníku"_x000d_
 (62.543+30.648)*0.15 tl.ornice150mm = 13,979 [A]_x000d_</t>
  </si>
  <si>
    <t>Zakládání</t>
  </si>
  <si>
    <t>271572211</t>
  </si>
  <si>
    <t>Podsyp pod základové konstrukce se zhutněním a urovnáním povrchu ze štěrkopísku netříděného</t>
  </si>
  <si>
    <t xml:space="preserve"> "1. podlaha P1, P2, P3, P4 - vyrovnávací podsyp štěrkopísek tl.50mm"_x000d_
 "v.č.D.2.2.1.004 Půdorys základů, 008 Řezy"_x000d_
 "HH=-1,250 SH=-1,300"_x000d_
 (6.7*9.35-1.25*1.5-1.25*1.28)*0.05 = 2,959 [A]_x000d_
 (6.7*4.85-1.35*4.85)*0.05 = 1,297 [B]_x000d_
 Celkem: A+B = 4,256 [C]_x000d_</t>
  </si>
  <si>
    <t>273321411</t>
  </si>
  <si>
    <t>Základy z betonu železového (bez výztuže) desky z betonu bez zvláštních nároků na prostředí tř. C 20/25</t>
  </si>
  <si>
    <t xml:space="preserve"> "1. základová deska beton C 20/25 - XC1"_x000d_
 "v.č.D.2.2.1.004 Půdorys základů, 001 Tvar základové desly a šachet"_x000d_
 "---budova"_x000d_
 "HH=-0,900 SH=-1,100"_x000d_
 (15.599*7.6)*0.2 = 23,710 [A]_x000d_
 -(1.6*1.3+1.6*1.63+1.7*5.195)*0.2 odečet prohlubní = -2,704 [B]_x000d_
 Celkem: A+B = 21,007 [C]_x000d_</t>
  </si>
  <si>
    <t>273323611</t>
  </si>
  <si>
    <t>Základy z betonu železového (bez výztuže) desky z betonu pro konstrukce bílých van tř. C 30/37</t>
  </si>
  <si>
    <t xml:space="preserve"> "1. základová deska beton C 30/37 - XC4, XF1, XA2 - bílá vana"_x000d_
 "v.č.D.2.2.1.004 Půdorys základů, 001 Tvar základové desly a šachet"_x000d_
 "---budova - prohlubně"_x000d_
 "HH=-1,650 SH=-1,850"_x000d_
 (1.6*1.63+1.6*1.3)*0.2 = 0,938 [A]_x000d_
 (1.4*2.25+1.7*2.945)*0.2 = 1,631 [B]_x000d_
 Mezisoučet: A+B = 2,569 [C]_x000d_
 "---šachty Š1-Š4"_x000d_
 "HH=-2,000 SH=-2,300"_x000d_
 (1.6*1.8)*0.3 Š1 = 0,864 [D]_x000d_
 (1.8*1.8)*0.3 Š2 = 0,972 [E]_x000d_
 "HH=-2,050 SH=-2,350"_x000d_
 (1.6*2.4)*0.3 Š3 = 1,152 [F]_x000d_
 "HH=-2,450 SH=-2,750"_x000d_
 (2.7*2.25)*0.3 = 1,823 [G]_x000d_
 Mezisoučet: D+E+F+G = 4,811 [H]_x000d_
 Celkem: A+B+D+E+F+G = 7,379 [I]_x000d_</t>
  </si>
  <si>
    <t>273351121</t>
  </si>
  <si>
    <t>Bednění základů desek zřízení</t>
  </si>
  <si>
    <t xml:space="preserve"> "1. základová deska beton C 30/37 - XC4, XF1, XA2 - bílá vana--------------------"_x000d_
 "v.č.D.2.2.1.004 Půdorys základů, 001 Tvar základové desly a šachet"_x000d_
 "---budova - prohlubně"_x000d_
 "HH=-1,650 SH=-1,850"_x000d_
 (1.6+1.63+1.3)*0.2 = 0,906 [A]_x000d_
 (1.4+2.945)*0.2 = 0,869 [B]_x000d_
 "---šachty Š1-Š4"_x000d_
 "HH=-2,000 SH=-2,300"_x000d_
 (1.6*2+1.8*2)*0.3 Š1 = 2,040 [C]_x000d_
 (1.8*4)*0.3 Š2 = 2,160 [D]_x000d_
 "HH=-2,050 SH=-2,350"_x000d_
 (1.6*2+2.4*2)*0.3 Š3 = 2,400 [E]_x000d_
 "HH=-2,450 SH=-2,750"_x000d_
 (2.7*2+2.25*2)*0.3 = 2,970 [F]_x000d_
 "2. základová deska beton C 20/25 - XC1----------------------------"_x000d_
 "v.č.D.2.2.1.004 Půdorys základů, 001 Tvar základové desly a šachet"_x000d_
 "---budova"_x000d_
 "HH=-0,900 SH=-1,100"_x000d_
 (15.599*2+7.6*2-(1.3+1.6+1.63+1.7+5.195))*0.2 = 6,995 [G]_x000d_
 ((1.6*2+1.3)+(1.6+1.63)+(1.7+5.195))*0.2 prohlubně = 2,925 [H]_x000d_
 Celkem: A+B+C+D+E+F+G+H = 21,265 [I]_x000d_</t>
  </si>
  <si>
    <t>273351122</t>
  </si>
  <si>
    <t>Bednění základů desek odstranění</t>
  </si>
  <si>
    <t>273361821</t>
  </si>
  <si>
    <t>Výztuž základů desek z betonářské oceli 10 505 (R) nebo BSt 500</t>
  </si>
  <si>
    <t xml:space="preserve"> "1. základová deska - výztuž - budova"_x000d_
 "v.č.D.2.2.1.004 Půdorys základů, 003 Výztuž základové desky, příloha 4 Výkaz"_x000d_
 "---budova"_x000d_
 "výkaz obsahuje hmotnost výztuže desky a základových zdí, viz.příloha Výkaz"_x000d_
 1.19775*0.4*1.1 40%podíl z celkové hmotnosti výztuže viz.Výkaz - odborný odhad, 10% prořez = 0,527 [A]_x000d_
 "2. základová deska - výztuž - šachty "_x000d_
 "v.č.D.2.2.1.004 Půdorys základů, 003 Výztuž základové desky, příloha 4 Výkaz"_x000d_
 "---šachty Š1-Š4"_x000d_
 "výkaz obsahuje hmotnost výztuže desky a základových zdí a stropu, viz.příloha Výkaz"_x000d_
 3.30086*0.25*1.1 25%podíl z celkové hmotnosti výztuže viz.Výkaz - odborný odhad, 10% prořez = 0,908 [B]_x000d_
 Celkem: A+B = 1,435 [C]_x000d_</t>
  </si>
  <si>
    <t>273362021</t>
  </si>
  <si>
    <t>Výztuž základů desek ze svařovaných sítí z drátů typu KARI</t>
  </si>
  <si>
    <t xml:space="preserve"> "1. základová deska - výztuž"_x000d_
 "v.č.D.2.2.1.004 Půdorys základů, 003 Výztuž základové desky, příloha 4 Výkaz"_x000d_
 "---budova"_x000d_
 2.49759*1.14 14% prořez (brutto) = 2,847 [A]_x000d_</t>
  </si>
  <si>
    <t>274322511</t>
  </si>
  <si>
    <t>Základy z betonu železového (bez výztuže) pasy z betonu se zvýšenými nároky na prostředí tř. C 25/30</t>
  </si>
  <si>
    <t xml:space="preserve"> "1. základové pasy beton C 25/30 - XC2, XA2"_x000d_
 "v.č.D.2.2.1.004 Půdorys základů, 001 Tvar základové desly a šachet"_x000d_
 "---strana S"_x000d_
 (2.15*0.5+(3.95-1.75)*0.85+8.5*0.5+1.5*0.85+0.5*1.25+0.5*1.65+0.5*2.05+0.45*0.45)*0.6 = 6,689 [A]_x000d_
 "...strana J"_x000d_
 (15.3*0.5+0.6*0.85)*0.6 = 4,896 [B]_x000d_
 "---strana V"_x000d_
 ((1.19-0.6)*0.5+0.7*0.75+1.2*1.25+1.3*0.5+1.73*1.25+(1.78-0.6)*0.5)*0.6 = 3,434 [C]_x000d_
 "---strana Z"_x000d_
 ((2.4-0.6)*0.45+0.5*1.3+0.5*0.9+1.945*0.5+1.4*1.25+(1.155-0.6)*0.85)*0.6 = 3,063 [D]_x000d_
 "...vnitřní pasy"_x000d_
 6.7*0.5*0.5 = 1,675 [E]_x000d_
 Mezisoučet: A+B+C+D+E = 19,756 [F]_x000d_</t>
  </si>
  <si>
    <t>274351121</t>
  </si>
  <si>
    <t>Bednění základů pasů rovné zřízení</t>
  </si>
  <si>
    <t xml:space="preserve"> "1. základové pasy"_x000d_
 "v.č.D.2.2.1.004 Půdorys základů, 001 Tvar základové desly a šachet"_x000d_
 "---strana S"_x000d_
 (2.15*0.5+(3.95-1.75)*0.85+8.5*0.5+1.5*0.85+0.5*1.25+0.5*1.65+0.5*2.05+0.45*0.45)*2 = 22,295 [A]_x000d_
 "...strana J"_x000d_
 (15.3*0.5+0.6*0.85)*2 = 16,320 [B]_x000d_
 "---strana V"_x000d_
 ((1.19-0.6)*0.5+0.7*0.75+1.2*1.25+1.3*0.5+1.73*1.25+(1.78-0.6)*0.5)*2 = 11,445 [C]_x000d_
 "---strana Z"_x000d_
 ((2.4-0.6)*0.45+0.5*1.3+0.5*0.9+1.945*0.5+1.4*1.25+(1.155-0.6)*0.85)*2 = 10,209 [D]_x000d_
 "...vnitřní pasy"_x000d_
 6.7*0.5*2 = 6,700 [E]_x000d_
 Mezisoučet: A+B+C+D+E = 66,969 [F]_x000d_</t>
  </si>
  <si>
    <t>274351122</t>
  </si>
  <si>
    <t>Bednění základů pasů rovné odstranění</t>
  </si>
  <si>
    <t>274361821</t>
  </si>
  <si>
    <t>Výztuž základů pasů z betonářské oceli 10 505 (R) nebo BSt 500</t>
  </si>
  <si>
    <t xml:space="preserve"> "1. výtuž základových pasů"_x000d_
 19.757*0.1 odborný odhad = 1,976 [A]_x000d_</t>
  </si>
  <si>
    <t>279113130</t>
  </si>
  <si>
    <t>Základové zdi z tvárnic ztraceného bednění včetně výplně z betonu bez zvláštních nároků na vliv prostředí třídy C 16/20, tloušťky zdiva do 100 mm</t>
  </si>
  <si>
    <t xml:space="preserve"> "1. izolační vyzdívky kolem šachet pod základovou deskou beton C16/20 - tvárnice ztracené bednění tl.100mm"_x000d_
 "v.č.D.2.2.1.004 Půdorys základů, 008 Řezy"_x000d_
 "HH=-1,250 SH=-1,900"_x000d_
 (1.3*2+1.3-0.1*2)*0.65 = 2,405 [A]_x000d_
 (1.3+1.33-0.1)*0.65 = 1,645 [B]_x000d_
 (1.4+4.895-0.1)*0.65 = 4,027 [C]_x000d_
 "HH=-2,000 SH=-2,750"_x000d_
 1.95*0.75 = 1,463 [D]_x000d_
 Mezisoučet: A+B+C+D = 9,539 [E]_x000d_</t>
  </si>
  <si>
    <t>279113141</t>
  </si>
  <si>
    <t>Základové zdi z tvárnic ztraceného bednění včetně výplně z betonu bez zvláštních nároků na vliv prostředí třídy C 20/25, tloušťky zdiva přes 100 do 150 mm</t>
  </si>
  <si>
    <t xml:space="preserve"> "1. zdivo nad základové desce - kabelový prostor - tvárnice ztraceného bednění beton C 20/25 - XC1"_x000d_
 "v.č.D.2.2.1.004 Půdorys základů, 005 Půdorys kabelového prostoru, 008 Řezy, 001 Tvar základové desly a šachet"_x000d_
 "HH=-0,150 SH=-0,900"_x000d_
 "---ztracené bednění - vnitřní stěny tl.150mm"_x000d_
 (5.125+(2.55+0.95+3.5+0.5*2)+(1.2+0.75*2)+(2.15+1.15+0.87+0.1))*0.75 = 15,071 [A]_x000d_
 Celkem: A = 15,071 [B]_x000d_</t>
  </si>
  <si>
    <t>279113143</t>
  </si>
  <si>
    <t>Základové zdi z tvárnic ztraceného bednění včetně výplně z betonu bez zvláštních nároků na vliv prostředí třídy C 20/25, tloušťky zdiva přes 200 do 250 mm</t>
  </si>
  <si>
    <t xml:space="preserve"> "1. zdivo nad základové desce - kabelový prostor - tvárnice ztraceného bednění beton C 20/25 - XC1"_x000d_
 "v.č.D.2.2.1.004 Půdorys základů, 005 Půdorys kabelového prostoru, 008 Řezy, 001 Tvar základové desly a šachet"_x000d_
 "HH=-0,150 SH=-0,900"_x000d_
 "---ztracené bednění - vnitřní stěny tl.250mm"_x000d_
 (7+3.5)*0.75 = 7,875 [A]_x000d_
 Celkem: A = 7,875 [B]_x000d_</t>
  </si>
  <si>
    <t>279113144</t>
  </si>
  <si>
    <t>Základové zdi z tvárnic ztraceného bednění včetně výplně z betonu bez zvláštních nároků na vliv prostředí třídy C 20/25, tloušťky zdiva přes 250 do 300 mm</t>
  </si>
  <si>
    <t xml:space="preserve"> "1. zdivo nad základové desce - kabelový prostor - tvárnice ztraceného bednění beton C 20/25 - XC1"_x000d_
 "v.č.D.2.2.1.004 Půdorys základů, 005 Půdorys kabelového prostoru, 008 Řezy, 001 Tvar základové desly a šachet"_x000d_
 "HH=-0,150/-0,400 SH=-0,900"_x000d_
 "---ztracené bednění - obvodové stěny tl.300mm"_x000d_
 (15.6*2+7*2-(1.3+1.33+5.195))*0.75 = 28,031 [A]_x000d_
 (1.4+1.2)*(1.65-0.9) obvodová zeď prohlubně HH=-0,900 SH=-1,650 = 1,950 [B]_x000d_
 -(1.125+1.105)*(0.4-0.15) odečet prostoru dveří = -0,558 [C]_x000d_
 2.25*0.25 v úseku přilehlé šachty Š4 = 0,563 [D]_x000d_
 Celkem: A+B+C+D = 29,986 [E]_x000d_</t>
  </si>
  <si>
    <t>279321346</t>
  </si>
  <si>
    <t>Základové zdi z betonu železového (bez výztuže) bez zvláštních nároků na prostředí tř. C 20/25</t>
  </si>
  <si>
    <t xml:space="preserve"> "1. základové stěny pod úrovní základové desky beton C 20/25 - XC1"_x000d_
 "v.č.D.2.2.1.004 Půdorys základů, 001 Tvar základové desly a šachet"_x000d_
 "---budova - prohlubně"_x000d_
 "HH=-1,100 SH=-1,650"_x000d_
 (1.3*2+0.9)*0.55*0.2 = 0,385 [A]_x000d_
 (1.3+1.43)*0.55*0.2 = 0,300 [B]_x000d_
 (1.4+4.995)*0.55*0.2 = 0,703 [C]_x000d_
 Celkem: A+B+C = 1,389 [D]_x000d_</t>
  </si>
  <si>
    <t>279322511</t>
  </si>
  <si>
    <t>Základové zdi z betonu železového (bez výztuže) se zvýšenými nároky na prostředí tř. C 25/30</t>
  </si>
  <si>
    <t xml:space="preserve"> "1. trám kolem vlezů do šachet beton C 25/30 - XC3, XF1"_x000d_
 "v.č.D.2.2.1.004 Půdorys základů, 001 Tvar základové desly a šachet"_x000d_
 "---šachty Š1-Š4"_x000d_
 (1.3*2+0.9*2)*0.2*0.2*4 = 0,704 [A]_x000d_</t>
  </si>
  <si>
    <t>279323112</t>
  </si>
  <si>
    <t>Základové zdi z betonu železového (bez výztuže) pro konstrukce bílých van tř. C 30/37</t>
  </si>
  <si>
    <t xml:space="preserve"> "1. stěny prohlubní beton C 30/37 - XC4, XF1, XA2 - bílá vana"_x000d_
 "v.č.D.2.2.1.004 Půdorys základů, 001 Tvar základové desly a šachet"_x000d_
 "---budova - prohlubně"_x000d_
 "HH=-0,150 SH=-1,650"_x000d_
 (1.3*1.5-0.44*0.44)*0.3 = 0,527 [A]_x000d_
 (1.33*1.5-0.83*0.65)*0.3 = 0,437 [B]_x000d_
 ((5.195-2.25)*1.5-(1.09*0.39+1.09*0.22))*0.3 = 1,126 [C]_x000d_
 -(0.395+0.815)*(0.4-0.15)*0.3 odečet prostoru dveří = -0,091 [D]_x000d_
 Mezisoučet: A+B+C+D = 1,999 [E]_x000d_
 "2. stěny kabelových šachet beton C 30/37 - XC4, XF1, XA2 - bílá vana"_x000d_
 "v.č.D.2.2.1.004 Půdorys základů, 001 Tvar základové desly a šachet"_x000d_
 "---šachty Š1-Š4"_x000d_
 "HH=-0,600 SH=-2,000"_x000d_
 (1.6*2+1.2*2)*1.4*0.3-(0.44*0.44)*2*0.3 Š1 = 2,236 [F]_x000d_
 (1.8*2+1.2*2)*1.4*0.3-(0.83*0.65)*2*0.3 Š2 = 2,196 [G]_x000d_
 (1.6*2+1.8*2)*1.4*0.3-(1.09*0.39)*2*0.3 Š3 = 2,601 [H]_x000d_
 "HH=-0,650 SH=-2,450"_x000d_
 (2.7*2+1.65*2)*1.8*0.3-(0.83*0.65)*2*0.3 Š4 = 4,374 [I]_x000d_
 Mezisoučet: F+G+H+I = 11,407 [J]_x000d_
 Celkem: A+B+C+D+F+G+H+I = 13,406 [K]_x000d_</t>
  </si>
  <si>
    <t>279351121</t>
  </si>
  <si>
    <t>Bednění základových zdí rovné oboustranné za každou stranu zřízení</t>
  </si>
  <si>
    <t xml:space="preserve"> "1. stěny prohlubní beton C 30/37 - XC4, XF1, XA2 - bílá vana - bednění"_x000d_
 "v.č.D.2.2.1.004 Půdorys základů, 001 Tvar základové desly a šachet"_x000d_
 "---budova - prohlubně"_x000d_
 "HH=-0,150 SH=-1,650"_x000d_
 (1.3*2+0.3*2)*1.5-(0.44*0.44)*2 = 4,413 [A]_x000d_
 (1.33*2+0.3*2)*1.5-(0.83*0.65)*2 = 3,811 [B]_x000d_
 ((5.195-2.25)*2+0.3)*1.5-(1.09*0.39+1.09*0.22)*2 = 7,955 [C]_x000d_
 -(0.395+0.815)*(0.4-0.15)*2 odečet prostoru dveří = -0,605 [D]_x000d_
 "2. stěny kabelových šachet beton C 30/37 - XC4, XF1, XA2 - bílá vana"_x000d_
 "v.č.D.2.2.1.004 Půdorys základů, 001 Tvar základové desly a šachet"_x000d_
 "---šachty Š1-Š4"_x000d_
 "HH=-0,600 SH=-2,000"_x000d_
 (1.6*2+1.8*2+1.2*2+1*2)*1.4 Š1 = 15,680 [E]_x000d_
 (1.8*4+1.2*4)*1.4 Š2 = 16,800 [F]_x000d_
 (1.6*2+2.4*2+1*2+1.8*2)*1.4 Š3 = 19,040 [G]_x000d_
 "HH=-0,650 SH=-2,450"_x000d_
 (2.7*2+2.25*2+2.1*2+1.65*2)*1.8-(2.25+0.3)*0.2 Š4 = 30,810 [H]_x000d_
 "3. trám kolem vlezů do šachet beton C 25/30 - XC3, XF1"_x000d_
 "v.č.D.2.2.1.004 Půdorys základů, 001 Tvar základové desly a šachet"_x000d_
 "---šachty Š1-Š4"_x000d_
 (1.3*4+0.9*4)*0.2*4 = 7,040 [I]_x000d_
 Celkem: A+B+C+D+E+F+G+H+I = 104,944 [J]_x000d_</t>
  </si>
  <si>
    <t>279351122</t>
  </si>
  <si>
    <t>Bednění základových zdí rovné oboustranné za každou stranu odstranění</t>
  </si>
  <si>
    <t>279351311</t>
  </si>
  <si>
    <t>Bednění základových zdí rovné jednostranné zřízení</t>
  </si>
  <si>
    <t xml:space="preserve"> "1. stěny prohlubní C 30/37 - XC4, XF1, XA2 - bílá vana - bednění"_x000d_
 "v.č.D.2.2.1.004 Půdorys základů, 001 Tvar základové desly a šachet"_x000d_
 "---budova - prohlubně"_x000d_
 "HH=-0,150 SH=-1,650"_x000d_
 (0.44*4)*0.2 otvor = 0,352 [A]_x000d_
 (0.83*2+0.65*2)*0.2 otvor = 0,592 [B]_x000d_
 ((1.09*2+0.39*2)+(1.09*2+0.22*2))*0.2 otvory = 1,116 [C]_x000d_
 "2. základové stěny pod úrovní základové desky beton C 20/25 - XC1 - bednění"_x000d_
 "v.č.D.2.2.1.004 Půdorys základů, 001 Tvar základové desly a šachet"_x000d_
 "---budova - prohlubně"_x000d_
 "HH=-1,100 SH=-1,650"_x000d_
 (1.1*2+0.9)*0.55 = 1,705 [D]_x000d_
 (1.1+1.43)*0.55 = 1,392 [E]_x000d_
 (1.2+4.995)*0.55 = 3,407 [F]_x000d_
 "3. stěny kabelových šachet beton C 30/37 - XC4, XF1, XA2 - bílá vana - bednění"_x000d_
 "v.č.D.2.2.1.004 Půdorys základů, 001 Tvar základové desly a šachet"_x000d_
 "---šachty Š1-Š4"_x000d_
 "HH=-0,600 SH=-2,000"_x000d_
 (0.44*4)*2*0.3 Š1 = 1,056 [G]_x000d_
 (0.83*2+0.65*2)*2*0.3 Š2 = 1,776 [H]_x000d_
 (1.09*2+0.39*2)*2*0.3 Š3 = 1,776 [I]_x000d_
 "HH=-0,650 SH=-2,450"_x000d_
 (0.83*2+0.65*2)*2*0.3 Š4 = 1,776 [J]_x000d_
 Celkem: A+B+C+D+E+F+G+H+I+J = 14,948 [K]_x000d_</t>
  </si>
  <si>
    <t>279351312</t>
  </si>
  <si>
    <t>Bednění základových zdí rovné jednostranné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</si>
  <si>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</si>
  <si>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</si>
  <si>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</si>
  <si>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"1. izolační vyzdívky kolem šachet pod základovou deskou - tvárnice ztraceného bednění tl.100mm"_x000d_
 "hmotnost 8kg/m2 - odborný odhad"_x000d_
 9.54*0.008 = 0,076 [A]_x000d_
 "2. základové stěny - výztuž - budova"_x000d_
 "v.č.D.2.2.1.004 Půdorys základů, 003 Výztuž základové desky, příloha 4 Výkaz"_x000d_
 "---budova"_x000d_
 1.19775*0.6*1.1 60%podíl z celkové hmotnosti výztuže viz.Výkaz - odborný odhad, 10% prořez = 0,791 [B]_x000d_
 "3. stěny šachet - výztuž - šachty "_x000d_
 "v.č.D.2.2.1.004 Půdorys základů, 003 Výztuž základové desky, příloha 4 Výkaz"_x000d_
 "---šachty Š1-Š4"_x000d_
 "výkaz obsahuje hmotnost výztuže desky a základových zdí a stropu, viz.příloha Výkaz"_x000d_
 3.30086*0.6*1.1 60%podíl z celkové hmotnosti výztuže viz.Výkaz - odborný odhad, 10% prořez = 2,179 [C]_x000d_
 "4. zdivo na základové desce - kabelový prostor - tvárnice ztraceného bednění beton C 20/25 - XC1"_x000d_
 "v.č.D.2.2.1.005 Půdorys kabelového prostoru/ Výpis výztuže"_x000d_
 0.38115*1.1 10% prořez = 0,419 [D]_x000d_
 Celkem: A+B+C+D = 3,465 [E]_x000d_</t>
  </si>
  <si>
    <t>Svislé a kompletní konstrukce</t>
  </si>
  <si>
    <t>311237310</t>
  </si>
  <si>
    <t>Zdivo jednovrstvé tepelně izolační z cihel děrovaných broušených na zdicí pěnu, součinitel prostupu tepla U přes 0,30 W/m2K, tl. zdiva 250 mm</t>
  </si>
  <si>
    <t xml:space="preserve"> "1. zdivo budovy tl.250mm z tvárnic broušených"_x000d_
 "v.č.D.2.2.1.006 Půdorys 1NP, 008 Řezy"_x000d_
 "HH=+3,150 SH=-0,100"_x000d_
 7*(3.15+0.1) = 22,750 [A]_x000d_</t>
  </si>
  <si>
    <t>311238660</t>
  </si>
  <si>
    <t>Zdivo jednovrstvé tepelně izolační z cihel děrovaných broušených s integrovanou izolací z hydrofobizované minerální vlny na zdicí pěnu, součinitel prostupu tepl</t>
  </si>
  <si>
    <t>Zdivo jednovrstvé tepelně izolační z cihel děrovaných broušených s integrovanou izolací z hydrofobizované minerální vlny na zdicí pěnu, součinitel prostupu tepla U přes 0,18 do 0,22, pevnost cihel P8, tl. zdiva 300 mm</t>
  </si>
  <si>
    <t xml:space="preserve"> "1. zdivo soklu tl.300mm z tvárnic broušených s integrovanou hydrofobizovanou minerální vatou"_x000d_
 "v.č.D.2.2.1.006 Půdorys 1NP, 008 Řezy"_x000d_
 "-----obvod budovy"_x000d_
 "---strana V"_x000d_
 "HH=+0,150/+0,400 SH=-0,100"_x000d_
 (7.6-1.95-1.125)*(0.15+0.1)+1.95*(0.4+0.1) = 2,106 [A]_x000d_
 "---strana Z"_x000d_
 "HH=+0,400/+0,150 SH=-0,100"_x000d_
 (7.6-1.88-1.5-1.25)*(0.15+0.1)+(1.88)*(0.4+0.1) = 1,683 [B]_x000d_
 "---strana S"_x000d_
 "HH=+0,400 SH=-0,100"_x000d_
 15*(0.4+0.1) = 7,500 [C]_x000d_
 "---strana J"_x000d_
 "HH=+0,150 SH=-0,100"_x000d_
 15*(0.15+0.1) = 3,750 [D]_x000d_
 Celkem: A+B+C+D = 15,039 [E]_x000d_</t>
  </si>
  <si>
    <t>311238661</t>
  </si>
  <si>
    <t>Zdivo jednovrstvé tepelně izolační z cihel děrovaných broušených s integrovanou izolací z hydrofobizované minerální vlny na zdicí pěnu, součinitel prostupu tepla U přes 0,18 do 0,22, pevnost cihel P10, tl. zdiva 380 mm</t>
  </si>
  <si>
    <t xml:space="preserve"> "1. zdivo budovy tl.380mm z tvárnic broušených s integrovanou hydrofobizovanou minerální vatou"_x000d_
 "v.č.D.2.2.1.006 Půdorys 1NP, 008 Řezy"_x000d_
 "-----obvod budovy"_x000d_
 "---strana V"_x000d_
 "HH=+3,150 SH=+0,150/+0,400"_x000d_
 (7.76-2.03)*(3.15-0.15)+2.03*(3.15-0.4) = 22,773 [A]_x000d_
 -(1.125*2)-(1.5*0.25) odečet dveří, překladu = -2,625 [B]_x000d_
 "---strana Z"_x000d_
 "HH=+3,150 SH=+0,400/+0,150"_x000d_
 (7.76-1.96)*(3.15-0.15)+(1.96)*(3.15-0.4) = 22,790 [C]_x000d_
 -(1.5+1.25)*2-(1.75*2)*0.25 odečet dveří, překladu = -6,375 [D]_x000d_
 "---strana S"_x000d_
 "HH=+3,150 HH=+0,400"_x000d_
 15*(3.15-0.4) = 41,250 [E]_x000d_
 "---strana J"_x000d_
 "HH=+3,150 SH=+0,150"_x000d_
 15*(3.15-0.15) = 45,000 [F]_x000d_
 "-----atika střechy"_x000d_
 "HH=+4,150 SH=+3,650"_x000d_
 (7.76*2+15)*0.5 = 15,260 [G]_x000d_
 Celkem: A+B+C+D+E+F+G = 138,073 [H]_x000d_</t>
  </si>
  <si>
    <t>317168012</t>
  </si>
  <si>
    <t>Překlady keramické ploché osazené do maltového lože, výšky překladu 71 mm šířky 115 mm, délky 1250 mm</t>
  </si>
  <si>
    <t xml:space="preserve"> "1. keramické překlady"_x000d_
 "v.č.D.2.2.1.006 Půdorys 1NP, 008 Řezy"_x000d_
 "---1NP"_x000d_
 1 = 1,000 [A]_x000d_</t>
  </si>
  <si>
    <t>317168053</t>
  </si>
  <si>
    <t>Překlady keramické vysoké osazené do maltového lože, šířky překladu 70 mm výšky 238 mm, délky 1500 mm</t>
  </si>
  <si>
    <t xml:space="preserve"> "1. keramické překlady"_x000d_
 "v.č.D.2.2.1.006 Půdorys 1NP, 008 Řezy"_x000d_
 "---1NP"_x000d_
 4 = 4,000 [A]_x000d_</t>
  </si>
  <si>
    <t>317168054</t>
  </si>
  <si>
    <t>Překlady keramické vysoké osazené do maltového lože, šířky překladu 70 mm výšky 238 mm, délky 1750 mm</t>
  </si>
  <si>
    <t xml:space="preserve"> "1. keramické překlady"_x000d_
 "v.č.D.2.2.1.006 Půdorys 1NP, 008 Řezy"_x000d_
 "---1NP"_x000d_
 4*2 = 8,000 [A]_x000d_</t>
  </si>
  <si>
    <t>317998115</t>
  </si>
  <si>
    <t>Izolace tepelná mezi překlady z pěnového polystyrenu výšky 24 cm, tloušťky 100 mm</t>
  </si>
  <si>
    <t xml:space="preserve"> "1. keramické překlady"_x000d_
 "v.č.D.2.2.1.006 Půdorys 1NP, 008 Řezy"_x000d_
 "---1NP"_x000d_
 1.5+1.75*2 = 5,000 [A]_x000d_</t>
  </si>
  <si>
    <t>341321510</t>
  </si>
  <si>
    <t>Stěny a příčky z betonu železového (bez výztuže) nosné tř. C 20/25</t>
  </si>
  <si>
    <t xml:space="preserve"> "1. žlb.stěna tl.100mm beton C20/25"_x000d_
 "v.č.D.2.2.1.004 Půdorys základů, 005 Půdorys kabelového prostoru, 008 Řezy, 001 Tvar základové desky a šachet"_x000d_
 "---kabelový prostor"_x000d_
 "HH=±0,000 SH=-0,900/-1,650"_x000d_
 (0.6*1.65-0.3*(1.65-0.9))*0.1 prohlubeň u Š2 = 0,077 [A]_x000d_
 Mezisoučet: A = 0,077 [B]_x000d_</t>
  </si>
  <si>
    <t>341351111</t>
  </si>
  <si>
    <t>Bednění stěn a příček nosných rovné oboustranné za každou stranu zřízení</t>
  </si>
  <si>
    <t xml:space="preserve"> "1. žlb.stěna tl.100mm"_x000d_
 "v.č.D.2.2.1.004 Půdorys základů, 005 Půdorys kabelového prostoru, 008 Řezy, 001 Tvar základové desky a šachet"_x000d_
 "---kabelový prostor"_x000d_
 "HH=±0,000 SH=-0,900/-1,650"_x000d_
 (0.6*1.65-0.3*(1.65-0.9))*2+0.1*1.65 = 1,695 [A]_x000d_
 Mezisoučet: A = 1,695 [B]_x000d_</t>
  </si>
  <si>
    <t>341351112</t>
  </si>
  <si>
    <t>Bednění stěn a příček nosných rovné oboustranné za každou stranu odstranění</t>
  </si>
  <si>
    <t>341361821</t>
  </si>
  <si>
    <t>Výztuž stěn a příček nosných svislých nebo šikmých, rovných nebo oblých z betonářské oceli 10 505 (R) nebo BSt 500</t>
  </si>
  <si>
    <t xml:space="preserve"> "1. žlb.stěna tl.100mm beton C20/25"_x000d_
 "---kabelový prostor"_x000d_
 0.077*0.15 t/m3 - odborný odhad = 0,012 [A]_x000d_</t>
  </si>
  <si>
    <t>342244241</t>
  </si>
  <si>
    <t>Příčky jednoduché z cihel děrovaných broušených, na zdicí PUR pěnu, pevnost cihel do P15, tl. příčky 115 mm</t>
  </si>
  <si>
    <t xml:space="preserve"> "1. příčky budovy tl.150mm z tvárnic broušených"_x000d_
 "v.č.D.2.2.1.006 Půdorys 1NP, 008 Řezy"_x000d_
 "HH=+3,400 SH=-0,100"_x000d_
 (7+5.125)*(3.4+0.1)-(1*2.15) = 40,288 [A]_x000d_</t>
  </si>
  <si>
    <t>389381001</t>
  </si>
  <si>
    <t>Dobetonování prefabrikovaných konstrukcí</t>
  </si>
  <si>
    <t xml:space="preserve"> "1. stropní panely Spiroll tl.250mm - zálivka spár beton C20/25 XC1"_x000d_
 "v.č.D.2.2.1.006 Půdorys 1NP, 008 Řezy, 002 Tvar stropu 1NP"_x000d_
 (1.2*7.22*12)*0.0068 spotřeba betonu do spár 6,8dm3/m2 = 0,707 [A]_x000d_</t>
  </si>
  <si>
    <t>411133902</t>
  </si>
  <si>
    <t>Montáž stropních panelů z předpjatého betonu bez závěsných háků, v budovách výšky do 18 m, hmotnosti přes 1,5 do 3 t</t>
  </si>
  <si>
    <t xml:space="preserve"> "1. stropní panely Spiroll tl.250mm"_x000d_
 "v.č.D.2.2.1.006 Půdorys 1NP, 008 Řezy, 002 Tvar stropu 1NP"_x000d_
 12 = 12,000 [A]_x000d_</t>
  </si>
  <si>
    <t>59346862</t>
  </si>
  <si>
    <t>panel stropní předpjatý š 1190mm v 250mm, počet lan 8 + 2</t>
  </si>
  <si>
    <t xml:space="preserve"> "1. stropní panely Spiroll tl.250mm"_x000d_
 "v.č.D.2.2.1.006 Půdorys 1NP, 008 Řezy, 002 Tvar stropu 1NP"_x000d_
 12*7.22 = 86,640 [A]_x000d_
 A * 1.05Koeficient množství = 90,972 [B]_x000d_</t>
  </si>
  <si>
    <t>411321515</t>
  </si>
  <si>
    <t>Stropy z betonu železového (bez výztuže) stropů deskových, plochých střech, desek balkonových, desek hřibových stropů včetně hlavic hřibových sloupů tř. C 20/25</t>
  </si>
  <si>
    <t xml:space="preserve"> "1. dobetonování stropu v úrovni  stropních panelů beton C20/25 XC1"_x000d_
 "v.č.D.2.2.1.006 Půdorys 1NP, 008 Řezy, 002 Tvar stropu 1NP"_x000d_
 (15*2)*0.13*0.25 strana S,J = 0,975 [A]_x000d_
 7.48*0.22*0.25 strana V = 0,411 [B]_x000d_
 7.48*0.4*0.25 strana Z = 0,748 [C]_x000d_
 7.22*0.44*0.25 vnitřní zdivo = 0,794 [D]_x000d_
 Celkem: A+B+C+D = 2,929 [E]_x000d_</t>
  </si>
  <si>
    <t>411351011</t>
  </si>
  <si>
    <t>Bednění stropních konstrukcí - bez podpěrné konstrukce desek tloušťky stropní desky přes 5 do 25 cm zřízení</t>
  </si>
  <si>
    <t xml:space="preserve"> "1. dobetonování stropu v úrovni  stropních panelů beton C20/25 XC1 - bednění"_x000d_
 "v.č.D.2.2.1.006 Půdorys 1NP, 008 Řezy, 002 Tvar stropu 1NP"_x000d_
 "---zespodu"_x000d_
 7*(0.44-0.25+0.16) = 2,450 [A]_x000d_</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</si>
  <si>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</si>
  <si>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</si>
  <si>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</si>
  <si>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</si>
  <si>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411354334</t>
  </si>
  <si>
    <t>Podpěrná konstrukce stropů - desek, kleneb a skořepin výška podepření přes 4 do 6 m tloušťka stropu přes 15 do 25 cm odstranění</t>
  </si>
  <si>
    <t>417238233</t>
  </si>
  <si>
    <t>Obezdívka ztužujícího věnce keramickými věncovkami bez tepelné izolace jednostranná, výška věnce přes 210 do 250 mm</t>
  </si>
  <si>
    <t xml:space="preserve"> "1. keram.věncovka tl.80mm v.250mm"_x000d_
 "v.č.D.2.2.1.006 Půdorys 1NP, 008 Řezy, 002 Tvar stropu 1NP"_x000d_
 "---2x věncovka - v úrovni věnce a v úrovni stropních panelů"_x000d_
 (15.76*2+7.76*2)*2 = 94,080 [A]_x000d_</t>
  </si>
  <si>
    <t>417321414</t>
  </si>
  <si>
    <t>Ztužující pásy a věnce z betonu železového (bez výztuže) tř. C 20/25</t>
  </si>
  <si>
    <t xml:space="preserve"> "1. zdivo nad základové desce - kabelový prostor - tvárnice ztraceného bednění beton C 20/25 - XC1 - věnec v.50mm"_x000d_
 "v.č.D.2.2.1.004 Půdorys základů, 005 Půdorys kabelového prostoru, 008 Řezy, 001 Tvar základové desky a šachet"_x000d_
 "HH=-0,150 SH=-0,900"_x000d_
 "---ztracené bednění - vnitřní stěny tl.150mm"_x000d_
 (5.125+(2.55+0.95+3.5+0.5*2)+(1.2+0.75*2)+(2.15+1.15+0.87+0.1))*0.15*0.05 = 0,151 [A]_x000d_
 "---ztracené bednění - vnitřní stěny tl.250mm"_x000d_
 (7+3.5)*0.25*0.05 = 0,131 [B]_x000d_
 "---ztracené bednění - obvodové stěny tl.300mm"_x000d_
 (15.6*2+7*2)*0.3*0.05 = 0,678 [C]_x000d_
 "2. věnec na zdivu beton C20/25 XC1"_x000d_
 "v.č.D.2.2.1.006 Půdorys 1NP, 008 Řezy, 002 Tvar stropu 1NP"_x000d_
 "---věnec pod stropními panely"_x000d_
 "HH=+3,400 SH=+3,150"_x000d_
 (15*2)*0.24*0.25 = 1,800 [D]_x000d_
 (7.48*2)*0.22*0.25 = 0,823 [E]_x000d_
 7*0.25*0.25 = 0,438 [F]_x000d_
 "---věnec na atikách"_x000d_
 (15+7.68*2)*0.3*0.29 = 2,641 [G]_x000d_
 Celkem: A+B+C+D+E+F+G = 6,662 [H]_x000d_</t>
  </si>
  <si>
    <t>417351115</t>
  </si>
  <si>
    <t>Bednění bočnic ztužujících pásů a věnců včetně vzpěr zřízení</t>
  </si>
  <si>
    <t xml:space="preserve"> "1. zdivo nad základové desce - kabelový prostor - tvárnice ztraceného bednění beton C 20/25 - XC1 - věnec v.50mm"_x000d_
 "v.č.D.2.2.1.004 Půdorys základů, 005 Půdorys kabelového prostoru, 008 Řezy, 001 Tvar základové desky a šachet"_x000d_
 "HH=-0,150 SH=-0,900"_x000d_
 "---ztracené bednění - vnitřní stěny tl.150mm"_x000d_
 (5.125+(2.55+0.95+3.5+0.5*2)+(1.2+0.75*2)+(2.15+1.15+0.87+0.1))*2*0.05 = 2,010 [A]_x000d_
 "---ztracené bednění - vnitřní stěny tl.250mm"_x000d_
 (7+3.5)*2*0.05 = 1,050 [B]_x000d_
 "---ztracené bednění - obvodové stěny tl.300mm"_x000d_
 (15.6*2+7*2)*2*0.05 = 4,520 [C]_x000d_
 "2. věnec na zdivu beton C20/25 XC1"_x000d_
 "v.č.D.2.2.1.006 Půdorys 1NP, 008 Řezy, 002 Tvar stropu 1NP"_x000d_
 "---věnec pod stropními panely"_x000d_
 "HH=+3,400 SH=+3,150"_x000d_
 ((15*2-0.25*2+7*4)+(7.48*2+15.48*2))*0.25 = 25,855 [D]_x000d_
 "---věnec na atikách"_x000d_
 ((15+7.38*2)*0.28+(15.76+7.76*2))*0.29 = 11,488 [E]_x000d_
 Celkem: A+B+C+D+E = 44,922 [F]_x000d_</t>
  </si>
  <si>
    <t>417351116</t>
  </si>
  <si>
    <t>Bednění bočnic ztužujících pásů a věnců včetně vzpěr odstranění</t>
  </si>
  <si>
    <t>417361821</t>
  </si>
  <si>
    <t>Výztuž ztužujících pásů a věnců z betonářské oceli 10 505 (R) nebo BSt 500</t>
  </si>
  <si>
    <t xml:space="preserve"> "1. věnec na zdivu beton C20/25 XC1 - výztuž věnců a zálivková výztuž"_x000d_
 "v.č.D.2.2.1.006 Půdorys 1NP, 008 Řezy, 002 Tvar stropu 1NP, 005 Výztuž věnců +zálivková výztuž"_x000d_
 0.67307*1.1 10% prořez = 0,740 [A]_x000d_</t>
  </si>
  <si>
    <t>6</t>
  </si>
  <si>
    <t>Úpravy povrchů, podlahy a osazování výplní</t>
  </si>
  <si>
    <t>611111212</t>
  </si>
  <si>
    <t>Vyspravení povrchu neomítaných vnitřních ploch montovaných betonových konstrukcí z prefabrikovaných dílců nanášením cementové malty na překrytí místních nerovno</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</si>
  <si>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stropních a schodišťových konstrukcí šířky jednotlivých dílců přes 600 do 1800 mm</t>
  </si>
  <si>
    <t xml:space="preserve"> "1. omítka stropu na stropní panely"_x000d_
 116.789 = 116,789 [A]_x000d_</t>
  </si>
  <si>
    <t>611142002</t>
  </si>
  <si>
    <t>Pletivo vnitřních ploch v ploše nebo pruzích, na plném podkladu sklovláknité upevněné provizorním přichycením stropů</t>
  </si>
  <si>
    <t>611321131</t>
  </si>
  <si>
    <t>Vápenocementový štuk vnitřních ploch tloušťky do 3 mm vodorovných konstrukcí stropů rovných</t>
  </si>
  <si>
    <t>611323111</t>
  </si>
  <si>
    <t>Omítka vápenocementová vnitřních ploch hladkých nanášená ručně jednovrstvá hladká, na neomítnutý bezesparý podklad, tloušťky do 5 mm stropů rovných</t>
  </si>
  <si>
    <t xml:space="preserve"> "1. omítka stropu na stropní panely"_x000d_
 "v.č.D.2.2.1.006 Půdorys 1NP, 008 Řezy"_x000d_
 9.625*7 m.č.01 = 67,375 [A]_x000d_
 2*7 m.č.02 = 14,000 [B]_x000d_
 5.125*3.785 m.č.03 = 19,398 [C]_x000d_
 5.125*3.125 m.č.04 = 16,016 [D]_x000d_
 Mezisoučet: A+B+C+D = 116,789 [E]_x000d_</t>
  </si>
  <si>
    <t>612321141</t>
  </si>
  <si>
    <t>Omítka vápenocementová vnitřních ploch nanášená ručně dvouvrstvá, tloušťky jádrové omítky do 10 mm a tloušťky štuku do 3 mm štuková svislých konstrukcí stěn</t>
  </si>
  <si>
    <t xml:space="preserve"> "1. omítka stěn"_x000d_
 "v.č.D.2.2.1.006 Půdorys 1NP, 008 Řezy"_x000d_
 "HH=+3,400 SH=±0,000"_x000d_
 "m.č.01"_x000d_
 (9.625*2+7*2)*3.4-(1.125*2.15+1*2.15)+(1.125+2.15*2)*0.25 = 109,838 [A]_x000d_
 "m.č.02"_x000d_
 (2*2+7*2)*3.4-(1*2.15) = 59,050 [B]_x000d_
 "m.č.03"_x000d_
 (5.125*2+3.785*2)*3.4-(1.5*2.15)+(1.5+2.15*2)*0.25 = 58,813 [C]_x000d_
 "m.č.04"_x000d_
 (5.125*2+3.125*2)*3.4-(1.25*2.15)+(1.25+2.15*-2)*0.25 = 52,650 [D]_x000d_
 Mezisoučet: A+B+C+D = 280,351 [E]_x000d_</t>
  </si>
  <si>
    <t>612321191</t>
  </si>
  <si>
    <t>Omítka vápenocementová vnitřních ploch nanášená ručně Příplatek k cenám za každých dalších i započatých 5 mm tloušťky omítky přes 10 mm stěn</t>
  </si>
  <si>
    <t xml:space="preserve"> "1. omítka stěn"_x000d_
 280.351 = 280,351 [A]_x000d_</t>
  </si>
  <si>
    <t>616331121</t>
  </si>
  <si>
    <t>Omítka cementová vnitřních ploch nanášená ručně jednovrstvá, tloušťky do 10 mm hladká uzavřených nebo omezených prostor uzavřených kanálů</t>
  </si>
  <si>
    <t xml:space="preserve"> "1. izolační vyzdívky kolem šachet pod základovou deskou ze ztraceného bednění - omítka pod hydroizolaci"_x000d_
 9.54 = 9,540 [A]_x000d_</t>
  </si>
  <si>
    <t>622211021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</si>
  <si>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</si>
  <si>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80 do 120 mm</t>
  </si>
  <si>
    <t xml:space="preserve"> "1. zateplení soklu nad terénem - polystyren XPS tl.120mm +tenkovrstvá omítka"_x000d_
 "v.č.D.2.2.1.004 Půdorys základů, 005 Půdorys kabelového prostoru, 008 Řezy"_x000d_
 "-----obvod objektu"_x000d_
 "---strana V"_x000d_
 "HH=+0,150/+0,400 SH=±0,000"_x000d_
 (7.84-1.95-1.125)*0.15+1.95*0.4 = 1,495 [A]_x000d_
 "---strana Z"_x000d_
 "HH=+0,400/+0,150 SH=-0,150"_x000d_
 (7.84-1.88)*(0.15+0.15)+1.84*(0.4+0.15)-(1.5+1.25)*0.17 = 2,333 [B]_x000d_
 "---strana S"_x000d_
 "HH=+0,400 SH=+0,010/+0,100"_x000d_
 15.84*(0.4-0.055) = 5,465 [C]_x000d_
 "---strana J"_x000d_
 "HH=+0,150 SH=-0,150"_x000d_
 15.84*(0.15+0.15) = 4,752 [D]_x000d_
 Mezisoučet: A+B+C+D = 14,044 [E]_x000d_</t>
  </si>
  <si>
    <t>283764441R</t>
  </si>
  <si>
    <t>deska XPS hrana rovná a strukturovaný povrch 300kPA ?=0,034 tl 120mm</t>
  </si>
  <si>
    <t xml:space="preserve"> "1. zateplení soklu nad terénem - polystyren XPS tl.120mm +tenkovrstvá omítka"_x000d_
 14.045 = 14,045 [A]_x000d_
 A * 1.05Koeficient množství = 14,747 [B]_x000d_</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</si>
  <si>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</si>
  <si>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</si>
  <si>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</si>
  <si>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 xml:space="preserve"> "1. zateplení soklu nad terénem - polystyren XPS tl.120mm +tenkovrstvá omítka"_x000d_
 14.045 = 14,045 [A]_x000d_</t>
  </si>
  <si>
    <t>622251209</t>
  </si>
  <si>
    <t>Montáž kontaktního zateplení lepením a mechanickým kotvením Příplatek k cenám za použití pancéřového sklovláknitého pletiva pro namáhané oblasti soklů, pod kera</t>
  </si>
  <si>
    <t>Montáž kontaktního zateplení lepením a mechanickým kotvením Příplatek k cenám za použití pancéřového sklovláknitého pletiva pro namáhané oblasti soklů, pod keramický obklad apod.</t>
  </si>
  <si>
    <t>622321121</t>
  </si>
  <si>
    <t>Omítka vápenocementová vnějších ploch nanášená ručně jednovrstvá, tloušťky do 15 mm hladká stěn</t>
  </si>
  <si>
    <t xml:space="preserve"> "1. omítka pod fasádní kovový obklad"_x000d_
 192.64 = 192,640 [A]_x000d_</t>
  </si>
  <si>
    <t>622511112</t>
  </si>
  <si>
    <t>Omítka tenkovrstvá akrylátová vnějších ploch probarvená bez penetrace mozaiková střednězrnná stěn</t>
  </si>
  <si>
    <t>631311115</t>
  </si>
  <si>
    <t>Mazanina z betonu prostého bez zvýšených nároků na prostředí tl. přes 50 do 80 mm tř. C 20/25</t>
  </si>
  <si>
    <t xml:space="preserve"> "1. podlaha P1 - betonová mazanina C20/25 tl.80mm s Kari sítí 100/100/6"_x000d_
 14*0.08 = 1,120 [A]_x000d_</t>
  </si>
  <si>
    <t>631311124</t>
  </si>
  <si>
    <t>Mazanina z betonu prostého bez zvýšených nároků na prostředí tl. přes 80 do 120 mm tř. C 16/20</t>
  </si>
  <si>
    <t xml:space="preserve"> "1. podlaha P1, P2, P3, P4 - podkladní betonová mazanina C 16/20 XC2 tl.100mm"_x000d_
 "v.č.D.2.2.1.004 Půdorys základů, 008 Řezy"_x000d_
 "---vnitřní plocha budovy"_x000d_
 "HH=-1,150 SH=-1,250"_x000d_
 (6.7*9.35-1.15*1.3-1.15*1.18)*0.1 = 5,979 [A]_x000d_
 (6.7*4.85-1.25*4.75)*0.1 = 2,656 [B]_x000d_
 "HH=-1,900 SH=-2,000"_x000d_
 (1.25*1.5+1.25*1.28)*0.1 = 0,348 [C]_x000d_
 (1.35*4.85)*0.1 = 0,655 [D]_x000d_
 Mezisoučet: A+B+C+D = 9,637 [E]_x000d_
 "2. šachty Š1-Š4 - podkladní betonová mazanina C 16/20 XC2 tl.100mm"_x000d_
 "v.č.D.2.2.1.004 Půdorys základů, 008 Řezy"_x000d_
 "---šachty vně budovy"_x000d_
 "HH=-2,300 SH=-2,400"_x000d_
 (1.8*2)*0.1 Š1 = 0,360 [F]_x000d_
 (2*2)*0.1 Š2 = 0,400 [G]_x000d_
 "HH=-2,350 SH=-2,450"_x000d_
 (1.8*2.6)*0.1 Š3 = 0,468 [H]_x000d_
 "HH=-2,750 SH=-2,850"_x000d_
 (2.45*2.45)*0.1 Š4 = 0,600 [I]_x000d_
 Mezisoučet: F+G+H+I = 1,828 [J]_x000d_
 Celkem: A+B+C+D+F+G+H+I = 11,466 [K]_x000d_</t>
  </si>
  <si>
    <t>631311125</t>
  </si>
  <si>
    <t>Mazanina z betonu prostého bez zvýšených nároků na prostředí tl. přes 80 do 120 mm tř. C 20/25</t>
  </si>
  <si>
    <t xml:space="preserve"> "1. podlaha P2 - betonová mazanina C20/25 tl.85mm s Kari sítí 100/100/6"_x000d_
 48.16*0.085 = 4,094 [A]_x000d_</t>
  </si>
  <si>
    <t>631319012</t>
  </si>
  <si>
    <t>Příplatek k cenám mazanin za úpravu povrchu mazaniny přehlazením, mazanina tl. přes 80 do 120 mm</t>
  </si>
  <si>
    <t xml:space="preserve"> "1. podlaha P1, P2, P3, P4 - podkladní betonová mazanina C 16/20 XC2"_x000d_
 9.638 = 9,638 [A]_x000d_
 "2. šachty Š1-Š4 - podkladní betonová mazanina C 16/20 XC2"_x000d_
 1.828 = 1,828 [B]_x000d_
 Celkem: A+B = 11,466 [C]_x000d_</t>
  </si>
  <si>
    <t>631319171</t>
  </si>
  <si>
    <t>Příplatek k cenám mazanin za stržení povrchu spodní vrstvy mazaniny latí před vložením výztuže nebo pletiva pro tl. obou vrstev mazaniny přes 50 do 80 mm</t>
  </si>
  <si>
    <t>631319173</t>
  </si>
  <si>
    <t>Příplatek k cenám mazanin za stržení povrchu spodní vrstvy mazaniny latí před vložením výztuže nebo pletiva pro tl. obou vrstev mazaniny přes 80 do 120 mm</t>
  </si>
  <si>
    <t>631341141R</t>
  </si>
  <si>
    <t>Mazanina z lehkého keramického betonu tl. přes 240 mm tř. LC 8/9</t>
  </si>
  <si>
    <t xml:space="preserve"> "1. podlaha P1 - lehčený beton (pevnost 6MPa) tl.450mm  vyztužený Kari sítí 100/100/6"_x000d_
 "v.č.D.2.2.1.006 Půdorys 1NP, 008 Řezy"_x000d_
 14*0.7 = 9,800 [A]_x000d_
 -((3.14159265359*0.055^2)*2*5) odečet kabelých kanálů = -0,095 [B]_x000d_
 "2. podlaha P1 - lehčený beton (pevnost 6MPa) tl.450mm"_x000d_
 "v.č.D.2.2.1.006 Půdorys 1NP, 008 Řezy"_x000d_
 14*0.7 = 9,800 [C]_x000d_
 1.1*0.9*0.75 prohlubeň u Š1 = 0,743 [D]_x000d_
 -((3.14159265359*0.055^2)*(0.91+7.05*4)) odečet kabelých kanálů = -0,277 [E]_x000d_
 Mezisoučet: A+B+C+D+E = 19,971 [F]_x000d_</t>
  </si>
  <si>
    <t>631351101</t>
  </si>
  <si>
    <t>Bednění v podlahách rýh a hran zřízení</t>
  </si>
  <si>
    <t xml:space="preserve"> "1. podlaha P1, P2, P3, P4 - podkladní betonová mazanina C 16/20 XC2"_x000d_
 "v.č.D.2.2.1.004 Půdorys základů, 008 Řezy"_x000d_
 "---vnitřní plocha budovy"_x000d_
 "HH=-1,150 SH=-1,250"_x000d_
 (1.15*2+1.3+1.15+1.18)*0.1 = 0,593 [A]_x000d_
 (1.25+4.75)*0.1 = 0,600 [B]_x000d_
 Mezisoučet: A+B = 1,193 [C]_x000d_
 "2. šachty Š1-Š4 - podkladní betonová mazanina C 16/20 XC2"_x000d_
 "v.č.D.2.2.1.004 Půdorys základů, 008 Řezy"_x000d_
 "---šachty vně budovy"_x000d_
 "HH=-2,300 SH=-2,400"_x000d_
 (1.8*2+2*2)*0.1 Š1 = 0,760 [D]_x000d_
 (2*4)*0.1 Š2 = 0,800 [E]_x000d_
 "HH=-2,350 SH=-2,450"_x000d_
 (1.8*2+2.6*2)*0.1 Š3 = 0,880 [F]_x000d_
 "HH=-2,750 SH=-2,850"_x000d_
 (2.45+2.45*2)*0.1 Š4 = 0,735 [G]_x000d_
 Mezisoučet: D+E+F+G = 3,175 [H]_x000d_
 "3. podlaha P1, P2, P3, P4 - ochranný potěr C 16/20 tl.50mm"_x000d_
 "v.č.D.2.2.1.004 Půdorys základů, 008 Řezy"_x000d_
 "---vnitřní plocha budovy"_x000d_
 (15.6*2+7.6*2)*0.05 obvod budovy = 2,320 [I]_x000d_
 ((1.6*2+1.3)+(1.6+1.63)+(1.7+5.195))*0.05 klem prohlubní = 0,731 [J]_x000d_
 Mezisoučet: I+J = 3,051 [K]_x000d_
 "4. šachty Š1-Š4 - ochranný potěr C 16/20 tl.50mm"_x000d_
 "v.č.D.2.2.1.004 Půdorys základů, 008 Řezy"_x000d_
 "---šachty Š1-Š4"_x000d_
 (0.9*2+1.3*2)*4*0.05 ochrana izolace kolem vlezu do šachty = 0,880 [L]_x000d_
 Mezisoučet: L = 0,880 [M]_x000d_
 Celkem: A+B+D+E+F+G+I+J+L = 8,299 [N]_x000d_</t>
  </si>
  <si>
    <t>631351102</t>
  </si>
  <si>
    <t>Bednění v podlahách rýh a hran odstranění</t>
  </si>
  <si>
    <t>631362021</t>
  </si>
  <si>
    <t>Výztuž mazanin ze svařovaných sítí z drátů typu KARI</t>
  </si>
  <si>
    <t xml:space="preserve"> "1. podlaha P1, P2, P3, P4 - výztuž podkladní betonové mazaniny Kari sítě 100/100/6"_x000d_
 "v.č.D.2.2.1.004 Půdorys základů, 008 Řezy"_x000d_
 "---vnitřní plocha budovy"_x000d_
 "HH=-1,150 SH=-1,250"_x000d_
 (6.7*9.35-1.15*1.3-1.15*1.18) = 59,793 [A]_x000d_
 (6.7*4.85-1.25*4.75) = 26,558 [B]_x000d_
 "HH=-1,900 SH=-2,000"_x000d_
 (1.25*1.5+1.25*1.28) = 3,475 [C]_x000d_
 (1.35*4.85) = 6,548 [D]_x000d_
 "2. šachty Š1-Š4 - podkladní betonová mazanina C 16/20 XC2"_x000d_
 "v.č.D.2.2.1.004 Půdorys základů, 008 Řezy"_x000d_
 "---šachty vně budovy"_x000d_
 "HH=-2,300 SH=-2,400"_x000d_
 (1.8*2) Š1 = 3,600 [E]_x000d_
 (2*2)Š2 = 4,000 [F]_x000d_
 "HH=-2,350 SH=-2,450"_x000d_
 (1.8*2.6) Š3 = 4,680 [G]_x000d_
 "HH=-2,750 SH=-2,850"_x000d_
 (2.45*2.45) Š4 = 6,003 [H]_x000d_
 Mezisoučet: A+B+C+D+E+F+G+H = 114,656 [I]_x000d_
 "Výztuž Kari sítě 100/100/6, hmotnost 4,44kg/m2, prořez a překrytí 25%"_x000d_
 114.657*0.00444*1.25 = 0,636 [J]_x000d_</t>
  </si>
  <si>
    <t xml:space="preserve"> "1. podlaha P1 - betonová mazanina C20/25 tl.80mm s Kari sítí 100/100/6"_x000d_
 "Výztuž Kari sítě 100/100/6, hmotnost 4,44kg/m2, prořez a překrytí 25%"_x000d_
 14*0.00444*1.25 = 0,078 [A]_x000d_
 "2. podlaha P1 - lehčený beton (pevnost 6MPa) tl.450mm  vyztužený Kari sítí 100/100/6"_x000d_
 "Výztuž Kari sítě 100/100/6, hmotnost 4,44kg/m2, prořez a překrytí 25%"_x000d_
 14*0.00444*1.25 = 0,078 [B]_x000d_
 "3. podlaha P2 - betonová mazanina C20/25 tl.85mm s Kari sítí 100/100/6"_x000d_
 "Výztuž Kari sítě 100/100/6, hmotnost 4,44kg/m2, prořez a překrytí 25%"_x000d_
 48.16*0.00444*1.25 = 0,267 [C]_x000d_
 "4. podlaha P2 - lehčený beton (pevnost 6MPa) tl.450mm  vyztužený Kari sítí 100/100/6"_x000d_
 "Výztuž Kari sítě 100/100/6, hmotnost 4,44kg/m2, prořez a překrytí 25%"_x000d_
 45.421*0.00444*1.25 = 0,252 [D]_x000d_
 Mezisoučet: A+B+C+D = 0,675 [E]_x000d_</t>
  </si>
  <si>
    <t>632451031</t>
  </si>
  <si>
    <t>Potěr cementový vyrovnávací z malty (MC-15) v ploše o průměrné (střední) tl. od 10 do 20 mm</t>
  </si>
  <si>
    <t xml:space="preserve"> "1. střecha R1 - vyrovnávací stěrka na stropní panely"_x000d_
 "v.č.D.2.2.1.007 Půdorys střechy, 008 Řezy, 028 Výkres detailů"_x000d_
 15*7.24 = 108,600 [A]_x000d_</t>
  </si>
  <si>
    <t>632451455</t>
  </si>
  <si>
    <t>Potěr pískocementový běžný tl. přes 40 do 50 mm tř. C 20</t>
  </si>
  <si>
    <t xml:space="preserve"> "1. podlaha P1, P2, P3, P4 - ochranný potěr C 16/20 tl.50mm na hydroizolaci"_x000d_
 "v.č.D.2.2.1.004 Půdorys základů, 008 Řezy"_x000d_
 "---vnitřní plocha budovy"_x000d_
 (15.6*7.6-(2.25*0.45)) vč.odečtu pod Š1 = 117,548 [A]_x000d_
 Mezisoučet: A = 117,548 [B]_x000d_
 "2. šachty Š1-Š4 - ochranný potěr C 16/20 tl.50mm na hydroizolaci (strop)"_x000d_
 "v.č.D.2.2.1.004 Půdorys základů, 008 Řezy"_x000d_
 "---šachty Š1-Š4"_x000d_
 (0.9*2+1.3*2)*0.2*4 ochrana izolace kolem vlezu do šachty = 3,520 [C]_x000d_
 Mezisoučet: C = 3,520 [D]_x000d_
 Celkem: A+C = 121,068 [E]_x000d_</t>
  </si>
  <si>
    <t>632481213</t>
  </si>
  <si>
    <t>Separační vrstva k oddělení podlahových vrstev z polyetylénové fólie</t>
  </si>
  <si>
    <t xml:space="preserve"> "1. separační vrstva mezi ochrannou mazanina na hydroizolaci a základovou desku"_x000d_
 "v.č.D.2.2.1.004 Půdorys základů, 008 Řezy"_x000d_
 "---hlavní budova"_x000d_
 "vodorovná"_x000d_
 15.9*7.9-(2.25*0.45) vč.odečtu pod Š4 = 124,598 [A]_x000d_
 "svislá"_x000d_
 (1.3*2+1.3)*0.75 prohlubeň strana V = 2,925 [B]_x000d_
 (1.3+1.43)*0.75 prohlubeň strana V = 2,048 [C]_x000d_
 (1.4+4.895)*0.75 prohlubeň strana Z = 4,721 [D]_x000d_
 2.4*0.85 šachta Š4 pod prohlubní = 2,040 [E]_x000d_
 "---šachty Š1-S4 - vodorovná"_x000d_
 1.6*1.8 Š1 = 2,880 [F]_x000d_
 1.8*1.8 Š2 = 3,240 [G]_x000d_
 1.6*2.4 Š3 = 3,840 [H]_x000d_
 2.25*2.4 Š4 = 5,400 [I]_x000d_
 "2. podlaha P1 - betonová mazanina C20/25 tl.80mm s Kari sítí 100/100/6"_x000d_
 14 = 14,000 [J]_x000d_
 "3. podlaha P2 - betonová mazanina C20/25 tl.85mm s Kari sítí 100/100/6"_x000d_
 48.16 = 48,160 [K]_x000d_
 Celkem: A+B+C+D+E+F+G+H+I+J+K = 213,851 [L]_x000d_</t>
  </si>
  <si>
    <t>632481215</t>
  </si>
  <si>
    <t>Separační vrstva k oddělení podlahových vrstev z geotextilie</t>
  </si>
  <si>
    <t xml:space="preserve"> "1. Podlaha P3 - minerální tepelná izolace tl.2x60mm"_x000d_
 17.503 = 17,503 [A]_x000d_
 "2. Podlaha P4 - minerální tepelná izolace tl.2x60mm"_x000d_
 12.284 = 12,284 [B]_x000d_
 Mezisoučet: A+B = 29,787 [C]_x000d_</t>
  </si>
  <si>
    <t>637211124</t>
  </si>
  <si>
    <t>Okapový chodník z dlaždic betonových do písku se zalitím spár cementovou maltou, tl. dlaždic 50 mm</t>
  </si>
  <si>
    <t xml:space="preserve"> "1. okapový chodník z betonových dlaždic 500/500/50mm do písku"_x000d_
 "v.č.D.2.2.1.006 Půdorys 1NP, 008 Řezy"_x000d_
 (16.86+5.225)*0.5 = 11,043 [A]_x000d_</t>
  </si>
  <si>
    <t>711</t>
  </si>
  <si>
    <t>Izolace proti vodě, vlhkosti a plynům</t>
  </si>
  <si>
    <t>711111001</t>
  </si>
  <si>
    <t>Provedení izolace proti zemní vlhkosti natěradly a tmely za studena na ploše vodorovné V nátěrem penetračním</t>
  </si>
  <si>
    <t xml:space="preserve"> "1. hydroizolace spodní stavby - ALP + 2x asf.SBS pás tl.4mm"_x000d_
 136.718 vodorovná = 136,718 [A]_x000d_
 Mezisoučet: A = 136,718 [B]_x000d_</t>
  </si>
  <si>
    <t>711112001</t>
  </si>
  <si>
    <t>Provedení izolace proti zemní vlhkosti natěradly a tmely za studena na ploše svislé S nátěrem penetračním</t>
  </si>
  <si>
    <t xml:space="preserve"> "1. hydroizolace spodní stavby - ALP + 2x asf.SBS pás tl.4mm"_x000d_
 100.785 svislá = 100,785 [A]_x000d_
 Mezisoučet: A = 100,785 [B]_x000d_</t>
  </si>
  <si>
    <t>11163153</t>
  </si>
  <si>
    <t>emulze asfaltová penetrační</t>
  </si>
  <si>
    <t>LITR</t>
  </si>
  <si>
    <t xml:space="preserve"> "1. hydroizolace spodní stavby - ALP + 2x asf.SBS pás tl.4mm"_x000d_
 "spotřeba 0,35l/m2"_x000d_
 136.718 = 136,718 [A]_x000d_
 100.785 = 100,785 [B]_x000d_
 Celkem: A+B = 237,503 [C]_x000d_
 C * 0.35Koeficient množství = 83,126 [D]_x000d_</t>
  </si>
  <si>
    <t>711141559</t>
  </si>
  <si>
    <t>Provedení izolace proti zemní vlhkosti pásy přitavením NAIP na ploše vodorovné V</t>
  </si>
  <si>
    <t xml:space="preserve"> "1. hydroizolace spodní stavby - ALP + 2x asf.SBS pás tl.4mm - vodorovná"_x000d_
 "v.č.D.2.2.1.004 Půdorys základů, 008 Řezy"_x000d_
 "***1.vrstva"_x000d_
 "---hlavní budova"_x000d_
 15.9*7.9-(2.25*0.45) vč.odečtu pod Š4 = 124,598 [A]_x000d_
 "---šachty Š1-S4 - HI na stropě"_x000d_
 1.6*1.8-(0.9*0.9) Š1 = 2,070 [B]_x000d_
 1.8*1.8-(0.9*0.9) Š2 = 2,430 [C]_x000d_
 1.6*2.4-(0.9*0.9) Š3 = 3,030 [D]_x000d_
 2.25*2.4-(0.9*0.9) Š4 = 4,590 [E]_x000d_
 Mezisoučet: A+B+C+D+E = 136,718 [F]_x000d_
 "***2.vrstva"_x000d_
 136.718 = 136,718 [G]_x000d_
 Mezisoučet: G = 136,718 [H]_x000d_
 Celkem: A+B+C+D+E+G = 273,436 [I]_x000d_</t>
  </si>
  <si>
    <t>711142559</t>
  </si>
  <si>
    <t>Provedení izolace proti zemní vlhkosti pásy přitavením NAIP na ploše svislé S</t>
  </si>
  <si>
    <t xml:space="preserve"> "1. hydroizolace spodní stavby - ALP + 2x asf.SBS pás tl.4mm - svislá"_x000d_
 "v.č.D.2.2.1.004 Půdorys základů, 008 Řezy"_x000d_
 "***1.vrstva"_x000d_
 "-----svislé plochy uvnitř objektu - prohlubně"_x000d_
 "HH=-1,150 SH=-1,900"_x000d_
 (1.3*2+1.3)*0.75 prohlubeň strana V = 2,925 [A]_x000d_
 (1.3+1.33)*0.75 prohlubeň strana V = 1,973 [B]_x000d_
 (1.4+4.895)*0.75 prohlubeň strana Z = 4,721 [C]_x000d_
 2.4*0.85 šachta Š4 pod prohlubní = 2,040 [D]_x000d_
 "-----obvod objektu"_x000d_
 "HH=+0,150/+0,400 SH=-1,150"_x000d_
 "---strana V"_x000d_
 (7.6-2-1.3)*(1.15+0.15)+(2-1.63)*(1.15+0.4) = 6,164 [E]_x000d_
 1.3*(1.9+0.15)+1.63*(1.9+0.4) prohlubně = 6,414 [F]_x000d_
 -(1.125*0.17) odečet dveří = -0,191 [G]_x000d_
 "---strana Z"_x000d_
 1.855*(0.4+0.4)+(2.25-1.855)*(0.4+0.15)+2.945*(1.9+0.15)+2.405*(1.15+0.15) = 10,865 [H]_x000d_
 (0.33*2)*2.35 napojení Š4 na zdivo = 1,551 [I]_x000d_
 -(1.5+1.25)*0.17 odečet dveří = -0,468 [J]_x000d_
 "---strana S"_x000d_
 1.6*(1.9+0.4)+12.3*(1.15+0.4)+(1.4+0.3)*(1.9+0.4) = 26,655 [K]_x000d_
 "---strana J"_x000d_
 15.6*(1.15+0.15) = 20,280 [L]_x000d_
 "---šachty Š1-Š4"_x000d_
 "přetažení izolace ze stropu na stěny po obvodě +vytažení izolace na stěny kolem vlezu"_x000d_
 (1.6*2+1.8*2)*0.5  Š1 = 3,400 [M]_x000d_
 (1.8*4)*0.5  Š2 = 3,600 [N]_x000d_
 (1.6*2+2.4*2)*0.5  Š3 = 4,000 [O]_x000d_
 (2.25+2.4*2-0.33*2)*0.5 Š4 = 3,195 [P]_x000d_
 (1.04*4)*0.22*4 Š1-Š4 - vlezy = 3,661 [Q]_x000d_
 Mezisoučet: A+B+C+D+E+F+G+H+I+J+K+L+M+N+O+P+Q = 100,784 [R]_x000d_
 "***2.vrstva"_x000d_
 100.785 = 100,785 [S]_x000d_
 Mezisoučet: S = 100,785 [T]_x000d_
 Celkem: A+B+C+D+E+F+G+H+I+J+K+L+M+N+O+P+Q+S = 201,569 [U]_x000d_</t>
  </si>
  <si>
    <t>62853004</t>
  </si>
  <si>
    <t>pás asfaltový natavitelný modifikovaný SBS s vložkou ze skleněné tkaniny a spalitelnou PE fólií nebo jemnozrnným minerálním posypem na horním povrchu tl 4,0mm</t>
  </si>
  <si>
    <t xml:space="preserve"> "1. hydroizolace spodní stavby - ALP + 2x asf.SBS pás tl.4mm"_x000d_
 136.718 vodorovná = 136,718 [A]_x000d_
 100.785 svislá = 100,785 [B]_x000d_
 Celkem: A+B = 237,503 [C]_x000d_
 C * 1.221Koeficient množství = 289,991 [D]_x000d_</t>
  </si>
  <si>
    <t>62855001</t>
  </si>
  <si>
    <t>pás asfaltový natavitelný modifikovaný SBS s vložkou z polyesterové rohože a spalitelnou PE fólií nebo jemnozrnným minerálním posypem na horním povrchu tl 4,0mm</t>
  </si>
  <si>
    <t>711491172</t>
  </si>
  <si>
    <t>Provedení doplňků izolace proti vodě textilií na ploše vodorovné V vrstva ochranná</t>
  </si>
  <si>
    <t xml:space="preserve"> "1. hydroizolace spodní stavby - ochranná geotextilie 300g/m2 - vodorovná"_x000d_
 "v.č.D.2.2.1.004 Půdorys základů, 008 Řezy"_x000d_
 136.718 = 136,718 [A]_x000d_
 Mezisoučet: A = 136,718 [B]_x000d_
 "2. zateplení stropu šachet pod terénem - - ochranná geotextilie 300g/m2 na polystyren XPS tl.50mm - vodorovně"_x000d_
 12.12 = 12,120 [C]_x000d_
 Mezisoučet: C = 12,120 [D]_x000d_
 Celkem: A+C = 148,838 [E]_x000d_</t>
  </si>
  <si>
    <t>711491272</t>
  </si>
  <si>
    <t>Provedení doplňků izolace proti vodě textilií na ploše svislé S vrstva ochranná</t>
  </si>
  <si>
    <t xml:space="preserve"> "1. hydroizolace spodní stavby -  ochranná geotextilie 300g/m2 - svislá"_x000d_
 "v.č.D.2.2.1.004 Půdorys základů, 008 Řezy"_x000d_
 "-----svislé plochy uvnitř objektu - prohlubně"_x000d_
 "HH=-1,150 SH=-1,900"_x000d_
 (1.3*2+1.3)*0.75 prohlubeň strana V = 2,925 [A]_x000d_
 (1.3+1.33)*0.75 prohlubeň strana V = 1,973 [B]_x000d_
 (1.4+4.895)*0.75 prohlubeň strana Z = 4,721 [C]_x000d_
 2.4*0.85 šachta Š4 pod prohlubní = 2,040 [D]_x000d_
 "---šachty Š1-Š4"_x000d_
 "vytažení izolace na stěny kolem vlezu"_x000d_
 (1.04*4)*0.22*4 Š1-Š4 - vlezy = 3,661 [E]_x000d_
 Mezisoučet: A+B+C+D+E = 15,320 [F]_x000d_
 "2. zateplení soklu pod terénem - ochranná geotextilie 300g/m2 na polystyren XPS tl.120mm - svisle"_x000d_
 46.128 = 46,128 [G]_x000d_
 "3. zateplení stěn šachet pod terénem - - ochranná geotextilie 300g/m2 na polystyren XPS tl.50mm - svisle"_x000d_
 17.856 = 17,856 [H]_x000d_
 Mezisoučet: G+H = 63,984 [I]_x000d_
 Celkem: A+B+C+D+E+G+H = 79,304 [J]_x000d_</t>
  </si>
  <si>
    <t>69311068</t>
  </si>
  <si>
    <t>geotextilie netkaná separační, ochranná, filtrační, drenážní PP 300g/m2</t>
  </si>
  <si>
    <t xml:space="preserve"> "1. hydroizolace spodní stavby - ochranná geotextilie 300g/m2"_x000d_
 136.718 vodorovná = 136,718 [A]_x000d_
 15.32 svislá = 15,320 [B]_x000d_
 "2. zateplení soklu pod terénem - ochranná geotextilie 300g/m2 na polystyren XPS pod terénem"_x000d_
 12.12 vodorovná = 12,120 [C]_x000d_
 63.984 svislá = 63,984 [D]_x000d_
 Celkem: A+B+C+D = 228,142 [E]_x000d_
 E * 1.1Koeficient množství = 250,956 [F]_x000d_</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</si>
  <si>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</si>
  <si>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</si>
  <si>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</si>
  <si>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712</t>
  </si>
  <si>
    <t>Povlakové krytiny</t>
  </si>
  <si>
    <t>712311101</t>
  </si>
  <si>
    <t>Provedení povlakové krytiny střech plochých do 10° natěradly a tmely za studena nátěrem lakem penetračním nebo asfaltovým</t>
  </si>
  <si>
    <t xml:space="preserve"> "1. střecha R1 - parotěsná zábrana - ALP+ asf.SBS pás tl.4mm - penetrace"_x000d_
 "v.č.D.2.2.1.007 Půdorys střechy, 008 Řezy, 028 Výkres detailů"_x000d_
 14.88*7.32 vodorovná plocha = 108,922 [A]_x000d_
 Mezisoučet: A = 108,922 [B]_x000d_</t>
  </si>
  <si>
    <t xml:space="preserve"> "1. střecha R1 - parotěsná zábrana - ALP+ asf.SBS pás tl.4mm - penetrace"_x000d_
 108.922 spotřeba 0,35l/m2 = 108,922 [A]_x000d_
 A * 0.35Koeficient množství = 38,123 [B]_x000d_</t>
  </si>
  <si>
    <t>712341659</t>
  </si>
  <si>
    <t>Provedení povlakové krytiny střech plochých do 10° pásy přitavením NAIP bodově</t>
  </si>
  <si>
    <t xml:space="preserve"> "1. střecha R1 - parotěsná zábrana - ALP+ asf.SBS pás tl.4mm"_x000d_
 "v.č.D.2.2.1.007 Půdorys střechy, 008 Řezy, 028 Výkres detailů"_x000d_
 14.88*7.32 vodorovná plocha = 108,922 [A]_x000d_
 (14.88+7.32*2)*0.78 svislá část - vytažení na stěny atik = 23,026 [B]_x000d_
 Mezisoučet: A+B = 131,947 [C]_x000d_</t>
  </si>
  <si>
    <t xml:space="preserve"> "1. střecha R1 - parotěsná zábrana - ALP+ asf.SBS pás tl.4mm"_x000d_
 131.948 = 131,948 [A]_x000d_
 A * 1.1655Koeficient množství = 153,785 [B]_x000d_</t>
  </si>
  <si>
    <t>712363604</t>
  </si>
  <si>
    <t>Provedení povlakové krytiny střech plochých do 10° z mechanicky kotvených hydroizolačních fólií včetně položení fólie a horkovzdušného svaření tl. tepelné izola</t>
  </si>
  <si>
    <t>Provedení povlakové krytiny střech plochých do 10° z mechanicky kotvených hydroizolačních fólií včetně položení fólie a horkovzdušného svaření tl. tepelné izolace přes 240 mm budovy výšky do 18 m, kotvené do betonu vnitřní pole</t>
  </si>
  <si>
    <t xml:space="preserve"> "1. střecha R1 - folie PVC tl.2mm"_x000d_
 "v.č.D.2.2.1.007 Půdorys střechy, 008 Řezy, 028 Výkres detailů"_x000d_
 "Rozdělení střechy na oblasti (ČSN EN 1991-1-4, čl. 7.2.3)"_x000d_
 "vnitřní pole"_x000d_
 (14.88-0.75*2)*(7.41-0.8*2) = 77,738 [A]_x000d_
 "plocha na korunách atik"_x000d_
 (15.94+7.41*2)*0.58 = 17,841 [B]_x000d_
 Mezisoučet: A+B = 95,579 [C]_x000d_</t>
  </si>
  <si>
    <t>712363605</t>
  </si>
  <si>
    <t>Provedení povlakové krytiny střech plochých do 10° z mechanicky kotvených hydroizolačních fólií včetně položení fólie a horkovzdušného svaření tl. tepelné izolace přes 240 mm budovy výšky do 18 m, kotvené do betonu krajní pole</t>
  </si>
  <si>
    <t xml:space="preserve"> "1. střecha R1 - folie PVC tl.2mm"_x000d_
 "v.č.D.2.2.1.007 Půdorys střechy, 008 Řezy, 028 Výkres detailů"_x000d_
 "Rozdělení střechy na oblasti (ČSN EN 1991-1-4, čl. 7.2.3)"_x000d_
 "krajní pole"_x000d_
 (14.88-2*2)*0.8*2 delší strana = 17,408 [A]_x000d_
 (7.41-1.9*2)*0.75*2 kratší strana = 5,415 [B]_x000d_
 Mezisoučet: A+B = 22,823 [C]_x000d_</t>
  </si>
  <si>
    <t>712363606</t>
  </si>
  <si>
    <t>Provedení povlakové krytiny střech plochých do 10° z mechanicky kotvených hydroizolačních fólií včetně položení fólie a horkovzdušného svaření tl. tepelné izolace přes 240 mm budovy výšky do 18 m, kotvené do betonu rohové pole</t>
  </si>
  <si>
    <t xml:space="preserve"> "1. střecha R1 - folie PVC tl.2mm"_x000d_
 "v.č.D.2.2.1.007 Půdorys střechy, 008 Řezy, 028 Výkres detailů"_x000d_
 "Rozdělení střechy na oblasti (ČSN EN 1991-1-4, čl. 7.2.3)"_x000d_
 "rohové pole"_x000d_
 2*0.8*4 delší strana = 6,400 [A]_x000d_
 1.1*0.75*4  kratší strana = 3,300 [B]_x000d_
 "vytažení na stěny atik"_x000d_
 (14.88*0.26+7.41*2*(0.26+0.55)/2) = 9,871 [C]_x000d_
 Mezisoučet: A+B+C = 19,571 [D]_x000d_</t>
  </si>
  <si>
    <t>28322000</t>
  </si>
  <si>
    <t>fólie hydroizolační střešní mPVC mechanicky kotvená šedá tl 2,0mm</t>
  </si>
  <si>
    <t xml:space="preserve"> "1. střecha R1 - folie PVC tl.2mm"_x000d_
 "v.č.D.2.2.1.007 Půdorys střechy, 008 Řezy, 028 Výkres detailů"_x000d_
 95.579+22.823+19.571 = 137,973 [A]_x000d_
 A * 1.1655Koeficient množství = 160,808 [B]_x000d_</t>
  </si>
  <si>
    <t>28322058</t>
  </si>
  <si>
    <t>fólie hydroizolační střešní mPVC nevyztužená určená na detaily šedá tl 1,5mm</t>
  </si>
  <si>
    <t xml:space="preserve"> "1. střecha R1 - folie PVC tl.2mm - folie PVC na detaily"_x000d_
 "v.č.D.2.2.1.007 Půdorys střechy, 008 Řezy, 028 Výkres detailů"_x000d_
 (95.579+22.823+19.571)*0.05 %podíl z celkové plochy - odborný odhad = 6,899 [A]_x000d_</t>
  </si>
  <si>
    <t>712391171</t>
  </si>
  <si>
    <t>Provedení povlakové krytiny střech plochých do 10° -ostatní práce provedení vrstvy textilní podkladní</t>
  </si>
  <si>
    <t xml:space="preserve"> "1. střecha R1 - separační folie - skelná rohož 130g/m2 pod střešní folii PVC tl.2mm"_x000d_
 "v.č.D.2.2.1.007 Půdorys střechy, 008 Řezy, 028 Výkres detailů"_x000d_
 95.579+22.823+19.571 = 137,973 [A]_x000d_</t>
  </si>
  <si>
    <t>28343123R</t>
  </si>
  <si>
    <t>rohož separační ze skelných vláken 130g/m2 pod hydroizolační fólie</t>
  </si>
  <si>
    <t xml:space="preserve"> "1. střecha R1 - separační folie - skelná rohož 130g/m2 pod střešní folii PVC tl.2mm"_x000d_
 "v.č.D.2.2.1.007 Půdorys střechy, 008 Řezy, 028 Výkres detailů"_x000d_
 95.579+22.823+19.571 = 137,973 [A]_x000d_
 A * 1.15Koeficient množství = 158,669 [B]_x000d_</t>
  </si>
  <si>
    <t>998712101</t>
  </si>
  <si>
    <t>Přesun hmot pro povlakové krytiny stanovený z hmotnosti přesunovaného materiálu vodorovná dopravní vzdálenost do 50 m základní v objektech výšky do 6 m</t>
  </si>
  <si>
    <t>713</t>
  </si>
  <si>
    <t>Izolace tepelné</t>
  </si>
  <si>
    <t>713121121</t>
  </si>
  <si>
    <t>Montáž tepelné izolace podlah rohožemi, pásy, deskami, dílci, bloky (izolační materiál ve specifikaci) kladenými volně dvouvrstvá</t>
  </si>
  <si>
    <t xml:space="preserve"> "1. podlaha P1 - tepelná izolace polystyren EPS 200 tl.2x50mm"_x000d_
 14 = 14,000 [A]_x000d_
 Mezisoučet: A = 14,000 [B]_x000d_
 "2. podlaha P2 - tepelná izolace polystyren EPS 200 tl.2x50mm"_x000d_
 "v.č.D.2.2.1.006 Půdorys 1NP, 008 Řezy"_x000d_
 "m.č.01"_x000d_
 7.5*7 = 52,500 [C]_x000d_
 -(1.45*2.15+0.2*1.28)-(1.2*0.9+0.75*3.5) odečty prohlubní = -7,079 [D]_x000d_
 Mezisoučet: C+D = 45,422 [E]_x000d_
 "3. Podlaha P3 - minerální tepelná izolace tl.2x60mm"_x000d_
 "v.č.D.2.2.1.006 Půdorys 1NP, 008 Řezy"_x000d_
 "m.č.03"_x000d_
 5.125*3.75-(1.2*1.43) = 17,503 [F]_x000d_
 Mezisoučet: F = 17,503 [G]_x000d_
 "4. Podlaha P4 - minerální tepelná izolace tl.2x60mm"_x000d_
 "v.č.D.2.2.1.006 Půdorys 1NP, 008 Řezy"_x000d_
 "m.č.04"_x000d_
 5.125*3.125-(1.2*3.11) = 12,284 [H]_x000d_
 Mezisoučet: H = 12,284 [I]_x000d_
 Celkem: A+C+D+F+H = 89,208 [J]_x000d_</t>
  </si>
  <si>
    <t>28375921</t>
  </si>
  <si>
    <t>deska EPS 200 pro konstrukce s velmi vysokým zatížením ?=0,034 tl 50mm</t>
  </si>
  <si>
    <t xml:space="preserve"> "1. podlaha P1 - tepelná izolace polystyren EPS 200 tl.2x50mm"_x000d_
 14 = 14,000 [A]_x000d_
 "2. podlaha P2 - tepelná izolace polystyren EPS 200 tl.2x50mm"_x000d_
 45.421 = 45,421 [B]_x000d_
 Celkem: A+B = 59,421 [C]_x000d_
 C * 2.1Koeficient množství = 124,784 [D]_x000d_</t>
  </si>
  <si>
    <t>631514981R</t>
  </si>
  <si>
    <t>deska tepelně izolační minerální plochých střech a podlah 70kPa ?=0,037 tl 60mm</t>
  </si>
  <si>
    <t xml:space="preserve"> "1. Podlaha P3 - minerální tepelná izolace tl.2x60mm"_x000d_
 17.503 = 17,503 [A]_x000d_
 "2. Podlaha P4 - minerální tepelná izolace tl.2x60mm"_x000d_
 12.284 = 12,284 [B]_x000d_
 Mezisoučet: A+B = 29,787 [C]_x000d_
 C * 2.1Koeficient množství = 62,553 [D]_x000d_</t>
  </si>
  <si>
    <t>713131141</t>
  </si>
  <si>
    <t>Montáž tepelné izolace stěn rohožemi, pásy, deskami, dílci, bloky (izolační materiál ve specifikaci) lepením celoplošně bez mechanického kotvení</t>
  </si>
  <si>
    <t xml:space="preserve"> "1. zateplení soklu pod terénem - polystyren XPS tl.120mm"_x000d_
 "v.č.D.2.2.1.004 Půdorys základů, 005 Půdorys kabelového prostoru, 008 Řezy"_x000d_
 "-----obvod objektu"_x000d_
 "---strana V"_x000d_
 "HH=±0,000 SH=-1,150/-1,900"_x000d_
 (7.6-1.63-1.3-0.12*3)*1.15 = 4,957 [A]_x000d_
 (1.3+1.63+0.12*3)*1.9 prohlubně = 6,251 [B]_x000d_
 "---strana Z"_x000d_
 "HH=-0,150 SH=-1,150/-1,900"_x000d_
 2.25*(0.4-0.15)+(2.945+0.12)*(1.9-0.15)+(2.405-0.12)*(1.15-0.15) = 8,211 [C]_x000d_
 "---strana S"_x000d_
 "HH=+0,010/+0,100 SH=-1,150/-1,900/-2,750"_x000d_
 (1.6+0.12*2)*(1.9+0.01)+(12.3-0.12*2)*(1.15+0.055)+(1.4+0.12)*(1.9+0.01)+(0.3+0.43)*(2.75+0.01) = 22,965 [D]_x000d_
 "---strana J"_x000d_
 "HH=-0,150 SH=-1,150"_x000d_
 (15.6+0.12*2)*(1.15-0.15) = 15,840 [E]_x000d_
 Mezisoučet: A+B+C+D+E = 58,223 [F]_x000d_
 "2. zateplení stěn šachet pod terénem - polystyren XPS tl.50mm"_x000d_
 "v.č.D.2.2.1.004 Půdorys základů, 005 Půdorys kabelového prostoru, 008 Řezy"_x000d_
 "---šachty Š1-Š4"_x000d_
 "přetažení izolace ze stropu na stěny po obvodě +vytažení izolace na stěny kolem vlezu"_x000d_
 (1.6*2+1.8*2)*0.5  Š1 = 3,400 [G]_x000d_
 (1.8*4)*0.5  Š2 = 3,600 [H]_x000d_
 (1.6*2+2.4*2)*0.5  Š3 = 4,000 [I]_x000d_
 (2.25+2.4*2-0.33*2)*0.5 Š4 = 3,195 [J]_x000d_
 (1.04*4)*0.22*4 Š1-Š4 - vlezy = 3,661 [K]_x000d_
 Mezisoučet: G+H+I+J+K = 17,856 [L]_x000d_
 Celkem: A+B+C+D+E+G+H+I+J+K = 76,079 [M]_x000d_</t>
  </si>
  <si>
    <t>283764171R</t>
  </si>
  <si>
    <t>deska XPS hrana polodrážková a hladký povrch 300kPA ?=0,034 tl 50mm</t>
  </si>
  <si>
    <t xml:space="preserve"> "1. zateplení stěn  šachet pod terénem - polystyren XPS tl.50mm"_x000d_
 17.856 = 17,856 [A]_x000d_
 A * 1.05Koeficient množství = 18,749 [B]_x000d_</t>
  </si>
  <si>
    <t>283764231R</t>
  </si>
  <si>
    <t>deska XPS hrana polodrážková a hladký povrch 300kPA ?=0,034 tl 120mm</t>
  </si>
  <si>
    <t xml:space="preserve"> "1. zateplení soklu pod terénem - polystyren XPS tl.120mm"_x000d_
 46.128 = 46,128 [A]_x000d_
 A * 1.05Koeficient množství = 48,434 [B]_x000d_</t>
  </si>
  <si>
    <t>713131145</t>
  </si>
  <si>
    <t>Montáž tepelné izolace stěn rohožemi, pásy, deskami, dílci, bloky (izolační materiál ve specifikaci) lepením bodově bez mechanického kotvení</t>
  </si>
  <si>
    <t xml:space="preserve"> "1. keram.věncovka tl.80mm v.250mm - tepelná izolace věncovky polystyren EPS"_x000d_
 "v.č.D.2.2.1.006 Půdorys 1NP, 008 Řezy, 028 Výkres detailů, 002 Tvar stropu 1NP"_x000d_
 "---EPS tl.60mm"_x000d_
 "v úrovni věnce a v úrovni stropních panelů"_x000d_
 (15.6*2)*(0.25*2) = 15,600 [A]_x000d_
 Mezisoučet: A = 15,600 [B]_x000d_
 "---EPS tl.80mm"_x000d_
 "v úrovni věnce a v úrovni stropních panelů"_x000d_
 (7.6*2)*(0.25*2) = 7,600 [C]_x000d_
 Mezisoučet: C = 7,600 [D]_x000d_
 Celkem: A+C = 23,200 [E]_x000d_</t>
  </si>
  <si>
    <t>28375934</t>
  </si>
  <si>
    <t>deska EPS 70 fasádní ?=0,039 tl 60mm</t>
  </si>
  <si>
    <t xml:space="preserve"> "1. keram.věncovka tl.80mm v.250mm - tepelná izolace věncovky polystyren EPS tl.60mm"_x000d_
 15.6 = 15,600 [A]_x000d_
 A * 1.05Koeficient množství = 16,380 [B]_x000d_</t>
  </si>
  <si>
    <t>28375936</t>
  </si>
  <si>
    <t>deska EPS 70 fasádní ?=0,039 tl 80mm</t>
  </si>
  <si>
    <t xml:space="preserve"> "1. keram.věncovka tl.80mm v.250mm - tepelná izolace věncovky polystyren EPS tl.80mm"_x000d_
 7.6 = 7,600 [A]_x000d_
 A * 1.05Koeficient množství = 7,980 [B]_x000d_</t>
  </si>
  <si>
    <t>713131151</t>
  </si>
  <si>
    <t>Montáž tepelné izolace stěn rohožemi, pásy, deskami, dílci, bloky (izolační materiál ve specifikaci) vložením jednovrstvě</t>
  </si>
  <si>
    <t xml:space="preserve"> "1. věnec na atice - tepelná izolace polystyren EPS tl.80mm"_x000d_
 "v.č.D.2.2.1.006 Půdorys 1NP, 008 Řezy, 028 Výkres detailů, 002 Tvar stropu 1NP"_x000d_
 (15.76+7.76*2)*0.3 = 9,384 [A]_x000d_
 Mezisoučet: A = 9,384 [B]_x000d_</t>
  </si>
  <si>
    <t xml:space="preserve"> "1. věnec na atice - tepelná izolace polystyren EPS tl.80mm"_x000d_
 9.384 = 9,384 [A]_x000d_
 A * 1.05Koeficient množství = 9,853 [B]_x000d_</t>
  </si>
  <si>
    <t>713141135</t>
  </si>
  <si>
    <t>Montáž tepelné izolace střech plochých rohožemi, pásy, deskami, dílci, bloky (izolační materiál ve specifikaci) přilepenými za studena jednovrstvá bodově</t>
  </si>
  <si>
    <t xml:space="preserve"> "1. zateplení stropu šachet pod terénem - polystyren XPS tl.50mm"_x000d_
 "v.č.D.2.2.1.004 Půdorys základů, 005 Půdorys kabelového prostoru, 008 Řezy"_x000d_
 1.6*1.8-(0.9*0.9) Š1 = 2,070 [A]_x000d_
 1.8*1.8-(0.9*0.9) Š2 = 2,430 [B]_x000d_
 1.6*2.4-(0.9*0.9) Š3 = 3,030 [C]_x000d_
 2.25*2.4-(0.9*0.9) Š4 = 4,590 [D]_x000d_
 Mezisoučet: A+B+C+D = 12,120 [E]_x000d_</t>
  </si>
  <si>
    <t xml:space="preserve"> "1. zateplení stropu šachet pod terénem - polystyren XPS tl.50mm"_x000d_
 12.12 = 12,120 [A]_x000d_
 A * 1.05Koeficient množství = 12,726 [B]_x000d_</t>
  </si>
  <si>
    <t>713141136</t>
  </si>
  <si>
    <t>Montáž tepelné izolace střech plochých rohožemi, pásy, deskami, dílci, bloky (izolační materiál ve specifikaci) přilepenými za studena jednovrstvá nízkoexpanzní</t>
  </si>
  <si>
    <t>Montáž tepelné izolace střech plochých rohožemi, pásy, deskami, dílci, bloky (izolační materiál ve specifikaci) přilepenými za studena jednovrstvá nízkoexpanzní (PUR) pěnou</t>
  </si>
  <si>
    <t xml:space="preserve"> "1. střecha R1 - tepelná izolace polystyren EPS 200 tl.240-540mm"_x000d_
 "v.č.D.2.2.1.007 Půdorys střechy, 008 Řezy, 028 Výkres detailů"_x000d_
 7.32*14.88 = 108,922 [A]_x000d_
 Mezisoučet: A = 108,922 [B]_x000d_</t>
  </si>
  <si>
    <t>28375963</t>
  </si>
  <si>
    <t>deska EPS 200 pro konstrukce s velmi vysokým zatížením ?=0,034 tl 200mm</t>
  </si>
  <si>
    <t xml:space="preserve"> "1. střecha R1 - tepelná izolace polystyren EPS 200 tl.200mm"_x000d_
 108.922 = 108,922 [A]_x000d_
 A * 1.05Koeficient množství = 114,368 [B]_x000d_</t>
  </si>
  <si>
    <t>713141336</t>
  </si>
  <si>
    <t>Montáž tepelné izolace střech plochých spádovými klíny v ploše přilepenými za studena nízkoexpanzní (PUR) pěnou</t>
  </si>
  <si>
    <t xml:space="preserve"> "1. střecha R1 - tepelná izolace polystyren EPS 200 spádové klíny tl.40-340mm"_x000d_
 108.922 = 108,922 [A]_x000d_</t>
  </si>
  <si>
    <t>28376143</t>
  </si>
  <si>
    <t>klín izolační spád do 5% EPS 200</t>
  </si>
  <si>
    <t xml:space="preserve"> "1. střecha R1 - tepelná izolace polystyren EPS 200 spádové klíny tl.40-340mm"_x000d_
 108.922*(0.04+0.34)/2 = 20,695 [A]_x000d_
 A * 1.05Koeficient množství = 21,730 [B]_x000d_</t>
  </si>
  <si>
    <t>713141396</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</si>
  <si>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</si>
  <si>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nízkoexpanzní (PUR) pěnou</t>
  </si>
  <si>
    <t xml:space="preserve"> "1. střecha R1 - tepelná izolace stěn atik polystyren XPS tl.60mm"_x000d_
 "v.č.D.2.2.1.007 Půdorys střechy, 008 Řezy, 028 Výkres detailů"_x000d_
 (7.38*2+15)*0.78 = 23,213 [A]_x000d_
 Mezisoučet: A = 23,213 [B]_x000d_</t>
  </si>
  <si>
    <t>28376418</t>
  </si>
  <si>
    <t>deska XPS hrana polodrážková a hladký povrch 300kPA ?=0,035 tl 60mm</t>
  </si>
  <si>
    <t xml:space="preserve"> "1. střecha R1 - tepelná izolace stěn atik polystyren XPS tl.60mm"_x000d_
 23.213 = 23,213 [A]_x000d_
 A * 1.05Koeficient množství = 24,374 [B]_x000d_</t>
  </si>
  <si>
    <t>998713101</t>
  </si>
  <si>
    <t>Přesun hmot pro izolace tepelné stanovený z hmotnosti přesunovaného materiálu vodorovná dopravní vzdálenost do 50 m s užitím mechanizace v objektech výšky do 6</t>
  </si>
  <si>
    <t>Přesun hmot pro izolace tepelné stanovený z hmotnosti přesunovaného materiálu vodorovná dopravní vzdálenost do 50 m s užitím mechanizace v objektech výšky do 6 m</t>
  </si>
  <si>
    <t>721</t>
  </si>
  <si>
    <t>Zdravotechnika - vnitřní kanalizace</t>
  </si>
  <si>
    <t>721242105</t>
  </si>
  <si>
    <t>Lapače střešních splavenin polypropylenové (PP) se svislým odtokem DN 110</t>
  </si>
  <si>
    <t xml:space="preserve"> "v.č.D.2.2.1.011 Výpis klempířských výrobků"_x000d_
 2 K05 = 2,000 [A]_x000d_</t>
  </si>
  <si>
    <t>998721101</t>
  </si>
  <si>
    <t>Přesun hmot pro vnitřní kanalizaci stanovený z hmotnosti přesunovaného materiálu vodorovná dopravní vzdálenost do 50 m základní v objektech výšky do 6 m</t>
  </si>
  <si>
    <t>741</t>
  </si>
  <si>
    <t>Elektroinstalace - silnoproud</t>
  </si>
  <si>
    <t>741410022</t>
  </si>
  <si>
    <t>Montáž uzemňovacího vedení s upevněním, propojením a připojením pomocí svorek v zemi s izolací spojů pásku průřezu do 120 mm2 v průmyslové výstavbě</t>
  </si>
  <si>
    <t xml:space="preserve"> "1. uzemnění"_x000d_
 "v.č.D.2.2.1.004 Půdorys základů"_x000d_
 55 viz.výpis materiálu pro uzemnění = 55,000 [A]_x000d_</t>
  </si>
  <si>
    <t>35442062</t>
  </si>
  <si>
    <t>pás zemnící 30x4mm FeZn</t>
  </si>
  <si>
    <t xml:space="preserve"> "1. uzemnění"_x000d_
 "v.č.D.2.2.1.004 Půdorys základů"_x000d_
 55*1.05 viz.výpis materiálu pro uzemnění = 57,750 [A]_x000d_
 A * 1.05Koeficient množství = 60,638 [B]_x000d_</t>
  </si>
  <si>
    <t>741410042</t>
  </si>
  <si>
    <t>Montáž uzemňovacího vedení s upevněním, propojením a připojením pomocí svorek v zemi s izolací spojů drátu nebo lana O do 10 mm v průmyslové výstavbě</t>
  </si>
  <si>
    <t xml:space="preserve"> "1. uzemnění"_x000d_
 "v.č.D.2.2.1.004 Půdorys základů"_x000d_
 63 viz.výpis materiálu pro uzemnění = 63,000 [A]_x000d_</t>
  </si>
  <si>
    <t>35441073</t>
  </si>
  <si>
    <t>drát D 10mm FeZn</t>
  </si>
  <si>
    <t xml:space="preserve"> "1. uzemnění"_x000d_
 "v.č.D.2.2.1.004 Půdorys základů"_x000d_
 63*1.61 viz.výpis materiálu pro uzemnění = 101,430 [A]_x000d_
 A * 1.05Koeficient množství = 106,502 [B]_x000d_</t>
  </si>
  <si>
    <t>35441860</t>
  </si>
  <si>
    <t>svorka FeZn k jímací tyči - 4 šrouby</t>
  </si>
  <si>
    <t xml:space="preserve"> "1. uzemnění"_x000d_
 "v.č.D.2.2.1.004 Půdorys základů"_x000d_
 2+21 viz.výpis materiálu pro uzemnění = 23,000 [A]_x000d_</t>
  </si>
  <si>
    <t>998741101</t>
  </si>
  <si>
    <t>Přesun hmot pro silnoproud stanovený z hmotnosti přesunovaného materiálu vodorovná dopravní vzdálenost do 50 m základní v objektech výšky do 6 m</t>
  </si>
  <si>
    <t>7601</t>
  </si>
  <si>
    <t>Výplně otvorů</t>
  </si>
  <si>
    <t>R014001101</t>
  </si>
  <si>
    <t>1L - Kovové dveře venkovní plné s rámovovu zárubní otočné dvoukřídlé vel.1500/2150mm, kompletní provedení dle specifikace PD vč.kování, příslušenství, D+M</t>
  </si>
  <si>
    <t>R014001102</t>
  </si>
  <si>
    <t>2L - Kovové dveře venkovní plné s rámovovu zárubní otočné jednokřídlé vel.1250/2150mm, kompletní provedení dle specifikace PD vč.kování, příslušenství, D+M</t>
  </si>
  <si>
    <t>R014001103</t>
  </si>
  <si>
    <t>3P - Kovové dveře venkovní plné s rámovovu zárubní otočné jednokřídlé vel.1125/2150mm, kompletní provedení dle specifikace PD vč.kování, příslušenství, D+M</t>
  </si>
  <si>
    <t>R014001104</t>
  </si>
  <si>
    <t>4L - Kovové dveře vnitřní plné otočné jednokřídlé vel.900/2100mm PO EW 15 DP1, kompletní provedení dle specifikace PD vč.zárubně, kování, prahu, příslušenství,</t>
  </si>
  <si>
    <t>4L - Kovové dveře vnitřní plné otočné jednokřídlé vel.900/2100mm PO EW 15 DP1, kompletní provedení dle specifikace PD vč.zárubně, kování, prahu, příslušenství, D+M</t>
  </si>
  <si>
    <t>7602</t>
  </si>
  <si>
    <t>Zámečnické výrobky</t>
  </si>
  <si>
    <t>R014001201</t>
  </si>
  <si>
    <t>Z01 - ocelový poklop výklopný čtyřhranný vel.900/900mm, kompletní provedení dle specifikace PD, vč.povrchové úpravy, kotvení, D+M</t>
  </si>
  <si>
    <t>R014001202</t>
  </si>
  <si>
    <t>Z02 - ocelový žebřík vlezu do kabelové šachty dl.1650mm, kompletní provedení dle specifikace PD, vč.povrchové úpravy, kotvení, D+M</t>
  </si>
  <si>
    <t>R014001203</t>
  </si>
  <si>
    <t>Z03 - ocelový žebřík vlezu do kabelové šachty dl.1650mm, kompletní provedení dle specifikace PD, vč.povrchové úpravy, kotvení, D+M</t>
  </si>
  <si>
    <t>R014001204</t>
  </si>
  <si>
    <t>Z04 - ocelový žebřík vlezu do kabelové šachty dl.2050mm, kompletní provedení dle specifikace PD, vč.povrchové úpravy, kotvení, D+M</t>
  </si>
  <si>
    <t>R014001205</t>
  </si>
  <si>
    <t>Z05 - ocelový žebřík výlezu na střechu dvoudílný 2450+2245mm, kompletní provedení dle specifikace PD, vč.povrchové úpravy, kotvení, D+M</t>
  </si>
  <si>
    <t>R014001206</t>
  </si>
  <si>
    <t>Z06 - ocelová průchodka do stěny tl.470mm - závitová tyč M16 pro dodatečnou montáž, kompletní provedení dle specifikace PD, vč.povrchové úpravy nerez, kotvení,</t>
  </si>
  <si>
    <t>Z06 - ocelová průchodka do stěny tl.470mm - závitová tyč M16 pro dodatečnou montáž, kompletní provedení dle specifikace PD, vč.povrchové úpravy nerez, kotvení, D+M</t>
  </si>
  <si>
    <t>R014001207</t>
  </si>
  <si>
    <t>Z07 - ocelový zákryt kabelové šachty vel.1400/1900mm, kompletní provedení dle specifikace PD, vč.povrchové úpravy, kotvení, D+M</t>
  </si>
  <si>
    <t>R014001208</t>
  </si>
  <si>
    <t>Z08 - ocelový zákryt kabelové šachty vel.700/900mm, kompletní provedení dle specifikace PD, vč.povrchové úpravy, kotvení, D+M</t>
  </si>
  <si>
    <t>R014001209</t>
  </si>
  <si>
    <t>Z09 - ocelový zákryt kabelové šachty vel.500/3200mm, kompletní provedení dle specifikace PD, vč.povrchové úpravy, kotvení, D+M</t>
  </si>
  <si>
    <t>R014001210</t>
  </si>
  <si>
    <t>Z10 - záchytný/zádržný systém s lanovým vedením pro připojení délky cca.32m se 6 kotvícími body do betonové konstrukce pro střechu s fóliovou krytinou, kompletn</t>
  </si>
  <si>
    <t>Z10 - záchytný/zádržný systém s lanovým vedením pro připojení délky cca.32m se 6 kotvícími body do betonové konstrukce pro střechu s fóliovou krytinou, kompletní provedení dle specifikace PD, vč.povrchové úpravy, kotvení, D+M</t>
  </si>
  <si>
    <t>R014001211</t>
  </si>
  <si>
    <t>Z11 - ocelová stolice vel.1000/345/900mm pod rozváděč, kompletní provedení dle specifikace PD, vč.povrchové úpravy, kotvení, D+M</t>
  </si>
  <si>
    <t>R014001212</t>
  </si>
  <si>
    <t>Z12 - ocelová stolice vel.460/345/900mm pod rozváděč, kompletní provedení dle specifikace PD, vč.povrchové úpravy, kotvení, D+M</t>
  </si>
  <si>
    <t>R014001213</t>
  </si>
  <si>
    <t>Z13 - ocelová stolice vel.800/600/900mm pod rozváděč, kompletní provedení dle specifikace PD, vč.povrchové úpravy, kotvení, D+M</t>
  </si>
  <si>
    <t>R014001214</t>
  </si>
  <si>
    <t>Z14 - ocelová stolice vel.600/600/900mm pod rozváděč, kompletní provedení dle specifikace PD, vč.povrchové úpravy, kotvení, D+M</t>
  </si>
  <si>
    <t>R014001215</t>
  </si>
  <si>
    <t>Z15 - ocelová stolice vel.600/300/900mm pod rozváděč, kompletní provedení dle specifikace PD, vč.povrchové úpravy, kotvení, D+M</t>
  </si>
  <si>
    <t>R014001216</t>
  </si>
  <si>
    <t>Z16 - ocelová stolice vel.600/300/900mm pod rozváděč, kompletní provedení dle specifikace PD, vč.povrchové úpravy, kotvení, D+M</t>
  </si>
  <si>
    <t>R014001217</t>
  </si>
  <si>
    <t>Z17 - ocelová stolice vel.4065/600/900mm pod rozváděč, kompletní provedení dle specifikace PD, vč.povrchové úpravy, kotvení, D+M</t>
  </si>
  <si>
    <t>R014001218</t>
  </si>
  <si>
    <t>Z18 - ocelová stolice vel.4065/800/900mm pod rozváděč, kompletní provedení dle specifikace PD, vč.povrchové úpravy, kotvení, D+M</t>
  </si>
  <si>
    <t>R014001219</t>
  </si>
  <si>
    <t>Z19 - ocelová chránička v prostupu stěnou tl.150mm, TR DN 178/5-150 včetně požární ucpávky EI 15 DP1, D+M</t>
  </si>
  <si>
    <t>R014001220</t>
  </si>
  <si>
    <t>Z20 - 2x2 vodotěsná prostupová pažnice DN110 s bajonetovým zámkem pro kabelový systém - dvojitá ucpávka - vč.systémového příslušenství do betonové konstrukce tl</t>
  </si>
  <si>
    <t>Z20 - 2x2 vodotěsná prostupová pažnice DN110 s bajonetovým zámkem pro kabelový systém - dvojitá ucpávka - vč.systémového příslušenství do betonové konstrukce tl.300mm, D+M</t>
  </si>
  <si>
    <t>R014001221</t>
  </si>
  <si>
    <t>Z21 - 3x6 vodotěsná prostupová pažnice DN110 s bajonetovým zámkem pro kabelový systém - dvojitá ucpávka - vč.systémového příslušenství do betonové konstrukce tl</t>
  </si>
  <si>
    <t>Z21 - 3x6 vodotěsná prostupová pažnice DN110 s bajonetovým zámkem pro kabelový systém - dvojitá ucpávka - vč.systémového příslušenství do betonové konstrukce tl.300mm, D+M</t>
  </si>
  <si>
    <t>R014001222</t>
  </si>
  <si>
    <t>Z22 - 2x5 vodotěsná prostupová pažnice DN110 s bajonetovým zámkem pro kabelový systém - dvojitá ucpávka - vč.systémového příslušenství do betonové konstrukce tl</t>
  </si>
  <si>
    <t>Z22 - 2x5 vodotěsná prostupová pažnice DN110 s bajonetovým zámkem pro kabelový systém - dvojitá ucpávka - vč.systémového příslušenství do betonové konstrukce tl.300mm, D+M</t>
  </si>
  <si>
    <t>R014001223</t>
  </si>
  <si>
    <t>Z23 - 3x6 vodotěsná prostupová pažnice DN110 s bajonetovým zámkem pro kabelový systém - dvojitá ucpávka - vč.systémového příslušenství do betonové konstrukce tl</t>
  </si>
  <si>
    <t>Z23 - 3x6 vodotěsná prostupová pažnice DN110 s bajonetovým zámkem pro kabelový systém - dvojitá ucpávka - vč.systémového příslušenství do betonové konstrukce tl.300mm, D+M</t>
  </si>
  <si>
    <t>R014001224</t>
  </si>
  <si>
    <t>Z24 - 3x6 vodotěsná prostupová pažnice DN110 s bajonetovým zámkem pro kabelový systém - dvojitá ucpávka - vč.systémového příslušenství do betonové konstrukce tl</t>
  </si>
  <si>
    <t>Z24 - 3x6 vodotěsná prostupová pažnice DN110 s bajonetovým zámkem pro kabelový systém - dvojitá ucpávka - vč.systémového příslušenství do betonové konstrukce tl.300mm, D+M</t>
  </si>
  <si>
    <t>R014001225</t>
  </si>
  <si>
    <t>Z25 - 1x5 vodotěsná prostupová pažnice DN110 s bajonetovým zámkem pro kabelový systém - dvojitá ucpávka - vč.systémového příslušenství do betonové konstrukce tl</t>
  </si>
  <si>
    <t>Z25 - 1x5 vodotěsná prostupová pažnice DN110 s bajonetovým zámkem pro kabelový systém - dvojitá ucpávka - vč.systémového příslušenství do betonové konstrukce tl.300mm, D+M</t>
  </si>
  <si>
    <t>R014001226</t>
  </si>
  <si>
    <t>Z26 - flexibilní a odolný kabelový kanál - chránička DN110 dl.9,7m, D+M</t>
  </si>
  <si>
    <t>R014001227</t>
  </si>
  <si>
    <t>Z27 - flexibilní a odolný kabelový kanál - chránička DN110 dl.2,5m, včetně požární ucpávky EI 15 DP1, D+M</t>
  </si>
  <si>
    <t>R014001228</t>
  </si>
  <si>
    <t>Z28 - flexibilní a odolný kabelový kanál - chránička DN110 dl.1,7m, D+M</t>
  </si>
  <si>
    <t>R014001229</t>
  </si>
  <si>
    <t>Z29 - flexibilní a odolný kabelový kanál - chránička DN110 dl.3,5m, včetně požární ucpávky EI 15 DP1, D+M</t>
  </si>
  <si>
    <t>R014001230</t>
  </si>
  <si>
    <t>Z30 - flexibilní a odolný kabelový kanál - chránička DN110 dl.1,7m, D+M</t>
  </si>
  <si>
    <t>R014001231</t>
  </si>
  <si>
    <t>Z31 - revizní dvířka otvíravá pro přístup k zemnící průchodce vel.200/200mm včetně rámu, kompletní provedení dle specifikace PD, vč.povrchové úpravy, kotvení, D</t>
  </si>
  <si>
    <t>Z31 - revizní dvířka otvíravá pro přístup k zemnící průchodce vel.200/200mm včetně rámu, kompletní provedení dle specifikace PD, vč.povrchové úpravy, kotvení, D+M</t>
  </si>
  <si>
    <t>762</t>
  </si>
  <si>
    <t>Konstrukce tesařské</t>
  </si>
  <si>
    <t>762332131</t>
  </si>
  <si>
    <t>Montáž vázaných konstrukcí krovů střech pultových, sedlových, valbových, stanových čtvercového nebo obdélníkového půdorysu z řeziva hraněného pomocí tesařských</t>
  </si>
  <si>
    <t>Montáž vázaných konstrukcí krovů střech pultových, sedlových, valbových, stanových čtvercového nebo obdélníkového půdorysu z řeziva hraněného pomocí tesařských spojů průřezové plochy přes 50 do 120 cm2</t>
  </si>
  <si>
    <t xml:space="preserve"> "1. střecha R1 -okap - příčné hranoly 120/120 po 600mm"_x000d_
 "v.č.D.2.2.1.007 Půdorys střechy, 008 Řezy, 028 Výkres detailů"_x000d_
 0.38*25 = 9,500 [A]_x000d_</t>
  </si>
  <si>
    <t>60512125</t>
  </si>
  <si>
    <t>hranol stavební řezivo průřezu do 120cm2 do dl 6m</t>
  </si>
  <si>
    <t xml:space="preserve"> "1. střecha R1 -okap - příčné hranoly 120/120 po 600mm"_x000d_
 "v.č.D.2.2.1.007 Půdorys střechy, 008 Řezy, 028 Výkres detailů"_x000d_
 0.38*25*0.12*0.12 = 0,137 [A]_x000d_
 A * 1.1Koeficient množství = 0,150 [B]_x000d_</t>
  </si>
  <si>
    <t>762335111</t>
  </si>
  <si>
    <t>Montáž vázaných konstrukcí krovů střech pultových, sedlových, valbových, stanových krokví rovnoběžných s okapem (vlašských) z řeziva hraněného na dřevěný podkla</t>
  </si>
  <si>
    <t>Montáž vázaných konstrukcí krovů střech pultových, sedlových, valbových, stanových krokví rovnoběžných s okapem (vlašských) z řeziva hraněného na dřevěný podklad, průřezové plochy do 120 cm2</t>
  </si>
  <si>
    <t xml:space="preserve"> "1. střecha R1 -okap - průběžný hranol 100/100"_x000d_
 "v.č.D.2.2.1.007 Půdorys střechy, 008 Řezy, 028 Výkres detailů"_x000d_
 14.88 = 14,880 [A]_x000d_</t>
  </si>
  <si>
    <t xml:space="preserve"> "1. střecha R1 -okap - průběžný hranol 100/100"_x000d_
 "v.č.D.2.2.1.007 Půdorys střechy, 008 Řezy, 028 Výkres detailů"_x000d_
 14.88*0.1*0.1 = 0,149 [A]_x000d_
 A * 1.1Koeficient množství = 0,164 [B]_x000d_</t>
  </si>
  <si>
    <t>762341670</t>
  </si>
  <si>
    <t>Montáž bednění střech štítových okapových říms, krajnic, závětrných prken a žaluzií ve spádu nebo rovnoběžně s okapem z desek dřevotřískových nebo dřevoštěpkový</t>
  </si>
  <si>
    <t>Montáž bednění střech štítových okapových říms, krajnic, závětrných prken a žaluzií ve spádu nebo rovnoběžně s okapem z desek dřevotřískových nebo dřevoštěpkových na sraz</t>
  </si>
  <si>
    <t xml:space="preserve"> "1. střecha R1 -vodovzdorná překližka tl.21mm - bednění okapu"_x000d_
 "v.č.D.2.2.1.007 Půdorys střechy, 008 Řezy, 028 Výkres detailů"_x000d_
 14.88*0.25 = 3,720 [A]_x000d_
 Mezisoučet: A = 3,720 [B]_x000d_</t>
  </si>
  <si>
    <t>60621154</t>
  </si>
  <si>
    <t>překližka vodovzdorná protiskl/hladká bříza tl 21mm</t>
  </si>
  <si>
    <t xml:space="preserve"> "1. střecha R1 -vodovzdorná překližka tl.21mm - bednění okapu"_x000d_
 3.72 = 3,720 [A]_x000d_
 A * 1.1Koeficient množství = 4,092 [B]_x000d_</t>
  </si>
  <si>
    <t>762361332</t>
  </si>
  <si>
    <t>Konstrukční vrstva pod klempířské prvky pro oplechování horních ploch zdí a nadezdívek (atik) z vodovzdorné překližky šroubovaných do podkladu, tloušťky desky 2</t>
  </si>
  <si>
    <t>Konstrukční vrstva pod klempířské prvky pro oplechování horních ploch zdí a nadezdívek (atik) z vodovzdorné překližky šroubovaných do podkladu, tloušťky desky 21 mm</t>
  </si>
  <si>
    <t xml:space="preserve"> "1. střecha R1 -vodovzdorná překližka tl.21mm na koruně atiky"_x000d_
 "v.č.D.2.2.1.007 Půdorys střechy, 008 Řezy, 028 Výkres detailů"_x000d_
 (15.94+7.41*2)*0.585 = 17,995 [A]_x000d_
 Mezisoučet: A = 17,995 [B]_x000d_</t>
  </si>
  <si>
    <t>762395000</t>
  </si>
  <si>
    <t>Spojovací prostředky krovů, bednění a laťování, nadstřešních konstrukcí svorníky, prkna, hřebíky, pásová ocel, vruty</t>
  </si>
  <si>
    <t xml:space="preserve"> "1. střecha R1 -okap - příčné hranoly 120/120 po 600mm"_x000d_
 0.38*25*0.12*0.12 = 0,137 [A]_x000d_
 "2. střecha R1 -okap - průběžný hranol 100/100"_x000d_
 14.88*0.1*0.1 = 0,149 [B]_x000d_
 Celkem: A+B = 0,286 [C]_x000d_</t>
  </si>
  <si>
    <t>998762101</t>
  </si>
  <si>
    <t>Přesun hmot pro konstrukce tesařské stanovený z hmotnosti přesunovaného materiálu vodorovná dopravní vzdálenost do 50 m základní v objektech výšky do 6 m</t>
  </si>
  <si>
    <t>764</t>
  </si>
  <si>
    <t>Konstrukce klempířské</t>
  </si>
  <si>
    <t>764212660</t>
  </si>
  <si>
    <t>Oplechování střešních prvků z pozinkovaného plechu s povrchovou úpravou okapu střechy rovné okapovým plechem rš 120 mm</t>
  </si>
  <si>
    <t xml:space="preserve"> "v.č.D.2.2.1.011 Výpis klempířských výrobků"_x000d_
 45K06 = 45,000 [A]_x000d_</t>
  </si>
  <si>
    <t>764214605</t>
  </si>
  <si>
    <t>Oplechování horních ploch zdí a nadezdívek (atik) z pozinkovaného plechu s povrchovou úpravou mechanicky kotvené rš 400 mm</t>
  </si>
  <si>
    <t xml:space="preserve"> "v.č.D.2.2.1.011 Výpis klempířských výrobků"_x000d_
 32K01 = 32,000 [A]_x000d_</t>
  </si>
  <si>
    <t>R7642166041</t>
  </si>
  <si>
    <t>Oplechování prahu z hliníkového plechu tl.2mm s povrchovou úpravou rovných mechanicky kotvené rš 300 mm včetně podložení</t>
  </si>
  <si>
    <t xml:space="preserve"> "v.č.D.2.2.1.011 Výpis klempířských výrobků"_x000d_
 1.6 K08 = 1,600 [A]_x000d_
 1.3 K09 = 1,300 [B]_x000d_
 1.2 K10 = 1,200 [C]_x000d_
 Celkem: A+B+C = 4,100 [D]_x000d_</t>
  </si>
  <si>
    <t>R7642126641</t>
  </si>
  <si>
    <t>Oplechování střešních prvků z pozinkovaného plechu s povrchovou úpravou okapu střechy rovné okapovým plechem rš 300 mm</t>
  </si>
  <si>
    <t xml:space="preserve"> "v.č.D.2.2.1.011 Výpis klempířských výrobků"_x000d_
 15 K03 = 15,000 [A]_x000d_</t>
  </si>
  <si>
    <t>764511602</t>
  </si>
  <si>
    <t>Žlab podokapní z pozinkovaného plechu s povrchovou úpravou včetně háků a čel půlkruhový rš 330 mm</t>
  </si>
  <si>
    <t xml:space="preserve"> "v.č.D.2.2.1.011 Výpis klempířských výrobků"_x000d_
 15 K04 = 15,000 [A]_x000d_</t>
  </si>
  <si>
    <t>764518622</t>
  </si>
  <si>
    <t>Svod z pozinkovaného plechu s upraveným povrchem včetně objímek, kolen a odskoků kruhový, průměru 100 mm</t>
  </si>
  <si>
    <t xml:space="preserve"> "v.č.D.2.2.1.011 Výpis klempířských výrobků"_x000d_
 4*2 K05 = 8,000 [A]_x000d_</t>
  </si>
  <si>
    <t>R014001301</t>
  </si>
  <si>
    <t>K02 - horní odvětrání plechového obvodového pláště - průběžná síťka proti hmyzu š.cca.200mm, plech pozinkovaný s povrchovou úpravou, kompletní provedení dle spe</t>
  </si>
  <si>
    <t>K02 - horní odvětrání plechového obvodového pláště - průběžná síťka proti hmyzu š.cca.200mm, plech pozinkovaný s povrchovou úpravou, kompletní provedení dle specifikace PD, D+M</t>
  </si>
  <si>
    <t xml:space="preserve"> "v.č.D.2.2.1.011 Výpis klempířských výrobků"_x000d_
 32 K02 = 32,000 [A]_x000d_</t>
  </si>
  <si>
    <t>R014001302</t>
  </si>
  <si>
    <t>K07 - dolní odvětrání plechového obvodového pláště - průběžná síťka proti hmyzu š.cca.150mm, plech pozinkovaný s povrchovou úpravou, kompletní provedení dle spe</t>
  </si>
  <si>
    <t>K07 - dolní odvětrání plechového obvodového pláště - průběžná síťka proti hmyzu š.cca.150mm, plech pozinkovaný s povrchovou úpravou, kompletní provedení dle specifikace PD, D+M</t>
  </si>
  <si>
    <t xml:space="preserve"> "v.č.D.2.2.1.011 Výpis klempířských výrobků"_x000d_
 45 K07 = 45,000 [A]_x000d_</t>
  </si>
  <si>
    <t>998764101</t>
  </si>
  <si>
    <t>Přesun hmot pro konstrukce klempířské stanovený z hmotnosti přesunovaného materiálu vodorovná dopravní vzdálenost do 50 m základní v objektech výšky do 6 m</t>
  </si>
  <si>
    <t>767</t>
  </si>
  <si>
    <t>Konstrukce zámečnické</t>
  </si>
  <si>
    <t>767415113R</t>
  </si>
  <si>
    <t>Fasádní kovový obklad včetně roštu</t>
  </si>
  <si>
    <t xml:space="preserve"> "1. fasádní kovový obklad"_x000d_
 "v.č.D.2.2.1.006 Půdorys 1NP, 008 Řezy, 009 Pohledy"_x000d_
 "HH=+4,450 SH=+0,150/+0,400"_x000d_
 "---strana V"_x000d_
 (7.94-2.01)*(4.45-0.15)+2.01*(4.45-0.4)-(1.125*2) = 31,390 [A]_x000d_
 "---strana Z"_x000d_
 (7.94-1.965)*(4.45-0.15)+1.965*(4.45-0.4)-(1.5*2+1.25*2) = 28,151 [B]_x000d_
 "---strana S"_x000d_
 15.94*(4.45-0.4) = 64,557 [C]_x000d_
 "---strana J"_x000d_
 15.94*(4.45-0.15) = 68,542 [D]_x000d_
 Mezisoučet: A+B+C+D = 192,639 [E]_x000d_</t>
  </si>
  <si>
    <t>767541119</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</si>
  <si>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</si>
  <si>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500 do 600 mm</t>
  </si>
  <si>
    <t xml:space="preserve"> "1. Podlaha P3 - zdvojená skládaná podlaha s únosností 10kN/m2"_x000d_
 "v.č.D.2.2.1.006 Půdorys 1NP, 008 Řezy"_x000d_
 "m.č.03"_x000d_
 5.125*3.75 = 19,219 [A]_x000d_
 "odečet ploch prostupů"_x000d_
 -(0.5*0.12+0.3*0.12+0.4*0.3+0.4*0.4+0.3*0.12*2) strana J = -0,448 [B]_x000d_
 -(0.6*0.4*5+0.4*0.4) strana S = -1,360 [C]_x000d_
 -(0.3*0.12*4) strana V = -0,144 [D]_x000d_
 Mezisoučet: A+B+C+D = 17,267 [E]_x000d_</t>
  </si>
  <si>
    <t>767541219</t>
  </si>
  <si>
    <t>Nosná konstrukce pro zdvojené podlahy (včetně dodávky materiálu) pro prostory s těžkým provozem z kovových rektifikačních stojek a rastrových C profilů modulu 6</t>
  </si>
  <si>
    <t>Nosná konstrukce pro zdvojené podlahy (včetně dodávky materiálu) pro prostory s těžkým provozem z kovových rektifikačních stojek a rastrových C profilů modulu 600 x 600 mm výšky přes 500 do 600 mm</t>
  </si>
  <si>
    <t xml:space="preserve"> "1. Podlaha P4 - zdvojená skládaná podlaha s únosností 15kN/m2"_x000d_
 "v.č.D.2.2.1.006 Půdorys 1NP, 008 Řezy"_x000d_
 "m.č.04"_x000d_
 5.125*3.125 = 16,016 [A]_x000d_
 "odečet ploch prostupů"_x000d_
 -(0.3*0.15*2) strana J = -0,090 [B]_x000d_
 -(0.4*0.4*5) střed = -0,800 [C]_x000d_
 -(0.3*0.15) strana S = -0,045 [D]_x000d_
 Mezisoučet: A+B+C+D = 15,081 [E]_x000d_</t>
  </si>
  <si>
    <t>767541411</t>
  </si>
  <si>
    <t>Montáž podlahových desek pro zdvojené podlahy rozměru 600 x 600 mm</t>
  </si>
  <si>
    <t xml:space="preserve"> "1. Podlaha P3 - zdvojená skládaná podlaha s únosností 10kN/m2"_x000d_
 17.267 = 17,267 [A]_x000d_
 "1. Podlaha P4 - zdvojená skládaná podlaha s únosností 15kN/m2"_x000d_
 15.081 = 15,081 [B]_x000d_
 Celkem: A+B = 32,348 [C]_x000d_</t>
  </si>
  <si>
    <t>60795202</t>
  </si>
  <si>
    <t>deska kalciumsulfátová pro zdvojené podlahy bez povrchu tl 36mm 600x600mm</t>
  </si>
  <si>
    <t xml:space="preserve"> "1. Podlaha P3 - zdvojená skládaná podlaha s únosností 10kN/m2"_x000d_
 17.267 = 17,267 [A]_x000d_
 "1. Podlaha P4 - zdvojená skládaná podlaha s únosností 15kN/m2"_x000d_
 15.081 = 15,081 [B]_x000d_
 Celkem: A+B = 32,348 [C]_x000d_
 C * 1.1Koeficient množství = 35,583 [D]_x000d_</t>
  </si>
  <si>
    <t>767541711</t>
  </si>
  <si>
    <t>Montáž podlahových desek pro zdvojené podlahy přiřezání dřevotřískových nebo kalciumsulfátových desek</t>
  </si>
  <si>
    <t xml:space="preserve"> "1. Podlaha P3 - zdvojená skládaná podlaha s únosností 10kN/m2"_x000d_
 "v.č.D.2.2.1.006 Půdorys 1NP, 008 Řezy"_x000d_
 "m.č.03"_x000d_
 5.125*2+3.75*2 = 17,750 [A]_x000d_
 "odečet ploch prostupů"_x000d_
 (0.5*2+0.12*2+0.3*2+0.12*2+0.4*2+0.3*2+0.4*2+0.4*2+(0.3*2+0.12*2)*2) strana J = 6,760 [B]_x000d_
 ((0.6*2+0.4*2)*5+0.4*2+0.4*2) strana S = 11,600 [C]_x000d_
 ((0.3*2+0.12*2)*4) strana V = 3,360 [D]_x000d_
 "2. Podlaha P4 - zdvojená skládaná podlaha s únosností 15kN/m2"_x000d_
 "v.č.D.2.2.1.006 Půdorys 1NP, 008 Řezy"_x000d_
 "m.č.04"_x000d_
 5.125*2+3.125*2 = 16,500 [E]_x000d_
 "odečet ploch prostupů"_x000d_
 ((0.3*2+0.15*2)*2) strana J = 1,800 [F]_x000d_
 ((0.4*2+0.4*2)*5) střed = 8,000 [G]_x000d_
 (0.3*2+0.15*2) strana S = 0,900 [H]_x000d_
 Mezisoučet: A+B+C+D+E+F+G+H = 66,670 [I]_x000d_</t>
  </si>
  <si>
    <t>998767101</t>
  </si>
  <si>
    <t>Přesun hmot pro zámečnické konstrukce stanovený z hmotnosti přesunovaného materiálu vodorovná dopravní vzdálenost do 50 m základní v objektech výšky do 6 m</t>
  </si>
  <si>
    <t>771</t>
  </si>
  <si>
    <t>Podlahy z dlaždic</t>
  </si>
  <si>
    <t>771111011</t>
  </si>
  <si>
    <t>Příprava podkladu před provedením dlažby vysátí podlah</t>
  </si>
  <si>
    <t xml:space="preserve"> 14 = 14,000 [A]_x000d_</t>
  </si>
  <si>
    <t>771121011</t>
  </si>
  <si>
    <t>Příprava podkladu před provedením dlažby nátěr penetrační na podlahu</t>
  </si>
  <si>
    <t>771151024</t>
  </si>
  <si>
    <t>Příprava podkladu před provedením dlažby samonivelační stěrka min. pevnosti 30 MPa, tloušťky přes 8 do 10 mm</t>
  </si>
  <si>
    <t>771474112</t>
  </si>
  <si>
    <t>Montáž soklů z dlaždic keramických lepených cementovým flexibilním lepidlem rovných, výšky přes 65 do 90 mm</t>
  </si>
  <si>
    <t xml:space="preserve"> "1. podlaha P1 - keramická velkoformátová dlažba R10 - sokl"_x000d_
 "v.č.D.2.2.1.006 Půdorys 1NP, 008 Řezy"_x000d_
 "m.č.02"_x000d_
 (2*2+7*2-1) = 17,000 [A]_x000d_
 Mezisoučet: A = 17,000 [B]_x000d_</t>
  </si>
  <si>
    <t>59761184</t>
  </si>
  <si>
    <t>sokl keramický mrazuvzdorný povrch hladký/matný tl do 10mm výšky přes 65 do 90mm</t>
  </si>
  <si>
    <t xml:space="preserve"> "1. podlaha P1 - keramická velkoformátová dlažba R10 - sokl"_x000d_
 17 = 17,000 [A]_x000d_
 A * 1.1Koeficient množství = 18,700 [B]_x000d_</t>
  </si>
  <si>
    <t>771574413</t>
  </si>
  <si>
    <t>Montáž podlah z dlaždic keramických lepených cementovým flexibilním lepidlem hladkých, tloušťky do 10 mm přes 2 do 4 ks/m2</t>
  </si>
  <si>
    <t xml:space="preserve"> "1. podlaha P1 - keramická velkoformátová dlažba R10"_x000d_
 "v.č.D.2.2.1.006 Půdorys 1NP, 008 Řezy"_x000d_
 "m.č.02"_x000d_
 14 = 14,000 [A]_x000d_
 Mezisoučet: A = 14,000 [B]_x000d_</t>
  </si>
  <si>
    <t>59761152</t>
  </si>
  <si>
    <t>dlažba keramická slinutá mrazuvzdorná R10/A povrch hladký/matný tl do 10mm přes 2 do 4ks/m2</t>
  </si>
  <si>
    <t xml:space="preserve"> "1. podlaha P1 - keramická velkoformátová dlažba R10"_x000d_
 14 = 14,000 [A]_x000d_
 A * 1.1Koeficient množství = 15,400 [B]_x000d_</t>
  </si>
  <si>
    <t>998771101</t>
  </si>
  <si>
    <t>Přesun hmot pro podlahy z dlaždic stanovený z hmotnosti přesunovaného materiálu vodorovná dopravní vzdálenost do 50 m základní v objektech výšky do 6 m</t>
  </si>
  <si>
    <t>776</t>
  </si>
  <si>
    <t>Podlahy povlakové</t>
  </si>
  <si>
    <t>776111111</t>
  </si>
  <si>
    <t>Příprava podkladu povlakových podlah a stěn broušení podlah nového podkladu anhydritového</t>
  </si>
  <si>
    <t xml:space="preserve"> "1. podlaha P2 - vinylová podlaha PVC antistatická tl.2,9mm"_x000d_
 48.16 = 48,160 [A]_x000d_</t>
  </si>
  <si>
    <t>776111311</t>
  </si>
  <si>
    <t>Příprava podkladu povlakových podlah a stěn vysátí podlah</t>
  </si>
  <si>
    <t xml:space="preserve"> "1. podlaha P2 - vinylová podlaha PVC antistatická tl.2,9mm"_x000d_
 48.16 = 48,160 [A]_x000d_
 "2. Podlaha P3 - zdvojená skládaná podlaha s únosností 10kN/m2"_x000d_
 17.267 = 17,267 [B]_x000d_
 "3. Podlaha P4 - zdvojená skládaná podlaha s únosností 15kN/m2"_x000d_
 15.081 = 15,081 [C]_x000d_
 Celkem: A+B+C = 80,508 [D]_x000d_</t>
  </si>
  <si>
    <t>776121321</t>
  </si>
  <si>
    <t>Příprava podkladu povlakových podlah a stěn penetrace neředěná podlah</t>
  </si>
  <si>
    <t>776141124</t>
  </si>
  <si>
    <t>Příprava podkladu povlakových podlah a stěn vyrovnání samonivelační stěrkou podlah min.pevnosti 30 MPa, tloušťky přes 8 do 10 mm</t>
  </si>
  <si>
    <t xml:space="preserve"> "1. podlaha P2 - vyrovnávací samonivelační stěrka tl.10mm"_x000d_
 48.16 = 48,160 [A]_x000d_</t>
  </si>
  <si>
    <t>776221111</t>
  </si>
  <si>
    <t>Montáž podlahovin z PVC lepením standardním lepidlem z pásů</t>
  </si>
  <si>
    <t xml:space="preserve"> "1. Podlaha P3 - zdvojená skládaná podlaha s únosností 10kN/m2"_x000d_
 17.267 = 17,267 [A]_x000d_
 Mezisoučet: A = 17,267 [B]_x000d_</t>
  </si>
  <si>
    <t>776221121</t>
  </si>
  <si>
    <t>Montáž podlahovin z PVC lepením lepidlem pro elektrostaticky vodivé podlahoviny z pásů</t>
  </si>
  <si>
    <t xml:space="preserve"> "1. podlaha P2 - vinylová podlaha PVC antistatická tl.2,9mm"_x000d_
 "v.č.D.2.2.1.006 Půdorys 1NP, 008 Řezy"_x000d_
 "m.č.01"_x000d_
 "---PVC na betonové mazanině"_x000d_
 52.78 = 52,780 [A]_x000d_
 -(1.15*1.9+0.2*0.8)-(0.9*0.75+3.2*0.5) odečty kanálků s ocelovým plechem = -4,620 [B]_x000d_
 Mezisoučet: A+B = 48,160 [C]_x000d_
 "---PVC na kanálech zakryté ocelovýmn plechem"_x000d_
 (1.15*1.9+0.2*0.8)+(0.9*0.75+2.3*0.5) = 4,170 [D]_x000d_
 Mezisoučet: D = 4,170 [E]_x000d_
 "2. Podlaha P4 - zdvojená skládaná podlaha s únosností 15kN/m2"_x000d_
 15.081 = 15,081 [F]_x000d_
 Mezisoučet: F = 15,081 [G]_x000d_
 Celkem: A+B+D+F = 67,411 [H]_x000d_</t>
  </si>
  <si>
    <t>284111551R</t>
  </si>
  <si>
    <t>PVC vinylová podlaha zátěžová tl.2,9mm, třída zátěže 41, protiskluznost R10</t>
  </si>
  <si>
    <t xml:space="preserve"> "1. Podlaha P3 - zdvojená skládaná podlaha s únosností 10kN/m2"_x000d_
 17.267 = 17,267 [A]_x000d_
 Mezisoučet: A = 17,267 [B]_x000d_
 B * 1.1Koeficient množství = 18,994 [C]_x000d_</t>
  </si>
  <si>
    <t>284111271R</t>
  </si>
  <si>
    <t>PVC vinylová podlaha zátěžová tl.2,9mm, třída zátěže 41, antistatické provedení, odpor krytiny 10^6 ohm, protiskluznost R10</t>
  </si>
  <si>
    <t xml:space="preserve"> "1. podlaha P2 - vinylová podlaha PVC antistatická tl.2,9mm"_x000d_
 48.16 = 48,160 [A]_x000d_
 4.17 = 4,170 [B]_x000d_
 "2. Podlaha P4 - zdvojená skládaná podlaha s únosností 15kN/m2"_x000d_
 15.081 = 15,081 [C]_x000d_
 Celkem: A+B+C = 67,411 [D]_x000d_
 D * 1.1Koeficient množství = 74,152 [E]_x000d_</t>
  </si>
  <si>
    <t>776223112</t>
  </si>
  <si>
    <t>Montáž podlahovin z PVC spoj podlah svařováním za studena</t>
  </si>
  <si>
    <t xml:space="preserve"> "1. Podlaha P3 - zdvojená skládaná podlaha s únosností 10kN/m2"_x000d_
 17.267*0.5 = 8,634 [A]_x000d_
 "2. podlaha P2 - vinylová podlaha PVC antistatická tl.2,9mm"_x000d_
 (48.16+4.17)*0.5 = 26,165 [B]_x000d_
 "3. Podlaha P4 - zdvojená skládaná podlaha s únosností 15kN/m2"_x000d_
 15.081*0.5 = 7,541 [C]_x000d_
 Celkem: A+B+C = 42,339 [D]_x000d_</t>
  </si>
  <si>
    <t>776411111</t>
  </si>
  <si>
    <t>Montáž soklíků lepením obvodových, výšky do 80 mm</t>
  </si>
  <si>
    <t xml:space="preserve"> "1. podlaha P2 - vinylová podlaha PVC antistatická tl.2,9mm - sokl v.50mm"_x000d_
 "v.č.D.2.2.1.006 Půdorys 1NP, 008 Řezy"_x000d_
 "m.č.01"_x000d_
 7.5*2+7*2+0.25*2-(1.125+1) = 27,375 [A]_x000d_
 Mezisoučet: A = 27,375 [B]_x000d_
 "2. Podlaha P3 - zdvojená skládaná podlaha s únosností 10kN/m2"_x000d_
 "v.č.D.2.2.1.006 Půdorys 1NP, 008 Řezy"_x000d_
 "m.č.03"_x000d_
 5.125*2+3.75*2+0.25*2-(1.5) = 16,750 [C]_x000d_
 Mezisoučet: C = 16,750 [D]_x000d_
 "3. Podlaha P4 - zdvojená skládaná podlaha s únosností 15kN/m2"_x000d_
 "v.č.D.2.2.1.006 Půdorys 1NP, 008 Řezy"_x000d_
 "m.č.04"_x000d_
 5.125*2+3.125*2+0.25*2-1.25 = 15,750 [E]_x000d_
 Mezisoučet: E = 15,750 [F]_x000d_
 Celkem: A+C+E = 59,875 [G]_x000d_</t>
  </si>
  <si>
    <t>28411007</t>
  </si>
  <si>
    <t>lišta soklová PVC 15x50mm</t>
  </si>
  <si>
    <t xml:space="preserve"> "1. podlaha P2 - vinylová podlaha PVC antistatická tl.2,9mm - sokl v.50mm"_x000d_
 27.375 = 27,375 [A]_x000d_
 "2. Podlaha P3 - zdvojená skládaná podlaha s únosností 10kN/m2"_x000d_
 16.75 = 16,750 [B]_x000d_
 "3. Podlaha P4 - zdvojená skládaná podlaha s únosností 15kN/m2"_x000d_
 15.75 = 15,750 [C]_x000d_
 Celkem: A+B+C = 59,875 [D]_x000d_
 D * 1.1Koeficient množství = 65,863 [E]_x000d_</t>
  </si>
  <si>
    <t>998776101</t>
  </si>
  <si>
    <t>Přesun hmot pro podlahy povlakové stanovený z hmotnosti přesunovaného materiálu vodorovná dopravní vzdálenost do 50 m základní v objektech výšky do 6 m</t>
  </si>
  <si>
    <t>783</t>
  </si>
  <si>
    <t>Dokončovací práce - nátěry</t>
  </si>
  <si>
    <t>783201403</t>
  </si>
  <si>
    <t>Příprava podkladu tesařských konstrukcí před provedením nátěru oprášení</t>
  </si>
  <si>
    <t xml:space="preserve"> 10.512 = 10,512 [A]_x000d_</t>
  </si>
  <si>
    <t>783213011</t>
  </si>
  <si>
    <t>Preventivní napouštěcí nátěr tesařských prvků proti dřevokazným houbám, hmyzu a plísním nezabudovaných do konstrukce jednonásobný syntetický</t>
  </si>
  <si>
    <t xml:space="preserve"> "1. střecha R1 -okap - příčné hranoly 120/120 po 600mm"_x000d_
 0.38*25*(0.12*4) = 4,560 [A]_x000d_
 "2. střecha R1 -okap - průběžný hranol 100/100"_x000d_
 14.88*(0.1*4) = 5,952 [B]_x000d_
 Mezisoučet: A+B = 10,512 [C]_x000d_</t>
  </si>
  <si>
    <t>784</t>
  </si>
  <si>
    <t>Dokončovací práce - malby a tapety</t>
  </si>
  <si>
    <t>784111001</t>
  </si>
  <si>
    <t>Oprášení (ometení) podkladu v místnostech výšky do 3,80 m</t>
  </si>
  <si>
    <t xml:space="preserve"> 397.14 = 397,140 [A]_x000d_</t>
  </si>
  <si>
    <t>784171101</t>
  </si>
  <si>
    <t>Zakrytí nemalovaných ploch (materiál ve specifikaci) včetně pozdějšího odkrytí podlah</t>
  </si>
  <si>
    <t xml:space="preserve"> "1. zakrývání podlahy"_x000d_
 "v.č.D.2.2.1.006 Půdorys 1NP, 008 Řezy"_x000d_
 "m.č.01-04"_x000d_
 52.78+14+19.59+16.33 = 102,700 [A]_x000d_
 Mezisoučet: A = 102,700 [B]_x000d_</t>
  </si>
  <si>
    <t>28323157</t>
  </si>
  <si>
    <t>fólie pro malířské potřeby zakrývací tl 14µ 4x5m</t>
  </si>
  <si>
    <t xml:space="preserve"> "1. zakrývání podlahy"_x000d_
 102.7 = 102,700 [A]_x000d_
 A * 1.1Koeficient množství = 112,970 [B]_x000d_</t>
  </si>
  <si>
    <t>784181102</t>
  </si>
  <si>
    <t>Penetrace podkladu jednonásobná základní pigmentovaná v místnostech výšky do 3,80 m</t>
  </si>
  <si>
    <t>784221101</t>
  </si>
  <si>
    <t>Malby z malířských směsí otěruvzdorných za sucha dvojnásobné, bílé za sucha otěruvzdorné dobře v místnostech výšky do 3,80 m</t>
  </si>
  <si>
    <t xml:space="preserve"> "1. malba stropu na omítku"_x000d_
 116.789 = 116,789 [A]_x000d_
 "2. malba stěn na omítku"_x000d_
 280.351 = 280,351 [B]_x000d_
 Mezisoučet: A+B = 397,140 [C]_x000d_</t>
  </si>
  <si>
    <t>894302252</t>
  </si>
  <si>
    <t>Ostatní konstrukce na trubním vedení ze železobetonu strop šachet vodovodních nebo kanalizačních z betonu se zvýšenými nároky na prostředí tř. C 25/30</t>
  </si>
  <si>
    <t xml:space="preserve"> "1. strop kabelových šachet beton C 25/30 - XC3, XF1"_x000d_
 "v.č.D.2.2.1.004 Půdorys základů, 001 Tvar základové desly a šachet"_x000d_
 "---šachty Š1-Š4"_x000d_
 "HH=-0,350 SH=-0,600"_x000d_
 (1.6*1.8-(0.9*0.9))*0.25 Š1 = 0,518 [A]_x000d_
 (1.8*1.8-(0.9*0.9))*0.25 Š2 = 0,608 [B]_x000d_
 "HH=-0,400 SH=-0,650"_x000d_
 (1.6*2.4-(0.9*0.9))*0.25 Š3 = 0,758 [C]_x000d_
 (2.7*2.25-(0.9*0.9))*0.25 Š4 = 1,316 [D]_x000d_
 Celkem: A+B+C+D = 3,199 [E]_x000d_</t>
  </si>
  <si>
    <t>894501211</t>
  </si>
  <si>
    <t>Bednění konstrukcí na trubním vedení deskových stropů šachet zřízení</t>
  </si>
  <si>
    <t xml:space="preserve"> "1. strop kabelových šachet beton C 25/30 - XC3, XF1 - bednění"_x000d_
 "v.č.D.2.2.1.004 Půdorys základů, 001 Tvar základové desly a šachet"_x000d_
 "---šachty Š1-Š4"_x000d_
 "*spodní plocha"_x000d_
 "HH=-0,350 SH=-0,600"_x000d_
 (1*1.2-(0.9*0.9)) Š1 = 0,390 [A]_x000d_
 (1.2*1.2-(0.9*0.9)) Š2 = 0,630 [B]_x000d_
 "HH=-0,400 SH=-0,650"_x000d_
 (1*1.8-(0.9*0.9)) Š3 = 0,990 [C]_x000d_
 (2.1*1.65-(0.9*0.9)) Š4 = 2,655 [D]_x000d_
 Mezisoučet: A+B+C+D = 4,665 [E]_x000d_
 "*boky desky"_x000d_
 "HH=-0,350 SH=-0,600"_x000d_
 (1.6*2+1.8*2+(0.9*4))*0.25 Š1 = 2,600 [F]_x000d_
 (1.8*4+(0.9*4))*0.25 Š2 = 2,700 [G]_x000d_
 "HH=-0,400 SH=-0,650"_x000d_
 (1.6*2+2.4*2+(0.9*4))*0.25 Š3 = 2,900 [H]_x000d_
 (2.7*2+2.25*2+(0.9*4))*0.25 Š4 = 3,375 [I]_x000d_
 Mezisoučet: F+G+H+I = 11,575 [J]_x000d_
 Celkem: A+B+C+D+F+G+H+I = 16,240 [K]_x000d_</t>
  </si>
  <si>
    <t>894501212</t>
  </si>
  <si>
    <t>Bednění konstrukcí na trubním vedení deskových stropů šachet odstranění</t>
  </si>
  <si>
    <t>894501221</t>
  </si>
  <si>
    <t>Bednění konstrukcí na trubním vedení podpěrná konstrukce stropů šachet zřízení</t>
  </si>
  <si>
    <t xml:space="preserve"> "1. strop kabelových šachet beton C 25/30 - XC3, XF1 - bednění"_x000d_
 "v.č.D.2.2.1.004 Půdorys základů, 001 Tvar základové desly a šachet"_x000d_
 "---šachty Š1-Š4"_x000d_
 "*spodní plocha"_x000d_
 "HH=-0,350 SH=-0,600"_x000d_
 (1*1.2-(0.9*0.9)) Š1 = 0,390 [A]_x000d_
 (1.2*1.2-(0.9*0.9)) Š2 = 0,630 [B]_x000d_
 "HH=-0,400 SH=-0,650"_x000d_
 (1*1.8-(0.9*0.9)) Š3 = 0,990 [C]_x000d_
 (2.1*1.65-(0.9*0.9)) Š4 = 2,655 [D]_x000d_
 Celkem: A+B+C+D = 4,665 [E]_x000d_</t>
  </si>
  <si>
    <t>894501222</t>
  </si>
  <si>
    <t>Bednění konstrukcí na trubním vedení podpěrná konstrukce stropů šachet odstranění</t>
  </si>
  <si>
    <t>894608112</t>
  </si>
  <si>
    <t>Výztuž šachet z betonářské oceli 10 505 (R) nebo BSt 500</t>
  </si>
  <si>
    <t xml:space="preserve"> "1. strop šachet - výztuž - šachty "_x000d_
 "v.č.D.2.2.1.004 Půdorys základů, 003 Výztuž základové desky, příloha 4 Výkaz"_x000d_
 "---šachty Š1-Š4"_x000d_
 "výkaz obsahuje hmotnost výztuže desky a základových zdí a stropu, viz.příloha Výkaz"_x000d_
 3.30086*0.15*1.1 15%podíl z celkové hmotnosti výztuže viz.Výkaz - odborný odhad, 10% prořez = 0,545 [A]_x000d_</t>
  </si>
  <si>
    <t>Ostatní konstrukce a práce, bourání</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</si>
  <si>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</si>
  <si>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</si>
  <si>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</si>
  <si>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 xml:space="preserve"> "1. odvodňovací žlab š.600mm ze žlabovek 600/250/140 do betn.lože"_x000d_
 "v.č.D.2.2.1.006 Půdorys 1NP, 008 Řezy"_x000d_
 21.7 = 21,700 [A]_x000d_</t>
  </si>
  <si>
    <t>59227002</t>
  </si>
  <si>
    <t>žlabovka příkopová betonová 250x600x140mm</t>
  </si>
  <si>
    <t xml:space="preserve"> "1. odvodňovací žlab š.600mm ze žlabovek 600/250/140 do betn.lože"_x000d_
 "v.č.D.2.2.1.006 Půdorys 1NP, 008 Řezy"_x000d_
 21.7 = 21,700 [A]_x000d_
 A * 1.05Koeficient množství = 22,785 [B]_x000d_</t>
  </si>
  <si>
    <t>941311111</t>
  </si>
  <si>
    <t>Lešení řadové modulové lehké pracovní s podlahami s provozním zatížením tř. 3 do 200 kg/m2 šířky tř. SW06 od 0,6 do 0,9 m výšky do 10 m montáž</t>
  </si>
  <si>
    <t xml:space="preserve"> "1. fasádní lešení"_x000d_
 "v.č.D.2.2.1.006 Půdorys 1NP, 008 Řezy, 009 Pohledy"_x000d_
 "HH=+4,450 SH=-0,150/+0,100"_x000d_
 "---strana V"_x000d_
 (7.94+1*2)*(4.45-1.7) = 27,335 [A]_x000d_
 "---strana Z"_x000d_
 (7.94+1*2)*(4.45+0.15-1.7) = 28,826 [B]_x000d_
 "---strana S"_x000d_
 (15.94+1*2)*(4.45-0.055-1.7) = 48,348 [C]_x000d_
 "---strana J"_x000d_
 (15.94+1*2)*(4.45+0.15-1.7) = 52,026 [D]_x000d_
 Mezisoučet: A+B+C+D = 156,535 [E]_x000d_</t>
  </si>
  <si>
    <t>941311211</t>
  </si>
  <si>
    <t>Lešení řadové modulové lehké pracovní s podlahami s provozním zatížením tř. 3 do 200 kg/m2 šířky tř. SW06 od 0,6 do 0,9 m výšky do 10 m příplatek k ceně za každ</t>
  </si>
  <si>
    <t>Lešení řadové modulové lehké pracovní s podlahami s provozním zatížením tř. 3 do 200 kg/m2 šířky tř. SW06 od 0,6 do 0,9 m výšky do 10 m příplatek k ceně za každý den použití</t>
  </si>
  <si>
    <t xml:space="preserve"> "1. fasádní lešení"_x000d_
 156.535*60 předpokládaná doba pronájmu = 9392,100 [A]_x000d_</t>
  </si>
  <si>
    <t>941311811</t>
  </si>
  <si>
    <t>Lešení řadové modulové lehké pracovní s podlahami s provozním zatížením tř. 3 do 200 kg/m2 šířky tř. SW06 od 0,6 do 0,9 m výšky do 10 m demontáž</t>
  </si>
  <si>
    <t xml:space="preserve"> "1. fasádní lešení"_x000d_
 156.535 = 156,535 [A]_x000d_</t>
  </si>
  <si>
    <t>949101112</t>
  </si>
  <si>
    <t>Lešení pomocné pracovní pro objekty pozemních staveb pro zatížení do 150 kg/m2, o výšce lešeňové podlahy přes 1,9 do 3,5 m</t>
  </si>
  <si>
    <t xml:space="preserve"> "1. vnitřní lešení"_x000d_
 "v.č.D.2.2.1.006 Půdorys 1NP, 008 Řezy"_x000d_
 "m.č.01-04"_x000d_
 52.78+14+19.59+16.33 = 102,700 [A]_x000d_
 Celkem: A = 102,700 [B]_x000d_</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</si>
  <si>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</si>
  <si>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</si>
  <si>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</si>
  <si>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 xml:space="preserve"> "1. vyčištění budov"_x000d_
 "v.č.D.2.2.1.006 Půdorys 1NP, 008 Řezy, 009 Pohledy"_x000d_
 15.94*7.94 1NP = 126,564 [A]_x000d_</t>
  </si>
  <si>
    <t>953312111</t>
  </si>
  <si>
    <t>Vložky svislé do dilatačních spár z polystyrenových desek fasádních včetně dodání a osazení, v jakémkoliv zdivu do 10 mm</t>
  </si>
  <si>
    <t xml:space="preserve"> "1. dilatace zhlaví panelů Spiroll - polystyren tl.10mm"_x000d_
 "v.č.D.2.2.1.006 Půdorys 1NP, 008 Řezy, 028 Výkres detailů, 002 Tvar stropu 1NP"_x000d_
 (1.2*12+7.22*2)*(0.25+0.11) v prostoru atiky = 10,382 [A]_x000d_
 (1.2*12)*0.25 v prostoru okapu = 3,600 [B]_x000d_
 (7.22*2)*0.25 nad střední zdí = 3,610 [C]_x000d_
 "1. střecha R1 - svislá dilatace atiky"_x000d_
 "v.č.D.2.2.1.007 Půdorys střechy, 008 Řezy, 028 Výkres detailů"_x000d_
 0.53*0.8*3 = 1,272 [D]_x000d_
 Celkem: A+B+C+D = 18,864 [E]_x000d_</t>
  </si>
  <si>
    <t>953943211</t>
  </si>
  <si>
    <t>Osazování drobných kovových předmětů kotvených do stěny hasicího přístroje</t>
  </si>
  <si>
    <t xml:space="preserve"> "1. přenosné hasící přístrojě - práškový se schopností 113B"_x000d_
 "v.č.D.2.2.1.006 Půdorys 1NP, 008 Řezy"_x000d_
 5 = 5,000 [A]_x000d_</t>
  </si>
  <si>
    <t>44932114</t>
  </si>
  <si>
    <t>přístroj hasicí ruční práškový PG 6 LE</t>
  </si>
  <si>
    <t>953961112</t>
  </si>
  <si>
    <t>Kotva chemická s vyvrtáním otvoru do betonu, železobetonu nebo tvrdého kamene tmel, velikost M 10, hloubka 90 mm</t>
  </si>
  <si>
    <t xml:space="preserve"> "1. zdivo nad základové desce - kabelový prostor - tvárnice ztraceného bednění beton C 20/25 - XC1 - vlepení výztuže do ŽB desky"_x000d_
 "v.č.D.2.2.1.004 Půdorys základů, 005 Půdorys kabelového prostoru, 008 Řezy, 001 Tvar základové desky a šachet"_x000d_
 "HH=-0,150 SH=-0,900"_x000d_
 "---ztracené bednění - vnitřní stěny tl.150mm"_x000d_
 40 (5,125+(2,55+0,95+3,5+0,5*2)+(1,2+0,75*2)+(2,15+1,15+0,87+0,1))/0,5 = 40,000 [A]_x000d_
 "---ztracené bednění - vnitřní stěny tl.250mm"_x000d_
 21*2 (7+3,5)/0,5 = 42,000 [B]_x000d_
 "---ztracené bednění - obvodové stěny tl.300mm"_x000d_
 80*2 (15,6*2+7*2-(1,125+1,105+2,945))/0,5 = 160,000 [C]_x000d_
 Celkem: A+B+C = 242,000 [D]_x000d_</t>
  </si>
  <si>
    <t>953965117</t>
  </si>
  <si>
    <t>Kotva chemická s vyvrtáním otvoru kotevní šrouby pro chemické kotvy, velikost M 10, délka 190 mm</t>
  </si>
  <si>
    <t xml:space="preserve"> "1. střecha R1 -okap - příčné hranoly 120/120 po 600mm"_x000d_
 "v.č.D.2.2.1.007 Půdorys střechy, 008 Řezy, 028 Výkres detailů"_x000d_
 25 = 25,000 [A]_x000d_</t>
  </si>
  <si>
    <t>998</t>
  </si>
  <si>
    <t>Přesun hmot</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</si>
  <si>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</si>
  <si>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</si>
  <si>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základní pro budovy výšky do 6 m</t>
  </si>
  <si>
    <t xml:space="preserve"> "1. doprava vykopané horniny na skládku"_x000d_
 (273.92+0.576+12.5-152.926-34.052)*1.808 hmotnost 1,808t/m3 = 180,833 [A]_x000d_
 Mezisoučet: A = 180,833 [B]_x000d_
 180.833*0.9 %podíl z celkového množství horniny odvezenéé na skládku = 162,750 [C]_x000d_</t>
  </si>
  <si>
    <t xml:space="preserve"> "1. doprava vykopané horniny na skládku"_x000d_
 (273.92+0.576+12.5-152.926)*1.808 hmotnost 1,808t/m3 = 242,399 [A]_x000d_
 Mezisoučet: A = 242,399 [B]_x000d_
 180.833*0.1 %podíl z celkového množství horniny odvezenéé na skládku = 18,083 [C]_x000d_</t>
  </si>
  <si>
    <t>VRN1</t>
  </si>
  <si>
    <t>Průzkumné, geodetické a projektové práce</t>
  </si>
  <si>
    <t>013294000</t>
  </si>
  <si>
    <t>Ostatní dokumentace stavby</t>
  </si>
  <si>
    <t>SOUB</t>
  </si>
  <si>
    <t xml:space="preserve"> "1. realizační dodavatelská dokumentace (RDS), dílenská dokumentace, výrobní dokumentace"_x000d_
 "kladečské plány, plány kotvení a další nutná dokumentace požadovaná v PD nebo vyplývající z povahy věci pro řádné provedení díla"_x000d_
 "např. provedení fasádního pláště, kladečské a kotevní plány hydroizolace střechy, výrobní dokumentaco stropních panelů"_x000d_
 "kladečský a montážní plán fasády, zádržný systém na střeše, výrobní dokumentace zámečnických výrobků"_x000d_
 1 = 1,000 [A]_x000d_</t>
  </si>
  <si>
    <t>SO 1-40-01.2</t>
  </si>
  <si>
    <t>Vzduchotechnika, chlazení</t>
  </si>
  <si>
    <t xml:space="preserve">zař.č.1  - Stavědlová ústředna</t>
  </si>
  <si>
    <t>R4001421-1</t>
  </si>
  <si>
    <t>kondenzační jednotka chlazení, zimní provoz, chladící výkon 5,0kW, 230V, konzole pro zavěšení jednotky na zeď</t>
  </si>
  <si>
    <t>KS</t>
  </si>
  <si>
    <t>R4001421-2</t>
  </si>
  <si>
    <t>podstropní chladící jednotka k pozici 1-1</t>
  </si>
  <si>
    <t>R4001421-3</t>
  </si>
  <si>
    <t>základní kabelový ovladač k pozici 1-2</t>
  </si>
  <si>
    <t>R4001421-4</t>
  </si>
  <si>
    <t>sběrnice pro interface + prokabelování s vnitřní jednotkou</t>
  </si>
  <si>
    <t>R4001421-5</t>
  </si>
  <si>
    <t>Cu potrubí 6/12 s chladírenskou izolací tl.13mm, komunikační kabel</t>
  </si>
  <si>
    <t>BM</t>
  </si>
  <si>
    <t>R4001421-6</t>
  </si>
  <si>
    <t>potrubí z PPR DN25, tepelně izolvané chladírensou izolací tl.6mm s Al folií</t>
  </si>
  <si>
    <t>R4001421-7</t>
  </si>
  <si>
    <t>čištění, tlakování, chladivo R32</t>
  </si>
  <si>
    <t>R4001421-8</t>
  </si>
  <si>
    <t>protidešťová žaluzie 200x200, RAL</t>
  </si>
  <si>
    <t>R4001421-9</t>
  </si>
  <si>
    <t>spojovací, těsnící a montážní materiál</t>
  </si>
  <si>
    <t xml:space="preserve">zař.č.2  - Místnost baterií</t>
  </si>
  <si>
    <t>R4001422-1</t>
  </si>
  <si>
    <t>R4001422-2</t>
  </si>
  <si>
    <t>podstropní chladící jednotka k pozici 2-1</t>
  </si>
  <si>
    <t>R4001422-3</t>
  </si>
  <si>
    <t>základní kabelový ovladač k pozici 2-2</t>
  </si>
  <si>
    <t>R4001422-4</t>
  </si>
  <si>
    <t>R4001422-5</t>
  </si>
  <si>
    <t>R4001422-6</t>
  </si>
  <si>
    <t>R4001422-7</t>
  </si>
  <si>
    <t>R4001422-8</t>
  </si>
  <si>
    <t>zař.č.3 - Rozvodna NN</t>
  </si>
  <si>
    <t>R4001423-1</t>
  </si>
  <si>
    <t>tichý a kompaktní EC ventilátor do kruhového potrubí DN250, V=700m3/hod., dpext =150Pa, akustický výkon výtlak 66dB(A), akustický výkon sání 65dB(A), akustický</t>
  </si>
  <si>
    <t>tichý a kompaktní EC ventilátor do kruhového potrubí DN250, V=700m3/hod., dpext =150Pa, akustický výkon výtlak 66dB(A), akustický výkon sání 65dB(A), akustický výkon do okolí 48dB(A), příslušenství 2x rychloupínací spona, přetlaková klapka RSK do potrubí</t>
  </si>
  <si>
    <t>R4001423-2</t>
  </si>
  <si>
    <t>protidešťová žaluzie 400x400 s ochranným sítem RAL</t>
  </si>
  <si>
    <t>R4001423-3</t>
  </si>
  <si>
    <t>uzavírací klapka těsná 400x400 vč.servopohon /230V s havarijní funkcí</t>
  </si>
  <si>
    <t>R4001423-4</t>
  </si>
  <si>
    <t>vyústka jednořadá 425x140 s regulací R1</t>
  </si>
  <si>
    <t>R4001423-5</t>
  </si>
  <si>
    <t>tepelná izolace ze syntetického kaučuku s uzavřenou strukturou buněk pro tepelné izolace vzduchotechnických potrubí tl.izolace 25mm s Al folií a se samolepkou,</t>
  </si>
  <si>
    <t>tepelná izolace ze syntetického kaučuku s uzavřenou strukturou buněk pro tepelné izolace vzduchotechnických potrubí tl.izolace 25mm s Al folií a se samolepkou, tepelná vodivost 0,04W/m2K</t>
  </si>
  <si>
    <t>R4001423-6</t>
  </si>
  <si>
    <t>vzduchotechnické potrubí z pozink.plechu sk.I SPIRO DN 250/0% tvarovek</t>
  </si>
  <si>
    <t>R4001423-7</t>
  </si>
  <si>
    <t>vzduchotechnické potrubí z pozink.plechu sk.I dle ON 120405/ 50% tvarovek</t>
  </si>
  <si>
    <t>R4001423-8</t>
  </si>
  <si>
    <t>zař.č.4 - Sdělovací místnost</t>
  </si>
  <si>
    <t>R4001424-1</t>
  </si>
  <si>
    <t>R4001424-2</t>
  </si>
  <si>
    <t>podstropní chladící jednotka k pozici 4-1</t>
  </si>
  <si>
    <t>R4001424-3</t>
  </si>
  <si>
    <t>základní kabelový ovladač k pozici 4-2</t>
  </si>
  <si>
    <t>R4001424-4</t>
  </si>
  <si>
    <t>R4001424-5</t>
  </si>
  <si>
    <t>R4001424-6</t>
  </si>
  <si>
    <t>R4001424-7</t>
  </si>
  <si>
    <t>R4001424-8</t>
  </si>
  <si>
    <t>zař.č.5 - ostatní</t>
  </si>
  <si>
    <t>R4001425-1</t>
  </si>
  <si>
    <t>Doprava zařízení</t>
  </si>
  <si>
    <t>R4001425-2</t>
  </si>
  <si>
    <t>Přesuny do výšek</t>
  </si>
  <si>
    <t>R4001425-3</t>
  </si>
  <si>
    <t>Přesuny</t>
  </si>
  <si>
    <t>R4001425-4</t>
  </si>
  <si>
    <t>Příprava ke komplexnímu vyzkoušení, oživení a vyregulování všech zařízení</t>
  </si>
  <si>
    <t>R4001425-5</t>
  </si>
  <si>
    <t>Vypracování protokolu o proměření a vyregulování</t>
  </si>
  <si>
    <t>R4001425-6</t>
  </si>
  <si>
    <t>Komplexní vyzkoušení zařízení</t>
  </si>
  <si>
    <t>R4001425-7</t>
  </si>
  <si>
    <t>Zaškolení obsluhy</t>
  </si>
  <si>
    <t>R4001425-8</t>
  </si>
  <si>
    <t>Vypracování provozních předpisů</t>
  </si>
  <si>
    <t>R4001425-9</t>
  </si>
  <si>
    <t>Projekt skutečného provedení</t>
  </si>
  <si>
    <t>R4001425-10</t>
  </si>
  <si>
    <t>Zpracování výrobní dokumentace chlazení a vzduchotechniky</t>
  </si>
  <si>
    <t>SO 1-40-01.3</t>
  </si>
  <si>
    <t>ŽST Plzeň hl.n., obvod Nová Hospoda, technologická budova, elektroinstalace</t>
  </si>
  <si>
    <t>Hloubené vykopávky</t>
  </si>
  <si>
    <t>132731</t>
  </si>
  <si>
    <t>HLOUBENÍ RÝH ŠÍŘ DO 2M PAŽ I NEPAŽ TŘ. I, ODVOZ DO 1KM</t>
  </si>
  <si>
    <t>výkop 0,35 x 0,8: 210 m</t>
  </si>
  <si>
    <t>17</t>
  </si>
  <si>
    <t>Konstrukce ze zemin</t>
  </si>
  <si>
    <t>703211</t>
  </si>
  <si>
    <t>KABELOVÝ ŽLAB NOSNÝ/DRÁTĚNÝ ŽÁROVĚ ZINKOVANÝ VČETNĚ UPEVNĚNÍ A PŘÍSLUŠENSTVÍ SVĚTLÉ ŠÍŘKY DO 100 MM</t>
  </si>
  <si>
    <t>perforovaný kabelový žlab 100/60: 20 m</t>
  </si>
  <si>
    <t>perforovaný kabelový žlab 150/60: 25 m</t>
  </si>
  <si>
    <t>703421</t>
  </si>
  <si>
    <t>ELEKTROINSTALAČNÍ TRUBKA PLASTOVÁ UV STABILNÍ VČETNĚ UPEVNĚNÍ A PŘÍSLUŠENSTVÍ DN PRŮMĚRU DO 25 MM</t>
  </si>
  <si>
    <t>703761</t>
  </si>
  <si>
    <t>R1400147-01</t>
  </si>
  <si>
    <t>A1 - PŘISAZENÉ/ZÁVĚSNÉ LED PRŮMYSLOVÉ SVÍTIDLO 36,5W</t>
  </si>
  <si>
    <t>Přisazené/zavěšení průmyslové LED svítidlo, ECG, MULTILUMEN, 36,5W (23,2W), IP66, 4000K, 6010lm</t>
  </si>
  <si>
    <t>1. Položka obsahuje:
- kompletní svítidlo vč. zdroje a příslušenství
- montáž svítidla včetně potřebného montážního materiálu včetně zapojení
2. Položka neobsahuje:
 X
3. Způsob měření:
Udává se počet kusů kompletní konstrukce nebo práce.</t>
  </si>
  <si>
    <t>R1400147-02</t>
  </si>
  <si>
    <t>A2 - PŘISAZENÉ/ZÁVĚSNÉ LED PRŮMYSLOVÉ SVÍTIDLO 19W</t>
  </si>
  <si>
    <t>Přisazené/zavěšení průmyslové LED svítidlo, ECG, 19W, IP66, 4000K, 2300lm, l=558mm</t>
  </si>
  <si>
    <t>R1400147-03</t>
  </si>
  <si>
    <t>G1 - NÁSTĚNNÝ LED REFLEKTOR 50W S POHYBOVÝM SENSOREM</t>
  </si>
  <si>
    <t>Nástěnný LED reflektor, ECG, 50W, IP65, 4000K, 6000lm, integrovaný pohybový sensor</t>
  </si>
  <si>
    <t>741121</t>
  </si>
  <si>
    <t>KRABICE (ROZVODKA) INSTALAČNÍ ODBOČNÁ PRÁZDNÁ</t>
  </si>
  <si>
    <t>741171</t>
  </si>
  <si>
    <t>KRABICE (ROZVODKA) INSTALAČNÍ KABELOVÁ VE VYŠŠÍM KRYTÍ - MIN. IP 44 VČETNĚ PRŮCHODEK PRÁZDNÁ</t>
  </si>
  <si>
    <t>741211</t>
  </si>
  <si>
    <t>SPÍNAČ INSTALAČNÍ JEDNODUCHÝ KOMPLETNÍ MONTÁŽ NA KRABICI</t>
  </si>
  <si>
    <t>řazení 1: 5 ks</t>
  </si>
  <si>
    <t>741311</t>
  </si>
  <si>
    <t>ZÁSUVKA INSTALAČNÍ JEDNODUCHÁ, MONTÁŽ NA KRABICI</t>
  </si>
  <si>
    <t>bílá: 14 ks; červená: 1 ks</t>
  </si>
  <si>
    <t>741321</t>
  </si>
  <si>
    <t>ZÁSUVKA INSTALAČNÍ JEDNODUCHÁ S PŘEPĚŤOVOU OCHRANOU, MONTÁŽ NA KRABICI</t>
  </si>
  <si>
    <t>741423</t>
  </si>
  <si>
    <t>ZÁSUVKA/PŘÍVODKA PRŮMYSLOVÁ, KRYTÍ PŘES IP 44 400 V, DO 63 A</t>
  </si>
  <si>
    <t>zásuvka 16A: 1 ks; přívodka 32A: 1 ks</t>
  </si>
  <si>
    <t>741611</t>
  </si>
  <si>
    <t>PŘÍMOTOP S TERMOSTATEM DO 1000 W</t>
  </si>
  <si>
    <t>el. přímotop 0,5 kW: 1 ks; el. přímotop 1,0 kW: 1 ks</t>
  </si>
  <si>
    <t>741612</t>
  </si>
  <si>
    <t>PŘÍMOTOP S TERMOSTATEM PŘES 1000 DO 2000 W</t>
  </si>
  <si>
    <t>el. přímotop 1,5 kW: 2 ks</t>
  </si>
  <si>
    <t>741721</t>
  </si>
  <si>
    <t>ČIDLO TEPLOTNÍ ANALOGOVÉ</t>
  </si>
  <si>
    <t>teplotní čidlo pro venkovní použití, pro teploty -50°C až +100°C, čidlo Pt 100 kompatibilní s PLC osazeným v rozvaděči RS1</t>
  </si>
  <si>
    <t>FeZn 30x4 v základových pasech: 70 m; FeZn 30x4 obetonováno v terénu: 230 m</t>
  </si>
  <si>
    <t>741D13</t>
  </si>
  <si>
    <t>HROMOSVODOVÝ VODIČ FEZN S IZOLACÍ</t>
  </si>
  <si>
    <t>ekvipotenciální pospojení hromosvodu</t>
  </si>
  <si>
    <t>741D72</t>
  </si>
  <si>
    <t>HROMOSVODOVÝ VODIČ, IZOLOVANÝ VYSOKONAPĚŤOVÝ S VNĚJŠÍM PLÁŠTĚM S ŘÍZENÍM POTENCIÁLU, PRŮMĚR DO 23 MM</t>
  </si>
  <si>
    <t>izolovaný vodič s ekvivalentní dostatečnou vzdáleností 60 cm pro vzduch</t>
  </si>
  <si>
    <t>741F21</t>
  </si>
  <si>
    <t>HROMOSVODOVÝ JÍMACÍ SET IZOLOVANÝ VYSOKONAPĚŤOVÝ S VNĚJŠÍM PLÁŠTĚM S ŘÍZENÍM POTENCIÁLU VČETNĚ STOJANU, DÉLKY DO 5 M</t>
  </si>
  <si>
    <t>izolovaný jímací set s výškou 4,1 m (jímací tyč 2,5 m, izolační délka 1,23 m), 6ks betonových podstavců s klínem, 3ks podložek pod betonový podstavec, připojení vodiče uvnitř trubky, svorky pro vyrovnání potenciálu, včetně veškerého potřebného příslušenství</t>
  </si>
  <si>
    <t>741I05</t>
  </si>
  <si>
    <t>JÍMKA PRO PŘIPOJENÍ SVODOVÉHO VODIČE NA VNĚJŠÍ UZEMNĚNÍ</t>
  </si>
  <si>
    <t>litinová jímka včetně zkušební svorky</t>
  </si>
  <si>
    <t>CYY 1x4 zž: 180 m; CYY 1x6 zž: 105 m</t>
  </si>
  <si>
    <t>CYKY-J 3x1,5: 235 m; CYKY-O 3x1,5: 30 m; CYKY-J 3x2,5: 240 m</t>
  </si>
  <si>
    <t>CYKY-J 3x4: 40 m</t>
  </si>
  <si>
    <t>742G31</t>
  </si>
  <si>
    <t>KABEL NN DVOU- A TŘÍŽÍLOVÝ CU S PLASTOVOU IZOLACÍ STÍNĚNÝ DO 2,5 MM2</t>
  </si>
  <si>
    <t>1-CYKFY-O 3x1,5: 35 m</t>
  </si>
  <si>
    <t>CYKY-O 4x1,5: 20 m; CYKY-J 5x2,5: 100 m</t>
  </si>
  <si>
    <t>CYKY-J 5x4: 20 m; CYKY-J 5x6: 160 m</t>
  </si>
  <si>
    <t>R1400147-04</t>
  </si>
  <si>
    <t>OBETONOVÁNÍ PÁSKU FEZN 30x4 V RÝZE DO Š.35cm</t>
  </si>
  <si>
    <t>R1400147-05</t>
  </si>
  <si>
    <t>Rozvaděč RS1 - NÁSTĚNNÝ OCELOPLECHOVÝ ROZVADĚČ, Š.550 V.800 H.161, KRYTÍ MIN. IP 30/20, TŘ. II, In=32A, Ik´´&lt;=10kA, PŘÍSTROJOVÉ VYBAVENÍ VIZ. VÝKRESOVÁ DOKUMENTACE, KUSOVĚ ZKOUŠENÝ ROZVADĚČ</t>
  </si>
  <si>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</si>
  <si>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R1400147-06</t>
  </si>
  <si>
    <t>Rozvaděč RS2 - NÁSTĚNNÝ OCELOPLECHOVÝ ROZVADĚČ, Š.550 V.800 H.161, KRYTÍ MIN. IP 30/20, TŘ. II, In=32A, Ik´´&lt;=10kA, PŘÍSTROJOVÉ VYBAVENÍ VIZ. VÝKRESOVÁ DOKUMENTACE, KUSOVĚ ZKOUŠENÝ ROZVADĚČ</t>
  </si>
  <si>
    <t>R1400147-07</t>
  </si>
  <si>
    <t>Rozvaděč RS3 - NÁSTĚNNÝ OCELOPLECHOVÝ ROZVADĚČ, Š.550 V.800 H.161, KRYTÍ MIN. IP 30/20, TŘ. II, In=32A, Ik´´&lt;=10kA, PŘÍSTROJOVÉ VYBAVENÍ VIZ. VÝKRESOVÁ DOKUMENTACE, KUSOVĚ ZKOUŠENÝ ROZVADĚČ</t>
  </si>
  <si>
    <t>R1400147-08</t>
  </si>
  <si>
    <t>Rozvaděč RSděl - NÁSTĚNNÝ OCELOPLECHOVÝ ROZVADĚČ, Š.806 V.2021 H.250, KRYTÍ MIN. IP 30/20, In=40A, Ik´´&lt;=10kA, PŘÍSTROJOVÉ VYBAVENÍ VIZ. VÝKRESOVÁ DOKUMENTACE, KUSOVĚ ZKOUŠENÝ ROZVADĚČ</t>
  </si>
  <si>
    <t>747415</t>
  </si>
  <si>
    <t>MĚŘENÍ ZEMNÍCH ODPORŮ - ZEMNICÍ SÍTĚ DÉLKY PÁSKU PŘES 200 DO 500 M</t>
  </si>
  <si>
    <t>R1400147-09</t>
  </si>
  <si>
    <t>POMOCNÝ, DROBNÝ A DÁLE NESPECIFIKOVANÝ MATERIÁL</t>
  </si>
  <si>
    <t>D.2.2.5</t>
  </si>
  <si>
    <t>SO 2-45-01</t>
  </si>
  <si>
    <t>Plzeň - Chotěšov, demolice</t>
  </si>
  <si>
    <t xml:space="preserve"> 10*6 = 60,000 [A]_x000d_</t>
  </si>
  <si>
    <t xml:space="preserve"> 13,2*6 = 79,200 [A]_x000d_</t>
  </si>
  <si>
    <t xml:space="preserve"> 3,84*6 = 23,040 [A]_x000d_</t>
  </si>
  <si>
    <t xml:space="preserve"> 0,25 = 0,250 [A]_x000d_</t>
  </si>
  <si>
    <t xml:space="preserve"> 1*6 = 6,000 [A]_x000d_</t>
  </si>
  <si>
    <t xml:space="preserve"> 2*6 = 12,000 [A]_x000d_</t>
  </si>
  <si>
    <t>R015750</t>
  </si>
  <si>
    <t>960</t>
  </si>
  <si>
    <t>LIKVIDACE ODPADŮ NEBEZPEČNÝCH - 17 06 01* IZOLAČNÍ MATERIÁLY S OBSAHEM AZBESTU včetně dopravy</t>
  </si>
  <si>
    <t xml:space="preserve"> 0,25*6 = 1,500 [A]_x000d_</t>
  </si>
  <si>
    <t>R96711As</t>
  </si>
  <si>
    <t>VYBOURÁNÍ ČÁSTÍ KONSTRUKCÍ Z BETON DÍLCŮ - BEZ DOPRAVY</t>
  </si>
  <si>
    <t>R9800010</t>
  </si>
  <si>
    <t>Odpojení objektů od inženýrských sítí - elektro</t>
  </si>
  <si>
    <t>18214</t>
  </si>
  <si>
    <t>ÚPRAVA POVRCHŮ SROVNÁNÍM ÚZEMÍ V TL DO 0,25M</t>
  </si>
  <si>
    <t xml:space="preserve"> 100*6 = 600,000 [A]_x000d_</t>
  </si>
  <si>
    <t>966842</t>
  </si>
  <si>
    <t>ODSTRANĚNÍ OPLOCENÍ Z DRÁT PLETIVA</t>
  </si>
  <si>
    <t xml:space="preserve"> 20*6 = 120,000 [A]_x000d_</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</si>
  <si>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</si>
  <si>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</si>
  <si>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 - BEZ DOPRAVY</t>
  </si>
  <si>
    <t xml:space="preserve"> 4*6 = 24,000 [A]_x000d_</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</si>
  <si>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</si>
  <si>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96715A</t>
  </si>
  <si>
    <t>VYBOURÁNÍ ČÁSTÍ KONSTRUKCÍ BETON - BEZ DOPRAVY</t>
  </si>
  <si>
    <t>96718A</t>
  </si>
  <si>
    <t>VYBOURÁNÍ ČÁSTÍ KONSTRUKCÍ KOVOVÝCH - BEZ DOPRAVY</t>
  </si>
  <si>
    <t>98116A</t>
  </si>
  <si>
    <t>DEMOLICE BUDOV DŘEVĚNÝCH - BEZ DOPRAVY</t>
  </si>
  <si>
    <t xml:space="preserve"> 48*6 = 288,000 [A]_x000d_</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</si>
  <si>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</si>
  <si>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98142A</t>
  </si>
  <si>
    <t>DEMOLICE BUDOV KAMENNÝCH A SMÍŠ S PODÍLEM KONSTR PŘES 30% - BEZ DOPRAVY</t>
  </si>
  <si>
    <t xml:space="preserve"> 216*6 = 1296,000 [A]_x000d_</t>
  </si>
  <si>
    <t>98142B</t>
  </si>
  <si>
    <t>DEMOLICE BUDOV KAMENNÝCH A SMÍŠ S PODÍLEM KONSTR PŘES 30% - DOPRAVA</t>
  </si>
  <si>
    <t xml:space="preserve"> 540*6 = 3240,000 [A]_x000d_</t>
  </si>
  <si>
    <t>D.2.2.6</t>
  </si>
  <si>
    <t>SO 1-42-01</t>
  </si>
  <si>
    <t>ŽST Plzeň hl.n., obvod Nová Hospoda, oplocení - soukromí vlastníci</t>
  </si>
  <si>
    <t xml:space="preserve"> "1. Odkopávky pro podhrabové desky:
633,71*0,2*0,1; průměrná hloubka a šířka "_x000d_
 Celkem 12,345 = 12,345 [B]_x000d_</t>
  </si>
  <si>
    <t xml:space="preserve"> "1. obsyp kolem podhrabových desek:
633,71*(0,2*0,1-0,05*0,05) "_x000d_
 Celkem 10,802 = 10,802 [B]_x000d_</t>
  </si>
  <si>
    <t>26A22</t>
  </si>
  <si>
    <t>VRTY PRO SLOUPKY OPLOCENÍ TŘ. TĚŽITELNOSTI II D DO 200MM</t>
  </si>
  <si>
    <t>včetně dopravy, uložení zeminy na skládku a poplatek za skládku</t>
  </si>
  <si>
    <t xml:space="preserve"> "1. Oplocení 1+2+3:
253*1; počet ks sloupků x průměrná hloubka
2. dočasné oplocení;
66*1; počet ks sloupků x průměrná hloubka "_x000d_
 Celkem 319 = 319,000 [B]_x000d_</t>
  </si>
  <si>
    <t>27212</t>
  </si>
  <si>
    <t>ZÁKLADY Z DÍLCŮ ŽELEZOBETONOVÝCH</t>
  </si>
  <si>
    <t xml:space="preserve"> "Podhrabové desky:
1. Oplocení 1:
103,57*0,2*0,05
2. Oplocení 2:
293,6*0,2*0,05
3. Oplocení 3:
236,54*0,2*0,05 "_x000d_
 Celkem 6,337 = 6,337 [B]_x000d_</t>
  </si>
  <si>
    <t>Svislé knstrukce</t>
  </si>
  <si>
    <t>33817C</t>
  </si>
  <si>
    <t xml:space="preserve">SLOUPKY PLOTOVÉ Z DÍLCŮ KOVOVÝCH  DO BETONOVÝCH PATEK</t>
  </si>
  <si>
    <t xml:space="preserve"> "1. Oplocení 1:
1+3+1+4+5+4+3+3+5+3+2+(2+2+2)
2. Oplocení 2:
1+3+2+7+7+8+1+8+8+5+14+2+14+4+6+4+5+5+4+(3+3+4+4)
3. Oplocení 3:
1+2+8+3+4+18+6+9+3+9+9+7+3+(3+3+3)
4. Dočasné oplocení;
66 "_x000d_
 Celkem 319 = 319,000 [B]_x000d_</t>
  </si>
  <si>
    <t>33817D</t>
  </si>
  <si>
    <t xml:space="preserve">VZPĚRY PLOTOVÉ Z DÍLCŮ KOVOVÝCH  DO BETONOVÝCH PATEK</t>
  </si>
  <si>
    <t>dodání a osazení ocelového sloupku, betonová patka, nutné zemní práce</t>
  </si>
  <si>
    <t xml:space="preserve"> "1. Oplocení 1:
1+9*2+1+(1*3)
2. Oplocení 2:
1+4*2+1+1+13*2+1+(2*4)
3. Oplocení 3:
1+15*2+1+(2*3) "_x000d_
 Celkem 107 = 107,000 [B]_x000d_</t>
  </si>
  <si>
    <t>PSV</t>
  </si>
  <si>
    <t>76792</t>
  </si>
  <si>
    <t>OPLOCENÍ Z DRÁTĚNÉHO PLETIVA POTAŽENÉHO PLASTEM</t>
  </si>
  <si>
    <t xml:space="preserve"> "Pletivo:
1. Oplocení 1:
103,57*1,8
2. Oplocení 2:
293,6*1,8
3. Oplocení 3:
236,54*1,8
4. Dočasné pletivo;
170*1,8 "_x000d_
 Celkem 1446,678 = 1446,678 [B]_x000d_</t>
  </si>
  <si>
    <t>demontáž pletiva, sloupků, vrat, branek, vybourání základů, potřebné zemní práce</t>
  </si>
  <si>
    <t xml:space="preserve"> "1. Oplocení 1:
274+13+22,5+46,2
2. Oplocení 2:
256,4
3. Oplocení 3:
194
4. Dočasné oplocení;
170 "_x000d_
 Celkem 976,1 = 976,100 [B]_x000d_</t>
  </si>
  <si>
    <t>966843</t>
  </si>
  <si>
    <t>ODSTRANĚNÍ OPLOCENÍ Z RÁMEČ PLETIVA</t>
  </si>
  <si>
    <t>demontáž rámů s pletivem, sloupků, vrat, branek, vbourání základů, potřebné zemní práce</t>
  </si>
  <si>
    <t xml:space="preserve"> "1. Oplocení 1:
16,3 "_x000d_
 Celkem 16,3 = 16,300 [B]_x000d_</t>
  </si>
  <si>
    <t>96716A</t>
  </si>
  <si>
    <t>VYBOURÁNÍ ČÁSTÍ KONSTRUKCÍ ŽELEZOBET - BEZ DOPRAVY</t>
  </si>
  <si>
    <t>vybourání betonových podhrabových desek</t>
  </si>
  <si>
    <t xml:space="preserve"> "1. Oplocení 1:
13*0,3*0,05
2. Oplocení 2:
256,4*0,3*0,05
3. Oplocení 3:
194*0,3*0,05 "_x000d_
 Celkem 6,951 = 6,951 [B]_x000d_</t>
  </si>
  <si>
    <t>96718B</t>
  </si>
  <si>
    <t>VYBOURÁNÍ ČÁSTÍ KONSTRUKCÍ KOVOVÝCH - DOPRAVA</t>
  </si>
  <si>
    <t xml:space="preserve"> "Kovový odpad, doprava 10km:
1. Stávající oplocení;
2,4*10;
2. Dočasné oplocení;
(170*0,0025+66*0,005)*10; "_x000d_
 Celkem 31,55 = 31,550 [B]_x000d_</t>
  </si>
  <si>
    <t>R015 Likvidace odpadu včetně dopravy</t>
  </si>
  <si>
    <t xml:space="preserve"> "1. bourání stávajícího oplocení:
58 "_x000d_
 Celkem 58 = 58,000 [B]_x000d_</t>
  </si>
  <si>
    <t xml:space="preserve"> "1. bourání stávajícího oplocení:
hmotnost = %podíl z celkové hmotnosti odpadu, odhd
32*0,8 "_x000d_
 Celkem 25,6 = 25,600 [B]_x000d_</t>
  </si>
  <si>
    <t xml:space="preserve"> "1. bourání stávajícího oplocení:
hmotnost = %podíl z celkové hmotnosti odpadu, odhd
32*0,2 "_x000d_
 Celkem 6,4 = 6,400 [B]_x000d_</t>
  </si>
  <si>
    <t xml:space="preserve"> "1. bourání stávajícího oplocení:
0,5 "_x000d_
 Celkem 0,5 = 0,500 [B]_x000d_</t>
  </si>
  <si>
    <t>SO 2-42-02.1</t>
  </si>
  <si>
    <t>ŽST Plzeň hl.n., obvod Nová Hospoda, oplocení – soukromí vlastníci</t>
  </si>
  <si>
    <t xml:space="preserve"> výkopek z patek pr sloupky: 0,8*0,1*0,1*3,14*430 = 10,802 [A]_x000d_</t>
  </si>
  <si>
    <t xml:space="preserve"> 15*0,7*0,25*1,2 = 3,150 [A]_x000d_</t>
  </si>
  <si>
    <t>gabionová zídka výšky 1 m, šířky 0,7 m, délky 15 m, do zídky budou ukotveny plotové sloupky, nak teré bude osazenou pletivo</t>
  </si>
  <si>
    <t xml:space="preserve"> 1*0,7*15 = 10,500 [A]_x000d_</t>
  </si>
  <si>
    <t>poplastovaný sloupek ocelový d=48/2600, včetně betonové patky d=200, hl. 800 mm C20/25 XF4,</t>
  </si>
  <si>
    <t xml:space="preserve"> 420 = 420,000 [A]_x000d_</t>
  </si>
  <si>
    <t>Položka zahrnuje:
- dodání a osazení předepsaného sloupku včetně PKO
- případnou betonovou patku z předepsané třídy betonu
- nutné zemní práce
Položka nezahrnuje:
-x</t>
  </si>
  <si>
    <t>Oplocení z poplastovaného pletiva, vzdálenost sloupků 3040 mm, výška oplocení 2000 mm, včetně podhrabové desky</t>
  </si>
  <si>
    <t xml:space="preserve"> úseky 1,2,4,5 :844,5*2 = 1689,000 [A]_x000d_
 úsek 3: 161,2*1,25 = 201,500 [B]_x000d_
 Celkem: A+B = 1890,500 [C]_x000d_</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</si>
  <si>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</si>
  <si>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76796</t>
  </si>
  <si>
    <t>VRATA A VRÁTKA</t>
  </si>
  <si>
    <t xml:space="preserve"> brána vjezdová dvouikřídlá: (3,037*2)*3 = 18,222 [A]_x000d_</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</si>
  <si>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</si>
  <si>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767911</t>
  </si>
  <si>
    <t>OPLOCENÍ Z DRÁTĚNÉHO PLETIVA POZINKOVANÉHO STANDARDNÍHO</t>
  </si>
  <si>
    <t xml:space="preserve"> dočasné staveništní oplocení po dobu 11 měs. ; dxv 170*2 = 340,000 [A]_x000d_</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</si>
  <si>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</si>
  <si>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R966842s</t>
  </si>
  <si>
    <t xml:space="preserve"> 165,1+81+167,8+340,8+147,1+289,7 = 1191,500 [A]_x000d_</t>
  </si>
  <si>
    <t xml:space="preserve"> odstranění pletiva po 11 měs. 170 = 170,000 [A]_x000d_</t>
  </si>
  <si>
    <t>D.2.3.1</t>
  </si>
  <si>
    <t>SO 9-60-01</t>
  </si>
  <si>
    <t>ŽST Plzeň hl.n., Jižní předměstí - Nová Hospoda, TV</t>
  </si>
  <si>
    <t>OSTATNÍ (ZEMNÍ PRÁCE A SILNOPROUDÉ ROZVODY)</t>
  </si>
  <si>
    <t xml:space="preserve"> "viz polohový plán a řezy kabelovou trasou "_x000d_
 Celkem 136,5 = 136,500 [B]_x000d_</t>
  </si>
  <si>
    <t xml:space="preserve"> "viz polohový plán a řezy kabelovou trasou "_x000d_
 Celkem 109,2 = 109,200 [B]_x000d_</t>
  </si>
  <si>
    <t xml:space="preserve"> "viz polohový plán a řezy kabelovou trasou "_x000d_
 Celkem 27,3 = 27,300 [B]_x000d_</t>
  </si>
  <si>
    <t>18120</t>
  </si>
  <si>
    <t>ÚPRAVA PLÁNĚ SE ZHUTNĚNÍM V HORNINĚ TŘ. II</t>
  </si>
  <si>
    <t xml:space="preserve"> "viz polohový plán a řezy kabelovou trasou "_x000d_
 Celkem 91 = 91,000 [B]_x000d_</t>
  </si>
  <si>
    <t xml:space="preserve"> "viz polohový plán a řezy kabelovou trasou "_x000d_
 Celkem 12 = 12,000 [B]_x000d_</t>
  </si>
  <si>
    <t xml:space="preserve"> "viz polohový plán a řezy kabelovou trasou "_x000d_
 Celkem 420 = 420,000 [B]_x000d_</t>
  </si>
  <si>
    <t>702333</t>
  </si>
  <si>
    <t>ZAKRYTÍ KABELŮ PLASTOVOU DESKOU/PÁSEM ŠÍŘKY PŘES 40 CM</t>
  </si>
  <si>
    <t xml:space="preserve"> "viz polohový plán a řezy kabelovou trasou "_x000d_
 Celkem 140 = 140,000 [B]_x000d_</t>
  </si>
  <si>
    <t>1. Položka obsahuje:
 – dodávku a montáž desky
 – přípravu podkladu pro osazení
2. Položka neobsahuje:
 X
3. Způsob měření:
Měří se metr délkový.</t>
  </si>
  <si>
    <t xml:space="preserve"> "viz polohový plán a řezy kabelovou trasou "_x000d_
 Celkem 16 = 16,000 [B]_x000d_</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</si>
  <si>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</si>
  <si>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 xml:space="preserve"> "viz polohový plán a řezy kabelovou trasou "_x000d_
 Celkem 6 = 6,000 [B]_x000d_</t>
  </si>
  <si>
    <t>1. Položka obsahuje:
 – úprava dna výkopu
 – dodávka a položení betonového žlabu / chráničky včetně zakrytí
 – pomocné mechanismy
2. Položka neobsahuje:
 X
3. Způsob měření:
Udává se počet kusů kompletní konstrukce nebo práce.</t>
  </si>
  <si>
    <t>7425B3</t>
  </si>
  <si>
    <t>KABEL VN - JEDNOŽÍLOVÝ, 50-AXEKVCE(Y) OD 185 DO 300 MM2</t>
  </si>
  <si>
    <t xml:space="preserve"> "viz polohový plán a tabulka kabelových vedení "_x000d_
 Celkem 540 = 540,000 [B]_x000d_</t>
  </si>
  <si>
    <t>742C24</t>
  </si>
  <si>
    <t>KABELOVÁ KONCOVKA VN VENKOVNÍ JEDNOŽÍLOVÁ PRO KABELY PŘES 6 KV PŘES 300 MM2</t>
  </si>
  <si>
    <t xml:space="preserve"> "viz polohový plán a tabulka kabelových vedení "_x000d_
 Celkem 12 = 12,000 [B]_x000d_</t>
  </si>
  <si>
    <t>1. Položka obsahuje:
 – všechny práce spojené s úpravou kabelů pro montáž včetně veškerého příslušentsví
2. Položka neobsahuje:
 X
3. Způsob měření:
Udává se počet kusů kompletní konstrukce nebo práce.</t>
  </si>
  <si>
    <t>742P14</t>
  </si>
  <si>
    <t>ZATAŽENÍ KABELU DO CHRÁNIČKY - KABEL PŘES 4 KG/M</t>
  </si>
  <si>
    <t xml:space="preserve"> "viz polohový plán a tabulka kabelových vedení "_x000d_
 Celkem 420 = 420,000 [B]_x000d_</t>
  </si>
  <si>
    <t>1. Položka obsahuje:
 – montáž kabelu o váze nad 4 kg/m do chráničky/ kolektoru
2. Položka neobsahuje:
 X
3. Způsob měření:
Měří se metr délkový.</t>
  </si>
  <si>
    <t>747531</t>
  </si>
  <si>
    <t>ZKOUŠKY VODIČŮ A KABELŮ VN ZVÝŠENÝM NAPĚTÍM DO 35 KV</t>
  </si>
  <si>
    <t xml:space="preserve"> "viz technická zpráva "_x000d_
 Celkem 6 = 6,000 [B]_x000d_</t>
  </si>
  <si>
    <t>747532</t>
  </si>
  <si>
    <t>ZKOUŠKY VODIČŮ A KABELŮ VN - PROVOZ MĚŘÍCÍHO VOZU PO DOBU ZKOUŠEK VN KABELŮ</t>
  </si>
  <si>
    <t>701AAER</t>
  </si>
  <si>
    <t>Vytyčení trasy kabelového vedení v zastavěném prostoru</t>
  </si>
  <si>
    <t xml:space="preserve"> "viz technická zpráva "_x000d_
 Celkem 0,5 = 0,500 [B]_x000d_</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</si>
  <si>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</si>
  <si>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74A</t>
  </si>
  <si>
    <t>ZÁKLADY TV</t>
  </si>
  <si>
    <t>74A110</t>
  </si>
  <si>
    <t>ZÁKLAD TV HLOUBENÝ V JAKÉKOLIV TŘÍDĚ ZEMINY</t>
  </si>
  <si>
    <t xml:space="preserve"> "viz výkaz výměr základů, stožárů a bran "_x000d_
 Celkem 574 = 574,000 [B]_x000d_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</si>
  <si>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</si>
  <si>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</si>
  <si>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</si>
  <si>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výměr základů, stožárů a bran "_x000d_
 Celkem 303 = 303,000 [B]_x000d_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</si>
  <si>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</si>
  <si>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 xml:space="preserve"> "viz technická zpráva "_x000d_
 Celkem 8610 = 8610,000 [B]_x000d_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</si>
  <si>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</si>
  <si>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</si>
  <si>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</si>
  <si>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 "viz technická zpráva "_x000d_
 Celkem 1033,2 = 1033,200 [B]_x000d_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</si>
  <si>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</si>
  <si>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</si>
  <si>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</si>
  <si>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stavební tabulka "_x000d_
 Celkem 342 = 342,000 [B]_x000d_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</si>
  <si>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</si>
  <si>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</si>
  <si>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</si>
  <si>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stavební tabulka "_x000d_
 Celkem 460 = 460,000 [B]_x000d_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</si>
  <si>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</si>
  <si>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</si>
  <si>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</si>
  <si>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 "viz stavební tabulka "_x000d_
 Celkem 57 = 57,000 [B]_x000d_</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</si>
  <si>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</si>
  <si>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</si>
  <si>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</si>
  <si>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 "viz technická zpráva "_x000d_
 Celkem 98 = 98,000 [B]_x000d_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</si>
  <si>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</si>
  <si>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</si>
  <si>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</si>
  <si>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 xml:space="preserve"> "viz technická zpráva "_x000d_
 Celkem 16 = 16,000 [B]_x000d_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</si>
  <si>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</si>
  <si>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74A470</t>
  </si>
  <si>
    <t>ÚPRAVA OPLOCENÍ U ZÁKLADU TV</t>
  </si>
  <si>
    <t xml:space="preserve"> "viz soupis sestavení "_x000d_
 Celkem 8 = 8,000 [B]_x000d_</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</si>
  <si>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</si>
  <si>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74AF11</t>
  </si>
  <si>
    <t>TAŽNÉ HNACÍ VOZIDLO K PRACOVNÍM SOUPRAVÁM (PRO ZÁKLADY - MONTÁŽ)</t>
  </si>
  <si>
    <t xml:space="preserve"> "viz technická zpráva "_x000d_
 Celkem 861 = 861,000 [B]_x000d_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</si>
  <si>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</si>
  <si>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</si>
  <si>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</si>
  <si>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</si>
  <si>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</si>
  <si>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 xml:space="preserve"> "viz výkaz výměr základů, stožárů a bran "_x000d_
 Celkem 16 = 16,000 [B]_x000d_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</si>
  <si>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</si>
  <si>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74B215</t>
  </si>
  <si>
    <t>STOŽÁR TV OCELOVÝ TRUBKOVÝ JEDNODUCHÝ NA SVORNÍKY, TYPU TS245 NEBO TSI245, DÉLKY DO 10 M VČETNĚ</t>
  </si>
  <si>
    <t xml:space="preserve"> "viz výkaz výměr základů, stožárů a bran "_x000d_
 Celkem 1 = 1,000 [B]_x000d_</t>
  </si>
  <si>
    <t>74B216</t>
  </si>
  <si>
    <t>STOŽÁR TV OCELOVÝ TRUBKOVÝ JEDNODUCHÝ NA SVORNÍKY, TYPU TS245 NEBO TSI245, DÉLKY PŘES 10 M DO 14 M VČETNĚ</t>
  </si>
  <si>
    <t xml:space="preserve"> "viz výkaz výměr základů, stožárů a bran "_x000d_
 Celkem 12 = 12,000 [B]_x000d_</t>
  </si>
  <si>
    <t>74B217</t>
  </si>
  <si>
    <t>STOŽÁR TV OCELOVÝ TRUBKOVÝ JEDNODUCHÝ NA SVORNÍKY, TYPU TS324 NEBO TSI324, DÉLKY DO 10 M VČETNĚ</t>
  </si>
  <si>
    <t xml:space="preserve"> "viz výkaz výměr základů, stožárů a bran "_x000d_
 Celkem 2 = 2,000 [B]_x000d_</t>
  </si>
  <si>
    <t>74B218</t>
  </si>
  <si>
    <t>STOŽÁR TV OCELOVÝ TRUBKOVÝ JEDNODUCHÝ NA SVORNÍKY, TYPU TS324 NEBO TSI324,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</si>
  <si>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</si>
  <si>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</si>
  <si>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</si>
  <si>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</si>
  <si>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 xml:space="preserve"> "viz výkaz výměr základů, stožárů a bran "_x000d_
 Celkem 3 = 3,000 [B]_x000d_</t>
  </si>
  <si>
    <t>74B234</t>
  </si>
  <si>
    <t>STOŽÁR TV OCELOVÝ TRUBKOVÝ JEDNODUCHÝ BRÁNOVÝ NA SVORNÍKY, TYPU TBS245 NEBO TBSI245, DÉLKY PŘES 10 M DO 14 M VČETNĚ</t>
  </si>
  <si>
    <t>74B311</t>
  </si>
  <si>
    <t>STOŽÁR TV OCELOVÝ PROFILOVÝ NA SVORNÍKY, TYPU DS12, DÉLKY DO 10 M VČETNĚ</t>
  </si>
  <si>
    <t>74B412</t>
  </si>
  <si>
    <t>STOŽÁR TV OCELOVÝ TRUBKOVÝ DVOJITÝ NA SVORNÍKY, TYPU 2TS245 NEBO 2TSI245, DÉLKY PŘES 10 M DO 14 M VČETNĚ</t>
  </si>
  <si>
    <t>74B601</t>
  </si>
  <si>
    <t xml:space="preserve">STOŽÁR TV OCELOVÝ PŘÍHRADOVÝ TYPU BP DÉLKY  9 M</t>
  </si>
  <si>
    <t xml:space="preserve"> "viz výkaz výměr základů, stožárů a bran "_x000d_
 Celkem 7 = 7,000 [B]_x000d_</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</si>
  <si>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</si>
  <si>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</si>
  <si>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</si>
  <si>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</si>
  <si>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</si>
  <si>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výměr základů, stožárů a bran "_x000d_
 Celkem 36 = 36,000 [B]_x000d_</t>
  </si>
  <si>
    <t>74B604</t>
  </si>
  <si>
    <t>STOŽÁR TV OCELOVÝ PŘÍHRADOVÝ TYPU BP DÉLKY 12,5 M</t>
  </si>
  <si>
    <t xml:space="preserve"> "viz výkaz výměr základů, stožárů a bran "_x000d_
 Celkem 5 = 5,000 [B]_x000d_</t>
  </si>
  <si>
    <t>74B711</t>
  </si>
  <si>
    <t>BRÁNY NEBO VÝLOŽNÍKY - BŘEVNO TYPU 23L</t>
  </si>
  <si>
    <t xml:space="preserve"> "viz výkaz výměr základů, stožárů a bran "_x000d_
 Celkem 191 = 191,000 [B]_x000d_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</si>
  <si>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</si>
  <si>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</si>
  <si>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</si>
  <si>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 xml:space="preserve"> "viz výkaz výměr základů, stožárů a bran "_x000d_
 Celkem 48 = 48,000 [B]_x000d_</t>
  </si>
  <si>
    <t>74B721</t>
  </si>
  <si>
    <t>PŘIPEVNĚNÍ BŘEVNA BRÁNY NEBO VÝLOŽNÍKU S UKONČENÍM TYPU A NA 1T</t>
  </si>
  <si>
    <t xml:space="preserve"> "viz výkaz výměr základů, stožárů a bran "_x000d_
 Celkem 22 = 22,000 [B]_x000d_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</si>
  <si>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</si>
  <si>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</si>
  <si>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</si>
  <si>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 xml:space="preserve"> "viz výkaz výměr základů, stožárů a bran "_x000d_
 Celkem 11 = 11,000 [B]_x000d_</t>
  </si>
  <si>
    <t>74B724</t>
  </si>
  <si>
    <t>PŘIPEVNĚNÍ BŘEVNA BRÁNY NEBO VÝLOŽNÍKU KLUZNÉ S UKONČENÍM TYPU D NA BP</t>
  </si>
  <si>
    <t>74B743</t>
  </si>
  <si>
    <t>VYVĚŠENÍ BŘEVNA BRÁNY NEBO VÝLOŽNÍKU NA BP</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</si>
  <si>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</si>
  <si>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74BF11</t>
  </si>
  <si>
    <t>TAŽNÉ HNACÍ VOZIDLO K PRACOVNÍM SOUPRAVÁM (PRO STOŽÁRY A BRÁNY - MONTÁŽ )</t>
  </si>
  <si>
    <t xml:space="preserve"> "viz technická zpráva "_x000d_
 Celkem 256 = 256,000 [B]_x000d_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</si>
  <si>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</si>
  <si>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</si>
  <si>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</si>
  <si>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</si>
  <si>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</si>
  <si>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 xml:space="preserve"> "viz soupis sestavení "_x000d_
 Celkem 30 = 30,000 [B]_x000d_</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</si>
  <si>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</si>
  <si>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</si>
  <si>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</si>
  <si>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 xml:space="preserve"> "viz soupis sestavení "_x000d_
 Celkem 138 = 138,000 [B]_x000d_</t>
  </si>
  <si>
    <t>74C231</t>
  </si>
  <si>
    <t>ZÁVĚS SIK BEZ PŘÍDAVNÉHO LANA</t>
  </si>
  <si>
    <t xml:space="preserve"> "viz soupis sestavení "_x000d_
 Celkem 1 = 1,000 [B]_x000d_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</si>
  <si>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</si>
  <si>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</si>
  <si>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</si>
  <si>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 xml:space="preserve"> "viz soupis sestavení "_x000d_
 Celkem 19 = 19,000 [B]_x000d_</t>
  </si>
  <si>
    <t>74C233</t>
  </si>
  <si>
    <t>ZÁVĚS SIK KOMBINOVANÝ</t>
  </si>
  <si>
    <t xml:space="preserve"> "viz soupis sestavení "_x000d_
 Celkem 4 = 4,000 [B]_x000d_</t>
  </si>
  <si>
    <t>74C311</t>
  </si>
  <si>
    <t>KŘÍŽENÍ SESTAV</t>
  </si>
  <si>
    <t xml:space="preserve"> "viz soupis sestavení "_x000d_
 Celkem 5 = 5,000 [B]_x000d_</t>
  </si>
  <si>
    <t>74C312</t>
  </si>
  <si>
    <t>VĚŠÁK TROLEJE ZÁKLADNÍ (PEVNÝ NEBO KLUZNÝ)</t>
  </si>
  <si>
    <t xml:space="preserve"> "viz soupis sestavení "_x000d_
 Celkem 1197 = 1197,000 [B]_x000d_</t>
  </si>
  <si>
    <t>74C314</t>
  </si>
  <si>
    <t>ROZPĚRNÁ TYČ</t>
  </si>
  <si>
    <t xml:space="preserve"> "viz soupis sestavení "_x000d_
 Celkem 34 = 34,000 [B]_x000d_</t>
  </si>
  <si>
    <t>74C315</t>
  </si>
  <si>
    <t>PROUDOVÉ PROPOJENÍ PODÉLNÝCH POLÍ</t>
  </si>
  <si>
    <t>74C321</t>
  </si>
  <si>
    <t>SPOJKA LAN A TROLEJÍ NEIZOLOVANÁ</t>
  </si>
  <si>
    <t>74C322</t>
  </si>
  <si>
    <t>SPOJKA LAN A TROLEJÍ IZOLOVANÁ</t>
  </si>
  <si>
    <t xml:space="preserve"> "viz soupis sestavení "_x000d_
 Celkem 113 = 113,000 [B]_x000d_</t>
  </si>
  <si>
    <t>74C331</t>
  </si>
  <si>
    <t>DĚLIČ V TROLEJI VČETNĚ TABULKY</t>
  </si>
  <si>
    <t xml:space="preserve"> "viz soupis sestavení "_x000d_
 Celkem 2 = 2,000 [B]_x000d_</t>
  </si>
  <si>
    <t>74C341</t>
  </si>
  <si>
    <t>PEVNÝ BOD KOMPENZOVANÉ SESTAVY</t>
  </si>
  <si>
    <t>74C344</t>
  </si>
  <si>
    <t>KOTVENÍ PEVNÉHO BODU NA JEDNODUCHOU BRÁNU</t>
  </si>
  <si>
    <t>74C512</t>
  </si>
  <si>
    <t>POHYBLIVÉ KOTVENÍ SESTAVY TV NA STOŽÁRU - 10 KN</t>
  </si>
  <si>
    <t xml:space="preserve"> "viz tabulka kotvení "_x000d_
 Celkem 21 = 21,000 [B]_x000d_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</si>
  <si>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</si>
  <si>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</si>
  <si>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</si>
  <si>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 xml:space="preserve"> "viz tabulka kotvení "_x000d_
 Celkem 5 = 5,000 [B]_x000d_</t>
  </si>
  <si>
    <t>74C571</t>
  </si>
  <si>
    <t>TAŽENÍ NOSNÉHO LANA 50 MM2 BZ, FE</t>
  </si>
  <si>
    <t xml:space="preserve"> "viz tabulka kotvení "_x000d_
 Celkem 11871 = 11871,000 [B]_x000d_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</si>
  <si>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</si>
  <si>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</si>
  <si>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</si>
  <si>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 xml:space="preserve"> "viz tabulka kotvení "_x000d_
 Celkem 8995 = 8995,000 [B]_x000d_</t>
  </si>
  <si>
    <t>74C591</t>
  </si>
  <si>
    <t>VÝŠKOVÁ REGULACE TROLEJE</t>
  </si>
  <si>
    <t xml:space="preserve"> "viz soupis sestavení "_x000d_
 Celkem 8995 = 8995,000 [B]_x000d_</t>
  </si>
  <si>
    <t>1. Položka obsahuje:
 – všechny náklady na regulaci troleje s použitím mechanizmů
 – cena položky je vč. ostatních rozpočtových nákladů
2. Položka neobsahuje:
 X
3. Způsob měření:
Měří se metr délkový v ose vodiče nebo lana.</t>
  </si>
  <si>
    <t>74C5A3</t>
  </si>
  <si>
    <t>DEFINITIVNÍ REGULACE POHYBLIVÉHO KOTVENÍ SPOLEČNÉHO (NL A TR)</t>
  </si>
  <si>
    <t>1. Položka obsahuje:
 – všechny náklady na regulaci kotvení se všemi pomocnými doplňujícími pracemi vč,mechanismů
2. Položka neobsahuje:
 X
3. Způsob měření:
Udává se počet kusů kompletní konstrukce nebo práce.</t>
  </si>
  <si>
    <t>74C632</t>
  </si>
  <si>
    <t>PŘIPEVNĚNÍ KONZOLY ZV, NV, OV PRO "V" ZÁVĚS NA STOŽÁR</t>
  </si>
  <si>
    <t xml:space="preserve"> "viz soupis sestavení "_x000d_
 Celkem 64 = 64,000 [B]_x000d_</t>
  </si>
  <si>
    <t>74C633</t>
  </si>
  <si>
    <t>PŘIPEVNĚNÍ KONZOLY ZV, NV, OV PRO SVISLÝ ZÁVĚS PŘEPONKY NA STOŽÁR</t>
  </si>
  <si>
    <t>74C641</t>
  </si>
  <si>
    <t>SVISLÝ ZÁVĚS 1-2 LAN ZV, NV, OV</t>
  </si>
  <si>
    <t>74C643</t>
  </si>
  <si>
    <t xml:space="preserve">V ZÁVĚS  1-2 LAN ZV, NV, OV</t>
  </si>
  <si>
    <t>74C646</t>
  </si>
  <si>
    <t>ZÁVĚS 1-2 LAN ZV, NV, OV VE VRCHOLU STOŽÁRU NEBO NAD BRÁNOU</t>
  </si>
  <si>
    <t>74C671</t>
  </si>
  <si>
    <t>TAŽENÍ LANA PRO ZV, NV, OV - 120 MM2 CU</t>
  </si>
  <si>
    <t xml:space="preserve"> "viz soupis sestavení "_x000d_
 Celkem 3287 = 3287,000 [B]_x000d_</t>
  </si>
  <si>
    <t>74C711</t>
  </si>
  <si>
    <t>POHON ODPOJOVAČE MOTOROVÝ</t>
  </si>
  <si>
    <t xml:space="preserve"> "viz soupis sestavení "_x000d_
 Celkem 32 = 32,000 [B]_x000d_</t>
  </si>
  <si>
    <t>74C713</t>
  </si>
  <si>
    <t>ODPOJOVAČ NEBO ODPÍNAČ NA STOŽÁRU TV</t>
  </si>
  <si>
    <t xml:space="preserve"> "viz soupis sestavení "_x000d_
 Celkem 24 = 24,000 [B]_x000d_</t>
  </si>
  <si>
    <t>74C714</t>
  </si>
  <si>
    <t>ODPOJOVAČ NEBO ODPÍNAČ S UZEMŇOVACÍM NOŽEM NA STOŽÁRU TV</t>
  </si>
  <si>
    <t>74C715</t>
  </si>
  <si>
    <t>SPECIÁLNÍ ODPOJOVAČ NEBO ODPÍNAČ S UZEMŇOVACÍM NOŽEM NA STOŽÁRU TV</t>
  </si>
  <si>
    <t xml:space="preserve"> "viz soupis sestavení "_x000d_
 Celkem 6 = 6,000 [B]_x000d_</t>
  </si>
  <si>
    <t>74C721</t>
  </si>
  <si>
    <t>KOTVENÍ SVODU Z ODPOJOVAČE S PŘIPOJENÍM NA TV</t>
  </si>
  <si>
    <t xml:space="preserve"> "viz soupis sestavení "_x000d_
 Celkem 3 = 3,000 [B]_x000d_</t>
  </si>
  <si>
    <t>74C722</t>
  </si>
  <si>
    <t>KOTVENÍ DVOU SVODŮ Z ODPOJOVAČE S PŘIPOJENÍM NA TV</t>
  </si>
  <si>
    <t xml:space="preserve"> "viz soupis sestavení "_x000d_
 Celkem 13 = 13,000 [B]_x000d_</t>
  </si>
  <si>
    <t>74C726</t>
  </si>
  <si>
    <t>DVA SVODY Z NAPÁJECÍHO PŘEVĚSU NA TV LANY 120 CU</t>
  </si>
  <si>
    <t>74C741</t>
  </si>
  <si>
    <t>PŘIPEVNĚNÍ KOTEVNÍ LIŠTY NAPÁJECÍHO PŘEVĚSU S 1 TŘMENEM NA STOŽÁR TV</t>
  </si>
  <si>
    <t xml:space="preserve"> "viz soupis sestavení "_x000d_
 Celkem 7 = 7,000 [B]_x000d_</t>
  </si>
  <si>
    <t>74C742</t>
  </si>
  <si>
    <t>PŘIPEVNĚNÍ KOTEVNÍ LIŠTY NAPÁJECÍHO PŘEVĚSU SE 2-4 TŘMENY NA STOŽÁR TV</t>
  </si>
  <si>
    <t xml:space="preserve"> "viz soupis sestavení "_x000d_
 Celkem 9 = 9,000 [B]_x000d_</t>
  </si>
  <si>
    <t>74C745</t>
  </si>
  <si>
    <t xml:space="preserve">KOTVENÍ LANA NAPÁJECÍHO PŘEVĚSU - 120 MM2 CU  S IZOLACÍ</t>
  </si>
  <si>
    <t xml:space="preserve"> "viz soupis sestavení "_x000d_
 Celkem 29 = 29,000 [B]_x000d_</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</si>
  <si>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</si>
  <si>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</si>
  <si>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</si>
  <si>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</si>
  <si>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</si>
  <si>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</si>
  <si>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74C768</t>
  </si>
  <si>
    <t>PŘIPEVNĚNÍ 1-4 KABELŮ NA STOŽÁR BP</t>
  </si>
  <si>
    <t>74C771</t>
  </si>
  <si>
    <t>POJISTKOVÁ PATRONA</t>
  </si>
  <si>
    <t>74C772</t>
  </si>
  <si>
    <t>PŘIPEVNĚNÍ 1 KRYTU NA STOŽÁR P, T, BP</t>
  </si>
  <si>
    <t>74C773</t>
  </si>
  <si>
    <t>PŘIPEVNĚNÍ 2 KRYTŮ NA STOŽÁR P, T, BP</t>
  </si>
  <si>
    <t>74C791</t>
  </si>
  <si>
    <t>RUČNÍ TAŽENÍ LANA NAPÁJECÍCH PŘEVĚSŮ 70 MM2 BZ</t>
  </si>
  <si>
    <t xml:space="preserve"> "viz soupis sestavení "_x000d_
 Celkem 20 = 20,000 [B]_x000d_</t>
  </si>
  <si>
    <t>74C793</t>
  </si>
  <si>
    <t>RUČNÍ TAŽENÍ LANA NAPÁJECÍCH PŘEVĚSŮ 120 MM2 CU</t>
  </si>
  <si>
    <t xml:space="preserve"> "viz soupis sestavení "_x000d_
 Celkem 140 = 140,000 [B]_x000d_</t>
  </si>
  <si>
    <t>74C810</t>
  </si>
  <si>
    <t>UPEVNĚNÍ KONZOLY - STŘEDOVÉ, STRANOVÉ</t>
  </si>
  <si>
    <t xml:space="preserve"> "viz soupis sestavení "_x000d_
 Celkem 200 = 200,000 [B]_x000d_</t>
  </si>
  <si>
    <t>74C820</t>
  </si>
  <si>
    <t>UPEVNĚNÍ DVOU KONZOL</t>
  </si>
  <si>
    <t xml:space="preserve"> "viz soupis sestavení "_x000d_
 Celkem 68 = 68,000 [B]_x000d_</t>
  </si>
  <si>
    <t>74C913</t>
  </si>
  <si>
    <t>OMEZOVAČ PŘEPĚTÍ NA STOŽÁRU VČETNĚ PŘIPOJENÍ NA TV, OV, NV</t>
  </si>
  <si>
    <t xml:space="preserve"> "viz soupis sestavení "_x000d_
 Celkem 12 = 12,000 [B]_x000d_</t>
  </si>
  <si>
    <t>74C917</t>
  </si>
  <si>
    <t>PŘIPOJENÍ STOŽÁRU NEBO IZOLOVANÉHO SVODU NA ZEMNIČ VČETNĚ ZŘÍZENÍ UZEMNĚNÍ</t>
  </si>
  <si>
    <t xml:space="preserve"> "viz soupis sestavení "_x000d_
 Celkem 18 = 18,000 [B]_x000d_</t>
  </si>
  <si>
    <t>74C951</t>
  </si>
  <si>
    <t>MONTÁŽNÍ LÁVKA NA STOŽÁR</t>
  </si>
  <si>
    <t>74C952</t>
  </si>
  <si>
    <t>OVLÁDACÍ LÁVKA NA STOŽÁR</t>
  </si>
  <si>
    <t>74C953</t>
  </si>
  <si>
    <t>OVLÁDACÍ A BOČNÍ LÁVKA DO "L"</t>
  </si>
  <si>
    <t>74C958</t>
  </si>
  <si>
    <t>BETONOVÝ DÍLEC</t>
  </si>
  <si>
    <t xml:space="preserve"> "viz soupis sestavení "_x000d_
 Celkem 26 = 26,000 [B]_x000d_</t>
  </si>
  <si>
    <t>74C964</t>
  </si>
  <si>
    <t>PŘIPEVNĚNÍ NÁVĚSTNÍHO ŠTÍTU DO SESTAVY TV</t>
  </si>
  <si>
    <t>74C967</t>
  </si>
  <si>
    <t>VÝSTRAŽNÁ TABULKA NA STOŽÁRU TV NEBO KONSTRUKCI</t>
  </si>
  <si>
    <t xml:space="preserve"> "viz soupis sestavení "_x000d_
 Celkem 43 = 43,000 [B]_x000d_</t>
  </si>
  <si>
    <t>74C968</t>
  </si>
  <si>
    <t>TABULKA ČÍSLOVÁNÍ STOŽÁRU NEBO POHONU ODPOJOVAČE</t>
  </si>
  <si>
    <t xml:space="preserve"> "viz soupis sestavení "_x000d_
 Celkem 86 = 86,000 [B]_x000d_</t>
  </si>
  <si>
    <t>74C973</t>
  </si>
  <si>
    <t>ÚPRAVY STÁVAJÍCÍHO TV - PROVIZORNÍ STAVY ZA 100 M ZPROVOZŇOVANÉ SKUPINY</t>
  </si>
  <si>
    <t xml:space="preserve"> "viz soupis sestavení "_x000d_
 Celkem 80 = 80,000 [B]_x000d_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</si>
  <si>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</si>
  <si>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</si>
  <si>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</si>
  <si>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</si>
  <si>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</si>
  <si>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</si>
  <si>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</si>
  <si>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</si>
  <si>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</si>
  <si>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74F311</t>
  </si>
  <si>
    <t>MĚŘENÍ PARAMETRŮ TV DYNAMICKÉ (MĚŘÍCÍM VOZEM)</t>
  </si>
  <si>
    <t xml:space="preserve"> "viz technická zpráva "_x000d_
 Celkem 9 = 9,000 [B]_x000d_</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</si>
  <si>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</si>
  <si>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</si>
  <si>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</si>
  <si>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</si>
  <si>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</si>
  <si>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</si>
  <si>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 xml:space="preserve"> "viz technická zpráva "_x000d_
 Celkem 13 = 13,000 [B]_x000d_</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</si>
  <si>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</si>
  <si>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</si>
  <si>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</si>
  <si>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 xml:space="preserve"> "viz technická zpráva "_x000d_
 Celkem 41 = 41,000 [B]_x000d_</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</si>
  <si>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</si>
  <si>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</si>
  <si>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</si>
  <si>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 "viz technická zpráva "_x000d_
 Celkem 18 = 18,000 [B]_x000d_</t>
  </si>
  <si>
    <t>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</si>
  <si>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</si>
  <si>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</si>
  <si>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</si>
  <si>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</si>
  <si>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</si>
  <si>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</si>
  <si>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</si>
  <si>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</si>
  <si>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 xml:space="preserve"> "viz technická zpráva "_x000d_
 Celkem 2 = 2,000 [B]_x000d_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</si>
  <si>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</si>
  <si>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</si>
  <si>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</si>
  <si>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</si>
  <si>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"_x000d_
 Celkem 80 = 80,000 [B]_x000d_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</si>
  <si>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</si>
  <si>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</si>
  <si>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</si>
  <si>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 xml:space="preserve"> "viz technická zpráva "_x000d_
 Celkem 120 = 120,000 [B]_x000d_</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</si>
  <si>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</si>
  <si>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</si>
  <si>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</si>
  <si>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</si>
  <si>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</si>
  <si>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</si>
  <si>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74F411</t>
  </si>
  <si>
    <t>DEMONTÁŽ BETONOVÝCH ZÁKLADŮ TV</t>
  </si>
  <si>
    <t xml:space="preserve"> "určeno projektantem dle místního šetření a původní dokumentace "_x000d_
 Celkem 23 = 23,000 [B]_x000d_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</si>
  <si>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</si>
  <si>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</si>
  <si>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</si>
  <si>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"určeno projektantem dle místního šetření a původní dokumentace "_x000d_
 Celkem 3 = 3,000 [B]_x000d_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</si>
  <si>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</si>
  <si>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</si>
  <si>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</si>
  <si>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 xml:space="preserve"> "určeno projektantem dle místního šetření a původní dokumentace "_x000d_
 Celkem 1 = 1,000 [B]_x000d_</t>
  </si>
  <si>
    <t>74F437</t>
  </si>
  <si>
    <t>DEMONTÁŽ KONZOL ZV NEBO OV VČETNĚ ZÁVĚSŮ</t>
  </si>
  <si>
    <t xml:space="preserve"> "určeno projektantem dle místního šetření a původní dokumentace "_x000d_
 Celkem 27 = 27,000 [B]_x000d_</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</si>
  <si>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</si>
  <si>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74F444</t>
  </si>
  <si>
    <t>DEMONTÁŽ KOTVENÍ TR NEBO NL POHYBLIVÝCH</t>
  </si>
  <si>
    <t>74F445</t>
  </si>
  <si>
    <t>DEMONTÁŽ KOTVENÍ ZV, OV, NV VČETNĚ PŘIPEVŇOVACÍCH LIŠT</t>
  </si>
  <si>
    <t>74F463</t>
  </si>
  <si>
    <t>DEMONTÁŽ NÁVĚSTÍ PRO ELEKTRICKÝ PROVOZ</t>
  </si>
  <si>
    <t xml:space="preserve"> "určeno projektantem dle místního šetření a původní dokumentace "_x000d_
 Celkem 2 = 2,000 [B]_x000d_</t>
  </si>
  <si>
    <t>74F469</t>
  </si>
  <si>
    <t>DEMONTÁŽ LAN ZV, NV, OV STOČENÍM NA BUBEN</t>
  </si>
  <si>
    <t xml:space="preserve"> "určeno projektantem dle místního šetření a původní dokumentace "_x000d_
 Celkem 1326 = 1326,000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</si>
  <si>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</si>
  <si>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74F491</t>
  </si>
  <si>
    <t>DEMONTÁŽ - MANIPULACE SE SUTÍ NA STAVENIŠTI</t>
  </si>
  <si>
    <t xml:space="preserve"> "určeno projektantem dle místního šetření a původní dokumentace "_x000d_
 Celkem 345 = 345,000 [B]_x000d_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</si>
  <si>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</si>
  <si>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</si>
  <si>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</si>
  <si>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 xml:space="preserve"> "určeno projektantem dle místního šetření a původní dokumentace "_x000d_
 Celkem 58 = 58,000 [B]_x000d_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</si>
  <si>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</si>
  <si>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74EF11</t>
  </si>
  <si>
    <t>HNACÍ KOLEJOVÁ VOZIDLA DEMONTÁŽNÍCH SOUPRAV PRO PRÁCE NA TV</t>
  </si>
  <si>
    <t xml:space="preserve"> "viz technická zpráva "_x000d_
 Celkem 77 = 77,000 [B]_x000d_</t>
  </si>
  <si>
    <t>1. Položka obsahuje:
 – kolejové mechanizmy demontáže TV
 – dopravu kolejových mechanismů z mateřského depa do prostoru stavby a zpět
2. Položka neobsahuje:
 X
3. Způsob měření:
Udává se čas v hodinách bez pohotovostních stavů vozidla.</t>
  </si>
  <si>
    <t xml:space="preserve"> "viz technická zpráva "_x000d_
 Celkem 1034 = 1034,000 [B]_x000d_</t>
  </si>
  <si>
    <t xml:space="preserve"> "viz technická zpráva "_x000d_
 Celkem 57,5 = 57,500 [B]_x000d_</t>
  </si>
  <si>
    <t>D.2.3.4</t>
  </si>
  <si>
    <t>SO 1-64-01</t>
  </si>
  <si>
    <t>ŽST Plzeň hl.n., obvod Nová Hospoda, elektrický ohřev výměn</t>
  </si>
  <si>
    <t>R02911</t>
  </si>
  <si>
    <t>OSTATNÍ POŽADAVKY - GEODETICKÉ ZAMĚŘENÍ</t>
  </si>
  <si>
    <t>kabelová rýha o rozměru (m): 0,5*0,8*30+0,35*0,8*375+0,5*0,8*40+0,35*0,8*525+0,5*0,8*15+1*2,3*13+0,35*0,5*25+0,8*1,7*7+1*2,5*30+0,35*0,5*230 =445,045m3, rýha pro zemnič o rozměru (m):0,35*0,7*10 =2,45m3</t>
  </si>
  <si>
    <t xml:space="preserve"> "viz příloha dokumentace: 2.101 "_x000d_
 Celkem 447,495 = 447,495 [B]_x000d_</t>
  </si>
  <si>
    <t>hloubení jam pro zhotovení a instalaci: 2x rozvaděč EOV</t>
  </si>
  <si>
    <t xml:space="preserve"> "viz příloha dokumentace: 2.101, 2.203, 2.204 "_x000d_
 Celkem 2,412 = 2,412 [B]_x000d_</t>
  </si>
  <si>
    <t>kabelová rýha o rozměru (m):0,5*0,8*30+0,35*0,8*375+0,5*0,8*40+0,35*0,8*525+0,5*0,8*15+1*2,3*13+0,35*0,5*25+0,8*1,7*7+1*2,5*30+0,35*0,5*230 =445,045m3, rýha pro zemnič o rozměru (m):0,35*0,7*10 =7m3; jáma pro zhotovení a instalaci: 2x rozvaděč EOV</t>
  </si>
  <si>
    <t xml:space="preserve"> "viz příloha dokumentace: 2.101, 2.203, 2.204, 2.205 "_x000d_
 Celkem 449,749 = 449,749 [B]_x000d_</t>
  </si>
  <si>
    <t>úprava povrchu po dokončení kabelové trasy o rozměru (m) 0,5*30+0,35*375+0,5*40+0,35*525+0,5*15+1*13+0,35*25+0,8*7+1*30+0,35*230 =495,35m2, úprava povrchu po dokončení rýhy pro zemnič o rozměru (m):0,35*10 =3,5m2, úprava povrchu po dokončení jámy pro zhotovení a instalaci: 2x rozvaděč EOV</t>
  </si>
  <si>
    <t xml:space="preserve"> "viz příloha dokumentace: 2.101, 2.203, 2.204 "_x000d_
 Celkem 506,85 = 506,850 [B]_x000d_</t>
  </si>
  <si>
    <t>materiál pro instalaci základového dílu: 2x rozvaděč EOV</t>
  </si>
  <si>
    <t xml:space="preserve"> "viz příloha dokumentace: 2.203, 2.204, 2.205 "_x000d_
 Celkem 1,481 = 1,481 [B]_x000d_</t>
  </si>
  <si>
    <t>742Y92</t>
  </si>
  <si>
    <t>OCHRANA ŠTĚRKOVÉHO LOŽE GEOTEXTILIÍ PROTI ZNEČIŠTĚNÍ (M)</t>
  </si>
  <si>
    <t>ochrana štěrkového lože v šíři 1m pro účely zhotovení kabelové trasy délky: 345m</t>
  </si>
  <si>
    <t xml:space="preserve"> "viz příloha dokumentace: 2.101 "_x000d_
 Celkem 345 = 345,000 [B]_x000d_</t>
  </si>
  <si>
    <t>R701FFD</t>
  </si>
  <si>
    <t>VYČIŠTĚNÍ A ÚPRAVA ŠTĚRKOVÉHO LOŽE</t>
  </si>
  <si>
    <t>úprava po dokončení kabelové trasy o rozměru (šířka*délka) (m): 0,35*75+0,5*15+0,35*25+0,35*230</t>
  </si>
  <si>
    <t xml:space="preserve"> "viz příloha dokumentace: 2.101 "_x000d_
 Celkem 123 = 123,000 [B]_x000d_</t>
  </si>
  <si>
    <t>Položka obsahuje: Vyčištění štěrkového lože a úprava povrchu drážního tělesa (drážní stezka, štěrkové lože). Dále obsahuje cenu za pom. mechanismy včetně všech ostatních vedlejších nákladů.</t>
  </si>
  <si>
    <t>materiál pro instalaci základového dílu 2x rozvaděč EOV</t>
  </si>
  <si>
    <t xml:space="preserve"> "viz příloha dokumentace: 2.203, 2.204, 2.205 "_x000d_
 Celkem 0,2 = 0,200 [B]_x000d_</t>
  </si>
  <si>
    <t>směrové a výškové vyrovnání koleje v místě křížení s nově zřízenou kabelovou trasou v délce max. 5m = 1ks křížení</t>
  </si>
  <si>
    <t xml:space="preserve"> "viz příloha dokumentace: 2.201 "_x000d_
 Celkem 5 = 5,000 [B]_x000d_</t>
  </si>
  <si>
    <t>plastový žlab světlé š.100mm = 765m</t>
  </si>
  <si>
    <t xml:space="preserve"> "viz příloha dokumentace: 2.101 "_x000d_
 Celkem 765 = 765,000 [B]_x000d_</t>
  </si>
  <si>
    <t>plastový žlab světlé š.200mm = 410m, betonový žlab světlé š.200mm = 25m</t>
  </si>
  <si>
    <t xml:space="preserve"> "viz příloha dokumentace: 2.101 "_x000d_
 Celkem 435 = 435,000 [B]_x000d_</t>
  </si>
  <si>
    <t>702222</t>
  </si>
  <si>
    <t>KABELOVÁ CHRÁNIČKA ZEMNÍ UV STABILNÍ DN PŘES 100 DO 200 MM</t>
  </si>
  <si>
    <t>kabelová chránička zemní UV stabilní DN110mm = 160m, DN160mm = 173m</t>
  </si>
  <si>
    <t xml:space="preserve"> "viz příloha dokumentace: 2.101 "_x000d_
 Celkem 333 = 333,000 [B]_x000d_</t>
  </si>
  <si>
    <t>zakrytí kabelové trasy š.20cm = 1155m</t>
  </si>
  <si>
    <t xml:space="preserve"> "viz příloha dokumentace: 2.101 "_x000d_
 Celkem 1155 = 1155,000 [B]_x000d_</t>
  </si>
  <si>
    <t>zakrytí kabelové trasy š.50cm = 85m</t>
  </si>
  <si>
    <t xml:space="preserve"> "viz příloha dokumentace: 2.101 "_x000d_
 Celkem 85 = 85,000 [B]_x000d_</t>
  </si>
  <si>
    <t>742Y91</t>
  </si>
  <si>
    <t>OBETONOVÁNÍ CHRÁNIČEK DO FÍ 200mm V RÝZE DO Š.100cm</t>
  </si>
  <si>
    <t>obetonování chrániček DN 160mm2 v rýze šíře 100cm =43m, v rýze šíře 80cm =7m,</t>
  </si>
  <si>
    <t xml:space="preserve"> "viz příloha dokumentace: 2.101 "_x000d_
 Celkem 50 = 50,000 [B]_x000d_</t>
  </si>
  <si>
    <t>709310</t>
  </si>
  <si>
    <t>VYPODLOŽENÍ, ODDĚLENÍ A KRYTÍ SPOJKY NEBO ODBOČNICE PRO KABEL DO 10 KV</t>
  </si>
  <si>
    <t xml:space="preserve"> "viz příloha dokumentace: 1.001, 1.002 "_x000d_
 Celkem 4 = 4,000 [B]_x000d_</t>
  </si>
  <si>
    <t>Umístění vyhledávací značky: na konce kabelových chrániček, místech změny vedení kabelové trasy</t>
  </si>
  <si>
    <t xml:space="preserve"> "viz příloha dokumentace: 2.101 "_x000d_
 Celkem 45 = 45,000 [B]_x000d_</t>
  </si>
  <si>
    <t>zatažení lanka do kabelové chráničky = 333m</t>
  </si>
  <si>
    <t xml:space="preserve"> "viz příloha dokumentace: 1.002, 2.101 "_x000d_
 Celkem 140 = 140,000 [B]_x000d_</t>
  </si>
  <si>
    <t xml:space="preserve"> "viz příloha dokumentace: 2.101 "_x000d_
 Celkem 12 = 12,000 [B]_x000d_</t>
  </si>
  <si>
    <t>elektroinstalační lišta š.60mm pro uložení kabelizace do rzv. RO1 v rozvodně nn STS</t>
  </si>
  <si>
    <t xml:space="preserve"> "viz příloha dokumentace: 2.207 "_x000d_
 Celkem 1,5 = 1,500 [B]_x000d_</t>
  </si>
  <si>
    <t>Silnoproudé rozvody</t>
  </si>
  <si>
    <t>742H15</t>
  </si>
  <si>
    <t>KABEL NN ČTYŘ- A PĚTIŽÍLOVÝ CU S PLASTOVOU IZOLACÍ OD 150 DO 240 MM2</t>
  </si>
  <si>
    <t>CYKY-O 4x185=10m</t>
  </si>
  <si>
    <t xml:space="preserve"> "viz příloha dokumentace: 1.002 "_x000d_
 Celkem 10 = 10,000 [B]_x000d_</t>
  </si>
  <si>
    <t>CYKY-O 4x120=10m</t>
  </si>
  <si>
    <t>CYKY-O(p) 4x25=1164m</t>
  </si>
  <si>
    <t xml:space="preserve"> "viz příloha dokumentace: 1.002 "_x000d_
 Celkem 1164 = 1164,000 [B]_x000d_</t>
  </si>
  <si>
    <t>CYKY-O(p) 4x16=540m, CYKY-O(p) 4x10=1321m, CYKY-O(p) 4x6=1205m, CYKY-O(p) 4x4=557m</t>
  </si>
  <si>
    <t xml:space="preserve"> "viz příloha dokumentace: 1.002 "_x000d_
 Celkem 3623 = 3623,000 [B]_x000d_</t>
  </si>
  <si>
    <t>CYKY-O 4x2,5=150m</t>
  </si>
  <si>
    <t xml:space="preserve"> "viz příloha dokumentace: 1.002 "_x000d_
 Celkem 150 = 150,000 [B]_x000d_</t>
  </si>
  <si>
    <t>742G21</t>
  </si>
  <si>
    <t>KABEL NN DVOU- A TŘÍŽÍLOVÝ AL S PLASTOVOU IZOLACÍ DO 2,5 MM2</t>
  </si>
  <si>
    <t>CYKY-J 3x2,5=18m</t>
  </si>
  <si>
    <t xml:space="preserve"> "viz příloha dokumentace: 1.002 "_x000d_
 Celkem 18 = 18,000 [B]_x000d_</t>
  </si>
  <si>
    <t>742I11</t>
  </si>
  <si>
    <t>KABEL NN CU OVLÁDACÍ 7-12ŽÍLOVÝ DO 2,5 MM2</t>
  </si>
  <si>
    <t>CYKY-O 12x2,5=75m</t>
  </si>
  <si>
    <t xml:space="preserve"> "viz příloha dokumentace: 1.002 "_x000d_
 Celkem 75 = 75,000 [B]_x000d_</t>
  </si>
  <si>
    <t>742L15</t>
  </si>
  <si>
    <t>UKONČENÍ DVOU AŽ PĚTIŽÍLOVÉHO KABELU V ROZVADĚČI NEBO NA PŘÍSTROJI OD 150 DO 240 MM2</t>
  </si>
  <si>
    <t xml:space="preserve"> "viz příloha dokumentace: 1.002, 2.201 "_x000d_
 Celkem 2 = 2,000 [B]_x000d_</t>
  </si>
  <si>
    <t xml:space="preserve"> "viz příloha dokumentace: 1.002, 2.201 "_x000d_
 Celkem 16 = 16,000 [B]_x000d_</t>
  </si>
  <si>
    <t xml:space="preserve"> "viz příloha dokumentace: 1.002, 2.201 "_x000d_
 Celkem 120 = 120,000 [B]_x000d_</t>
  </si>
  <si>
    <t xml:space="preserve"> "viz příloha dokumentace: 1.002, 2.201 "_x000d_
 Celkem 10 = 10,000 [B]_x000d_</t>
  </si>
  <si>
    <t xml:space="preserve"> "viz příloha dokumentace: 2.201 "_x000d_
 Celkem 4 = 4,000 [B]_x000d_</t>
  </si>
  <si>
    <t>742L23</t>
  </si>
  <si>
    <t>UKONČENÍ DVOU AŽ PĚTIŽÍLOVÉHO KABELU KABELOVOU SPOJKOU OD 25 DO 50 MM2</t>
  </si>
  <si>
    <t>742L24</t>
  </si>
  <si>
    <t>UKONČENÍ DVOU AŽ PĚTIŽÍLOVÉHO KABELU KABELOVOU SPOJKOU OD 70 DO 120 MM2</t>
  </si>
  <si>
    <t>742P11</t>
  </si>
  <si>
    <t>ODJUTOVÁNÍ A OČIŠTĚNÍ KABELU PRŮŘEZU DO 300 MM2</t>
  </si>
  <si>
    <t xml:space="preserve"> "2% z celkové délky kabelového vedení. "_x000d_
 Celkem 98 = 98,000 [B]_x000d_</t>
  </si>
  <si>
    <t>743816</t>
  </si>
  <si>
    <t xml:space="preserve">VÝSTROJ EOV PRO VÝHYBKU  JEDNODUCHOU TVARU 1:26,5-2500</t>
  </si>
  <si>
    <t xml:space="preserve"> "viz příloha dokumentace: 1.003 "_x000d_
 Celkem 3 = 3,000 [B]_x000d_</t>
  </si>
  <si>
    <t>743814</t>
  </si>
  <si>
    <t xml:space="preserve">VÝSTROJ EOV PRO VÝHYBKU  JEDNODUCHOU TVARU 1:14-760</t>
  </si>
  <si>
    <t xml:space="preserve"> "viz příloha dokumentace: 1.003 "_x000d_
 Celkem 2 = 2,000 [B]_x000d_</t>
  </si>
  <si>
    <t>743841</t>
  </si>
  <si>
    <t xml:space="preserve">VÝSTROJ EOV PRO VÝHYBKU  - PHS (POHYBLIVÝ HROT SRDCOVKY)</t>
  </si>
  <si>
    <t xml:space="preserve"> "viz příloha dokumentace: 1.003 "_x000d_
 Celkem 5 = 5,000 [B]_x000d_</t>
  </si>
  <si>
    <t>R743812</t>
  </si>
  <si>
    <t>PŘIPOJOVACÍ ROZVODNÁ SKŘÍŇKA K VÝHYBCE PRO PŘIPOJENÍ SOUPRAVY EOV</t>
  </si>
  <si>
    <t>Připojovací rozvodné skříňky (2x do 25mm2, 2x do 16mm2) pro výhybku Z1</t>
  </si>
  <si>
    <t xml:space="preserve"> "viz příloha dokumentace: 1.001, 1.003 "_x000d_
 Celkem 4 = 4,000 [B]_x000d_</t>
  </si>
  <si>
    <t>1. Položka obsahuje:
 – kompletní vybavení - rozvodná skříňky vč. nosných konstrukcí těchto skříněk vč. veškerého drobného spojovacího a upevňovacího materiálu. 
 – technický popis viz. projektová dokumentace
2. Položka neobsahuje:
 X
3. Způsob měření:
Udává se počet kusů kompletní konstrukce nebo práce.</t>
  </si>
  <si>
    <t>743912</t>
  </si>
  <si>
    <t>ROZVADĚČ EOV SILOVÝ NAPÁJECÍ S PLC ŘÍDÍCÍM SYSTÉMEM OD 9 DO 12 KS ZÁKLADNÍCH VÝHYBEK S PROUDOVÝMI CHRÁNIČI</t>
  </si>
  <si>
    <t>Rozvaděč REOV1</t>
  </si>
  <si>
    <t xml:space="preserve"> "viz příloha dokumentace: 1.001, 2.203 "_x000d_
 Celkem 1 = 1,000 [B]_x000d_</t>
  </si>
  <si>
    <t>743911</t>
  </si>
  <si>
    <t>ROZVADĚČ EOV SILOVÝ NAPÁJECÍ S PLC ŘÍDÍCÍM SYSTÉMEM DO 8 KS ZÁKLADNÍCH VÝHYBEK S PROUDOVÝMI CHRÁNIČI</t>
  </si>
  <si>
    <t>Rozvaděč REOV2</t>
  </si>
  <si>
    <t xml:space="preserve"> "viz příloha dokumentace: 1.001, 2.204 "_x000d_
 Celkem 1 = 1,000 [B]_x000d_</t>
  </si>
  <si>
    <t>743952</t>
  </si>
  <si>
    <t>ROZVADĚČ EOV S NADŘAZENÝM OVLADAČEM - SOFTWARE A PARAMETRIZACE NA 1 KS VÝHYBKY/VĚTVE OSVĚTLENÍ</t>
  </si>
  <si>
    <t>Rozvaděč REOV1, REOV2</t>
  </si>
  <si>
    <t xml:space="preserve"> "viz příloha dokumentace: 1.001, 2.202, 2.203, 2.204, PHS uvedeny jako samostatný KS výhybky "_x000d_
 Celkem 11 = 11,000 [B]_x000d_</t>
  </si>
  <si>
    <t>743953</t>
  </si>
  <si>
    <t>ROZVADĚČ EOV/VO S NADŘAZENÝM OVLADAČEM - VERIFIKACE POVELŮ A SIGNÁLŮ NA 1 KS ROZVADĚČE EOV/OSVĚTLENÍ</t>
  </si>
  <si>
    <t xml:space="preserve"> "viz příloha dokumentace: 1.001, 2.202, 2.203, 2.204 "_x000d_
 Celkem 2 = 2,000 [B]_x000d_</t>
  </si>
  <si>
    <t>743941</t>
  </si>
  <si>
    <t>ROZVADĚČ EOV/VO OVLÁDACÍ S PC A DOTYKOVOU OBRAZOVKOU - HARDWARE + ZÁKLADNÍ SOFTWARE</t>
  </si>
  <si>
    <t>Rozvaděč RO1</t>
  </si>
  <si>
    <t xml:space="preserve"> "viz příloha dokumentace: 1.001, 2.202 "_x000d_
 Celkem 1 = 1,000 [B]_x000d_</t>
  </si>
  <si>
    <t>743943</t>
  </si>
  <si>
    <t>ROZVADĚČ EOV/VO OVLÁDACÍ S PC A DOTYKOVOU OBRAZOVKOU - VERIFIKACE POVELŮ A SIGNÁLŮ NA 1 KS ROZVADĚČE EOV/OSVĚTLENÍ</t>
  </si>
  <si>
    <t>743932</t>
  </si>
  <si>
    <t>ROZVADĚČ EOV - SOFTWARE PRO ZAČLENĚNÍ TECHNOLOGICKÉHO CELKU EOV DO DÁLKOVÉ DIAGNOSTIKY TS ŽDC</t>
  </si>
  <si>
    <t>743936</t>
  </si>
  <si>
    <t>ROZVADĚČ EOV - SADA KOLEJOVÉHO TEPLOMĚRU, ČIDLA SRÁŽEK A VENKOVNÍ TEPLOTY</t>
  </si>
  <si>
    <t xml:space="preserve"> "viz příloha dokumentace: 1.001, 2.202 "_x000d_
 Celkem 2 = 2,000 [B]_x000d_</t>
  </si>
  <si>
    <t>Rozvaděč REOV1, REOV2, připojení na zemnič TS</t>
  </si>
  <si>
    <t xml:space="preserve"> "viz příloha dokumentace: 1.001, 2.203, 2.204 "_x000d_
 Celkem 10 = 10,000 [B]_x000d_</t>
  </si>
  <si>
    <t xml:space="preserve"> "viz příloha dokumentace: 1.001, 2.203, 2.204 "_x000d_
 Celkem 4 = 4,000 [B]_x000d_</t>
  </si>
  <si>
    <t xml:space="preserve"> "viz příloha dokumentace: 1.001, 2.203, 2.204 "_x000d_
 Celkem 2 = 2,000 [B]_x000d_</t>
  </si>
  <si>
    <t>Zkušební provoz zařízení při jeho uvádění do provozu</t>
  </si>
  <si>
    <t>Zaškolení pracovníků pro zajištění obsluhy a údržby nově nainstalovaného zařízení</t>
  </si>
  <si>
    <t>Manipulace na zařízeních prováděné provozovatelem nutné pro práce zhotovitele, kooperace provozovatele při provádění stavební činnosti v prostoru ŽST (např. zjišťování stávajícího stavu, koordinace provizorních opatření po dobu výstavby, koordinace při realizaci nových rozvodů a zařízení apod.)</t>
  </si>
  <si>
    <t>Práce zhotovitele spojené s uváděním zařízení do provozu, drobné montážní práce v rozvaděčích, koordinaci se zhotoviteli souvisejících zařízení apod.</t>
  </si>
  <si>
    <t>743Z41</t>
  </si>
  <si>
    <t>DEMONTÁŽ ZAŘÍZENÍ EOV NA VÝHYBCE</t>
  </si>
  <si>
    <t>viz příloha dokumentace: 1.001, demontáž sestavy EOV kompletní = 1ks, demontáž sestavy EOV na výhybce v rozsahu odpojení a demontáže 4x přechodových skříní MX = 1ks</t>
  </si>
  <si>
    <t xml:space="preserve"> "viz příloha dokumentace: 1.001 "_x000d_
 Celkem 2 = 2,000 [B]_x000d_</t>
  </si>
  <si>
    <t>743Z42</t>
  </si>
  <si>
    <t>DEMONTÁŽ NAPÁJECÍHO ROZVADĚČE PRO ZAŘÍZENÍ EOV</t>
  </si>
  <si>
    <t>Demontáž stávajícího rozvaděče R1/R1-EOV</t>
  </si>
  <si>
    <t xml:space="preserve"> "viz příloha dokumentace: 1.001 "_x000d_
 Celkem 1 = 1,000 [B]_x000d_</t>
  </si>
  <si>
    <t>743Z44</t>
  </si>
  <si>
    <t>DEMONTÁŽ OVLADAČE PRO ZAŘÍZENÍ EOV</t>
  </si>
  <si>
    <t>Demontáž stávajícího ovládacího rozvaděče PLC v technologickém domku</t>
  </si>
  <si>
    <t>743Z43</t>
  </si>
  <si>
    <t>DEMONTÁŽ ČIDEL AUTOMATICKÉHO CHODU EOV</t>
  </si>
  <si>
    <t xml:space="preserve"> "viz příloha dokumentace: 1.001 "_x000d_
 Celkem 1200 = 1200,000 [B]_x000d_</t>
  </si>
  <si>
    <t>TKM</t>
  </si>
  <si>
    <t xml:space="preserve"> "viz příloha dokumentace: 1.001 "_x000d_
 Celkem 15 = 15,000 [B]_x000d_</t>
  </si>
  <si>
    <t>LIKVIDACE ODPADŮ, včetně dopravy</t>
  </si>
  <si>
    <t xml:space="preserve"> "dle Dílu 13 Hloubené vykopávky, dle Dílu 17 Konstrukce ze zemin "_x000d_
 Celkem 43 = 43,000 [B]_x000d_</t>
  </si>
  <si>
    <t>SO 1-64-02</t>
  </si>
  <si>
    <t>ŽST Plzeň hl.n., obvod Nová Hospoda,
TS25/0,46kV pro EOV včetně nap. příp. VN</t>
  </si>
  <si>
    <t>kabelová rýha o rozměru (m): 0,5*1,2*60+0,35*0,8*137+0,35*0,2*55 =78,215m3, rýha pro zemnič o rozměru (m):0,35*0,3*22+0,35*0,5*38+0,35*0,7*48+0,35*0,8*145+0,35*0,8*110+0,35*0,5*100 =109,62m3, rýha pro zhotovení obsypu TS 25kV =4,8m3</t>
  </si>
  <si>
    <t xml:space="preserve"> "viz příloha dokumentace: 2.101, 2.102, 2.201, 2.202 "_x000d_
 Celkem 192,635 = 192,635 [B]_x000d_</t>
  </si>
  <si>
    <t>hloubení jam pro zhotovení a instalaci: 2x TS 25kV</t>
  </si>
  <si>
    <t xml:space="preserve"> "viz příloha dokumentace: 2.201, 2.202 "_x000d_
 Celkem 9,3 = 9,300 [B]_x000d_</t>
  </si>
  <si>
    <t>kabelová rýha o rozměru (m): 0,5*1,2*60+0,35*0,8*137+0,35*0,2*55 =78,215m3, rýha pro zemnič o rozměru (m):0,35*0,3*22+0,35*0,5*38+0,35*0,7*48+0,35*0,8*145+0,35*0,8*110+0,35*0,5*100 =109,62m3; jáma pro zhotovení a instalaci: 2x TS 25kV</t>
  </si>
  <si>
    <t xml:space="preserve"> "viz příloha dokumentace: 2.101, 2.102, 2.201, 2.202 "_x000d_
 Celkem 188,534 = 188,534 [B]_x000d_</t>
  </si>
  <si>
    <t>úprava povrchu po dokončení kabelové trasy o rozměru (m) 0,5*60+0,35*137+0,35*55 =97,2m2, úprava povrchu po dokončení rýhy pro zemnič o rozměru (m):0,35*22+0,35*38+0,35*48+0,35*145+0,35*110+0,35*100 =162,05m2, úprava povrchu po dokončení jámy pro zhotovení a instalaci: 2x TS 25kV</t>
  </si>
  <si>
    <t xml:space="preserve"> "viz příloha dokumentace: 2.101, 2.102, 2.201, 2.202 "_x000d_
 Celkem 294,77 = 294,770 [B]_x000d_</t>
  </si>
  <si>
    <t>štěrkodrť pro instalaci základového dílu: 2x TS 25kV =2,304m3, štěrk pro zhotovení obsypu kolem objektu: 2x TS 25kV =4,8m3</t>
  </si>
  <si>
    <t xml:space="preserve"> "viz příloha dokumentace: 2.201, 2.202 "_x000d_
 Celkem 7,104 = 7,104 [B]_x000d_</t>
  </si>
  <si>
    <t>ochrana štěrkového lože v šíři 1m pro účely zhotovení kabelové trasy délky: 12m</t>
  </si>
  <si>
    <t xml:space="preserve"> "viz příloha dokumentace: 2.101, 2.102 "_x000d_
 Celkem 12 = 12,000 [B]_x000d_</t>
  </si>
  <si>
    <t>úprava po dokončení kabelové trasy o rozměru (šířka*délka) (m): 0,35*12</t>
  </si>
  <si>
    <t xml:space="preserve"> "viz příloha dokumentace: 2.101, 2.102 "_x000d_
 Celkem 4,2 = 4,200 [B]_x000d_</t>
  </si>
  <si>
    <t>materiál pro instalaci základového dílu 2x TS 25kV</t>
  </si>
  <si>
    <t xml:space="preserve"> "viz příloha dokumentace: 2.201, 2.202 "_x000d_
 Celkem 1,152 = 1,152 [B]_x000d_</t>
  </si>
  <si>
    <t xml:space="preserve"> "viz příloha dokumentace: 2.201, 2.202 "_x000d_
 Celkem 3,456 = 3,456 [B]_x000d_</t>
  </si>
  <si>
    <t>plastový žlab světlé š.100mm = 75m, betonový žlab světlé š.100mm = 60m</t>
  </si>
  <si>
    <t xml:space="preserve"> "viz příloha dokumentace: 2.101, 2.102 "_x000d_
 Celkem 135 = 135,000 [B]_x000d_</t>
  </si>
  <si>
    <t>plastový žlab světlé š.200mm = 137m</t>
  </si>
  <si>
    <t xml:space="preserve"> "viz příloha dokumentace: 2.101, 2.102 "_x000d_
 Celkem 137 = 137,000 [B]_x000d_</t>
  </si>
  <si>
    <t xml:space="preserve"> "viz příloha dokumentace: 2.101, 2.102 "_x000d_
 Celkem 33 = 33,000 [B]_x000d_</t>
  </si>
  <si>
    <t>Definitivní stav: zakrytí kabelové trasy š.20cm = 272m</t>
  </si>
  <si>
    <t xml:space="preserve"> "viz příloha dokumentace: 2.101, 2.102 "_x000d_
 Celkem 272 = 272,000 [B]_x000d_</t>
  </si>
  <si>
    <t>obetonování chrániček DN 160mm2 v rýze šíře 100cm =8m</t>
  </si>
  <si>
    <t xml:space="preserve"> "viz příloha dokumentace: 2.101, 2.102 "_x000d_
 Celkem 8 = 8,000 [B]_x000d_</t>
  </si>
  <si>
    <t>Umístění vyhledávací značky: na konce kabelových chrániček, místech změny vedení kabelové trasy = 12ks</t>
  </si>
  <si>
    <t>Označení rozvaděče nn: 3ks, označení kabelového vedení: 37ks</t>
  </si>
  <si>
    <t xml:space="preserve"> "viz příloha dokumentace: 1.002, 2.201, 2.202 "_x000d_
 Celkem 40 = 40,000 [B]_x000d_</t>
  </si>
  <si>
    <t xml:space="preserve"> "viz příloha dokumentace: 2.101, 2.102 "_x000d_
 Celkem 10 = 10,000 [B]_x000d_</t>
  </si>
  <si>
    <t>7425B2</t>
  </si>
  <si>
    <t>KABEL VN - JEDNOŽÍLOVÝ, 50-AXEKVCE(Y) OD 95 DO 150 MM2</t>
  </si>
  <si>
    <t>50-AXEKVCEY 1x150/25 =88m</t>
  </si>
  <si>
    <t xml:space="preserve"> "viz příloha dokumentace: 1.002 "_x000d_
 Celkem 88 = 88,000 [B]_x000d_</t>
  </si>
  <si>
    <t>742432</t>
  </si>
  <si>
    <t>VEDENÍ DRÁŽNÍ IZOLOVANÉ VN, KONCOVKA VENKOVNÍ</t>
  </si>
  <si>
    <t>50-AXEKVCEY 1x150/25</t>
  </si>
  <si>
    <t xml:space="preserve"> "viz příloha dokumentace: 1.002 "_x000d_
 Celkem 4 = 4,000 [B]_x000d_</t>
  </si>
  <si>
    <t xml:space="preserve"> "viz příloha dokumentace: 1.002 "_x000d_
 Celkem 2 = 2,000 [B]_x000d_</t>
  </si>
  <si>
    <t>určeno pro kabel 50-AXEKVCEY 1x150/25</t>
  </si>
  <si>
    <t xml:space="preserve"> "viz příloha dokumentace: 1.002 "_x000d_
 Celkem 16 = 16,000 [B]_x000d_</t>
  </si>
  <si>
    <t>742542</t>
  </si>
  <si>
    <t>KABEL VN - JEDNOŽÍLOVÝ, 6-CHBU OD 95 DO 150 MM2</t>
  </si>
  <si>
    <t>CHBU 1x120 =350m</t>
  </si>
  <si>
    <t xml:space="preserve"> "viz příloha dokumentace: 1.002 "_x000d_
 Celkem 350 = 350,000 [B]_x000d_</t>
  </si>
  <si>
    <t>742F25</t>
  </si>
  <si>
    <t>KABEL NN NEBO VODIČ JEDNOŽÍLOVÝ AL S PLASTOVOU IZOLACÍ OD 150 DO 240 MM2</t>
  </si>
  <si>
    <t>1-YY 1x240=21m</t>
  </si>
  <si>
    <t xml:space="preserve"> "viz příloha dokumentace: 1.002 "_x000d_
 Celkem 21 = 21,000 [B]_x000d_</t>
  </si>
  <si>
    <t>742F24</t>
  </si>
  <si>
    <t>KABEL NN NEBO VODIČ JEDNOŽÍLOVÝ AL S PLASTOVOU IZOLACÍ OD 70 DO 120 MM2</t>
  </si>
  <si>
    <t>1-YY 1x120=21m</t>
  </si>
  <si>
    <t>742F23</t>
  </si>
  <si>
    <t>KABEL NN NEBO VODIČ JEDNOŽÍLOVÝ AL S PLASTOVOU IZOLACÍ OD 25 DO 50 MM2</t>
  </si>
  <si>
    <t>1-YY 1x50=21m</t>
  </si>
  <si>
    <t>742J29</t>
  </si>
  <si>
    <t>KABEL SDĚLOVACÍ LAN UTP/FTP UKONČENÝ KONEKTORY RJ45</t>
  </si>
  <si>
    <t>LAM TWIN FTP cat.5E=7m</t>
  </si>
  <si>
    <t xml:space="preserve"> "viz příloha dokumentace: 1.002 "_x000d_
 Celkem 7 = 7,000 [B]_x000d_</t>
  </si>
  <si>
    <t>742K15</t>
  </si>
  <si>
    <t>UKONČENÍ JEDNOŽÍLOVÉHO KABELU V ROZVADĚČI NEBO NA PŘÍSTROJI OD 150 DO 240 MM2</t>
  </si>
  <si>
    <t>1-YY 1x240</t>
  </si>
  <si>
    <t xml:space="preserve"> "viz příloha dokumentace: 1.002, 2.201 "_x000d_
 Celkem 6 = 6,000 [B]_x000d_</t>
  </si>
  <si>
    <t>742K14</t>
  </si>
  <si>
    <t>UKONČENÍ JEDNOŽÍLOVÉHO KABELU V ROZVADĚČI NEBO NA PŘÍSTROJI OD 70 DO 120 MM2</t>
  </si>
  <si>
    <t>1-YY 1x120 =6ks, CHBU 1x120 =26ks</t>
  </si>
  <si>
    <t xml:space="preserve"> "viz příloha dokumentace: 1.002, 2.202 "_x000d_
 Celkem 32 = 32,000 [B]_x000d_</t>
  </si>
  <si>
    <t>1-YY 1x50 =6ks</t>
  </si>
  <si>
    <t xml:space="preserve"> "viz příloha dokumentace: 1.002, 2.202 "_x000d_
 Celkem 6 = 6,000 [B]_x000d_</t>
  </si>
  <si>
    <t>742P18</t>
  </si>
  <si>
    <t>NAPOJENÍ ZPĚTNÉHO VODIČE NA KOLEJ KOLÍKOVÝM SPOJEM</t>
  </si>
  <si>
    <t>CHBU 1x120, 10x zpětné vedení, 4x propojení kolejnic</t>
  </si>
  <si>
    <t xml:space="preserve"> "viz příloha dokumentace: 1.002, 2.201, 2.202 "_x000d_
 Celkem 14 = 14,000 [B]_x000d_</t>
  </si>
  <si>
    <t>LAM TWIN FTP cat.5E</t>
  </si>
  <si>
    <t xml:space="preserve"> "viz příloha dokumentace: 1.002, 2.205, 2.206 "_x000d_
 Celkem 2 = 2,000 [B]_x000d_</t>
  </si>
  <si>
    <t xml:space="preserve"> "2% z celkové délky kabelového vedení. "_x000d_
 Celkem 9 = 9,000 [B]_x000d_</t>
  </si>
  <si>
    <t>745A32</t>
  </si>
  <si>
    <t>TRAFOSTANICE DRÁŽNÍ KIOSKOVÁ 25/0,4 KV PRO NAPÁJENÍ EOV NEBO ZZ Z TV PŘES 90 KVA</t>
  </si>
  <si>
    <t>Trafostanice TS1, TS2 včetně výstroje (bez rozvaděče NN, bez transformátoru)</t>
  </si>
  <si>
    <t xml:space="preserve"> "viz příloha dokumentace: 2.201, 2.202 "_x000d_
 Celkem 2 = 2,000 [B]_x000d_</t>
  </si>
  <si>
    <t>745622</t>
  </si>
  <si>
    <t>TRANSFORMÁTOR DRÁŽNÍ PRO NAPÁJENÍ Z TV 25/0,4 KV PŘES 90 KVA</t>
  </si>
  <si>
    <t>Transformátor do trafostanice TS1 -120kVA 25/0,46kV (2x0,23kV), Transformátor do trafostanice TS2 -dvě sec.vinutí 80kVA 25/0,46kV (2x0,23kV), 40kVA 25/0,40kV (2x0,20kV)</t>
  </si>
  <si>
    <t>R743F1301</t>
  </si>
  <si>
    <t>SKŘÍŇ ELEKTROMĚROVÁ NA STĚNU PRO POLOPŘÍMÉ MĚŘENÍ 0,46/2x0,23kV 50Hz PRO EOV VČETNĚ VÝSTROJE</t>
  </si>
  <si>
    <t>Rozvaděč REOV1A, REOV2A</t>
  </si>
  <si>
    <t xml:space="preserve"> "viz příloha dokumentace: 2.204, 2.205 "_x000d_
 Celkem 2 = 2,000 [B]_x000d_</t>
  </si>
  <si>
    <t>1. Položka obsahuje:
 – zhotovení výrobní dokumentace, dodání rozvaděče
 – instalaci vč. zapojení
 – technický popis viz. projektová dokumentace
2. Položka neobsahuje:
 X
3. Způsob měření:
Udává se počet kusů kompletní konstrukce nebo práce.</t>
  </si>
  <si>
    <t>R743F1302</t>
  </si>
  <si>
    <t>SKŘÍŇ ELEKTROMĚROVÁ NA STĚNU PRO POLOPŘÍMÉ MĚŘENÍ 0,4/2x0,2kV 50Hz PRO ZZ VČETNĚ VÝSTROJE</t>
  </si>
  <si>
    <t>Rozvaděč RE-ZZ1</t>
  </si>
  <si>
    <t xml:space="preserve"> "viz příloha dokumentace: 2.206 "_x000d_
 Celkem 1 = 1,000 [B]_x000d_</t>
  </si>
  <si>
    <t>744O14</t>
  </si>
  <si>
    <t>ELEKTROMĚR</t>
  </si>
  <si>
    <t>Rozvaděč REOV1A, REOV2A, RE-ZZ1</t>
  </si>
  <si>
    <t xml:space="preserve"> "viz příloha dokumentace: 2.204, 2.205, 2.206 "_x000d_
 Celkem 3 = 3,000 [B]_x000d_</t>
  </si>
  <si>
    <t>744O31</t>
  </si>
  <si>
    <t>PŘÍPLATEK ZA KOMUNIKAČNÍ ROZHRANÍ K MĚŘÍCÍMU PŘÍSTROJI</t>
  </si>
  <si>
    <t xml:space="preserve"> "viz příloha dokumentace: 2.101, 2.102, 2.201, 2.202 "_x000d_
 Celkem 463 = 463,000 [B]_x000d_</t>
  </si>
  <si>
    <t xml:space="preserve"> "viz příloha dokumentace: 2.101, 2.102, 2.201, 2.202 "_x000d_
 Celkem 43 = 43,000 [B]_x000d_</t>
  </si>
  <si>
    <t xml:space="preserve"> "viz příloha dokumentace: 2.201, 2.202, 2.207 "_x000d_
 Celkem 90 = 90,000 [B]_x000d_</t>
  </si>
  <si>
    <t xml:space="preserve"> "viz příloha dokumentace: 2.201, 2.202, 2.207 "_x000d_
 Celkem 11 = 11,000 [B]_x000d_</t>
  </si>
  <si>
    <t>Jímka pro uzel oddáleného uzemnění</t>
  </si>
  <si>
    <t xml:space="preserve"> "viz příloha dokumentace: 2.207 "_x000d_
 Celkem 1 = 1,000 [B]_x000d_</t>
  </si>
  <si>
    <t>Manipulace na zařízeních prováděné provozovatelem nutné pro práce zhotovitele, kooperace provozovatele při provádění stavební činnosti v prostoru stavby (např. zjišťování stávajícího stavu, koordinace provizorních opatření po dobu výstavby, koordinace při realizaci nových rozvodů a zařízení apod.)</t>
  </si>
  <si>
    <t>bezpečnostní tabulka - TS1, TS2, připojení zpětného vedení ke kolejnici</t>
  </si>
  <si>
    <t xml:space="preserve"> "viz příloha dokumentace: 1.001 "_x000d_
 Celkem 20 = 20,000 [B]_x000d_</t>
  </si>
  <si>
    <t>Popis TS1, TS2</t>
  </si>
  <si>
    <t xml:space="preserve"> "viz příloha dokumentace: 1.001 "_x000d_
 Celkem 94 = 94,000 [B]_x000d_</t>
  </si>
  <si>
    <t xml:space="preserve"> "viz příloha dokumentace: 1.001 "_x000d_
 Celkem 52 = 52,000 [B]_x000d_</t>
  </si>
  <si>
    <t>742Z24</t>
  </si>
  <si>
    <t>DEMONTÁŽ KABELOVÉHO VEDENÍ VN</t>
  </si>
  <si>
    <t>Demontáž stávajícího napájecího vedení VN včetně kabelového svodu na trakčním stožáru</t>
  </si>
  <si>
    <t>Demontáž stávajícího napájecího vedení NN a stávajícího uzemňovacího a zpětného vedení pro TS (včetně jeho odpojení od kolejnice)</t>
  </si>
  <si>
    <t xml:space="preserve"> "viz příloha dokumentace: 1.001 "_x000d_
 Celkem 80 = 80,000 [B]_x000d_</t>
  </si>
  <si>
    <t>745Z41</t>
  </si>
  <si>
    <t>DEMONTÁŽ KIOSKOVÉ TRAFOSTANICE/ROZVODNY</t>
  </si>
  <si>
    <t>Demontáž stávající kioskové transformovny 25/0,46kV (2x0,23kV) - 0,4kV (2x0,2kV)</t>
  </si>
  <si>
    <t>745Z33</t>
  </si>
  <si>
    <t>DEMONTÁŽ TRANSFORMÁTORU VN/NN DO 160 KVA</t>
  </si>
  <si>
    <t>744Z01</t>
  </si>
  <si>
    <t>DEMONTÁŽ ROZVODNICE NN</t>
  </si>
  <si>
    <t>demontáž stávajícího rozvaděče R1-UNZ,. R1-EOVA =2ks</t>
  </si>
  <si>
    <t>odvoz demontovaného materiálu na místo určené pro další využití (stanoveno správcem), odvoz demontovaného materiálu do sběrného místa - do 10km, celkem max. 2,8t</t>
  </si>
  <si>
    <t xml:space="preserve"> "viz příloha dokumentace: 1.001 "_x000d_
 Celkem 28 = 28,000 [B]_x000d_</t>
  </si>
  <si>
    <t>Bourání, demontáže, odstranění drážních konstrukcí - vyjma úzkokolejek</t>
  </si>
  <si>
    <t>demotáž základu TS 25kV =1ks</t>
  </si>
  <si>
    <t xml:space="preserve"> "viz příloha dokumentace: 1.001 "_x000d_
 Celkem 2,304 = 2,304 [B]_x000d_</t>
  </si>
  <si>
    <t xml:space="preserve"> "dle Dílu 96 Bourání, demontáže, odstranění drážních konstrukcí - vyjma úzkokolejek "_x000d_
 Celkem 6 = 6,000 [B]_x000d_</t>
  </si>
  <si>
    <t>D.2.3.6</t>
  </si>
  <si>
    <t>SO 1-62-01</t>
  </si>
  <si>
    <t>ŽST Plzeň hl.n., obvod Nová Hospoda, přípojka nn</t>
  </si>
  <si>
    <t>kabelová rýha o rozměru (m): 0,35*0,8*17+0,5*1,2*14 =13,16m3</t>
  </si>
  <si>
    <t xml:space="preserve"> "viz příloha dokumentace: 2.101 "_x000d_
 Celkem 13,16 = 13,160 [B]_x000d_</t>
  </si>
  <si>
    <t>úprava povrchu po dokončení kabelové trasy o rozměru (m): 0,35*17+0,5*14 =12,95m2</t>
  </si>
  <si>
    <t xml:space="preserve"> "viz příloha dokumentace: 2.101 "_x000d_
 Celkem 12,95 = 12,950 [B]_x000d_</t>
  </si>
  <si>
    <t>plastový žlab světlé š.100mm</t>
  </si>
  <si>
    <t xml:space="preserve"> "viz příloha dokumentace: 2.101 "_x000d_
 Celkem 17 = 17,000 [B]_x000d_</t>
  </si>
  <si>
    <t>kabelová chránička zemní UV stabilní DN160mm</t>
  </si>
  <si>
    <t xml:space="preserve"> "viz příloha dokumentace: 2.101 "_x000d_
 Celkem 28 = 28,000 [B]_x000d_</t>
  </si>
  <si>
    <t>zakrytí kabelové trasy š.20cm</t>
  </si>
  <si>
    <t>obetonování chrániček DN 160mm2 v rýze šíře 50cm</t>
  </si>
  <si>
    <t xml:space="preserve"> "viz příloha dokumentace: 2.101 "_x000d_
 Celkem 14 = 14,000 [B]_x000d_</t>
  </si>
  <si>
    <t>Umístění vyhledávací značky: v místech změny vedení kabelové trasy = 3ks</t>
  </si>
  <si>
    <t xml:space="preserve"> "viz příloha dokumentace: 2.101 "_x000d_
 Celkem 3 = 3,000 [B]_x000d_</t>
  </si>
  <si>
    <t>zatažení lanka do kabelové chráničky = 28m</t>
  </si>
  <si>
    <t xml:space="preserve"> "viz příloha dokumentace: 1.002, 2.101 "_x000d_
 Celkem 2 = 2,000 [B]_x000d_</t>
  </si>
  <si>
    <t xml:space="preserve"> "viz příloha dokumentace: 2.101 "_x000d_
 Celkem 2 = 2,000 [B]_x000d_</t>
  </si>
  <si>
    <t>Ucpávka v kabelové průchodce DN160 v technolog. objektu</t>
  </si>
  <si>
    <t xml:space="preserve"> "viz příloha dokumentace: 2.205 "_x000d_
 Celkem 2 = 2,000 [B]_x000d_</t>
  </si>
  <si>
    <t xml:space="preserve"> "viz příloha dokumentace: 2.203 "_x000d_
 Celkem 2 = 2,000 [B]_x000d_</t>
  </si>
  <si>
    <t>CYKY-J 4x120=45m</t>
  </si>
  <si>
    <t xml:space="preserve"> "viz příloha dokumentace: 1.002 "_x000d_
 Celkem 45 = 45,000 [B]_x000d_</t>
  </si>
  <si>
    <t xml:space="preserve"> "dle Dílu 13 Hloubené vykopávky, dle Dílu 17 Konstrukce ze zemin "_x000d_
 Celkem 1,2 = 1,200 [B]_x000d_</t>
  </si>
  <si>
    <t>SO 1-62-02</t>
  </si>
  <si>
    <t>ŽST Plzeň hl.n., obvod Nová Hospoda, venkovní rozvody nn a osvětlení</t>
  </si>
  <si>
    <t>kabelová rýha o rozměru (m): 0,35*0,8*80 =22,4m3, rýha pro zemnič o rozměru (m): 0,35*0,8*150 =42m3</t>
  </si>
  <si>
    <t xml:space="preserve"> "viz příloha dokumentace: 2.101 "_x000d_
 Celkem 64,4 = 64,400 [B]_x000d_</t>
  </si>
  <si>
    <t>hloubení jam pro zhotovení a instalaci: 16x základ osvětlovacího stožáru v. do 8m =20,925m3</t>
  </si>
  <si>
    <t xml:space="preserve"> "viz příloha dokumentace: 2.101, 2.203 "_x000d_
 Celkem 20,925 = 20,925 [B]_x000d_</t>
  </si>
  <si>
    <t>kabelová rýha o rozměru (m): 0,35*0,8*80 =22,4m3, rýha pro zemnič o rozměru (m): 0,35*0,8*150 =42m3, jáma pro zhotovení a instalaci: 16x základ osvětlovacího stožáru v. do 8m =6,975, jáma po demolici a odstranění základu =7,68m3</t>
  </si>
  <si>
    <t xml:space="preserve"> "viz příloha dokumentace: 2.101, 2.203 "_x000d_
 Celkem 79,055 = 79,055 [B]_x000d_</t>
  </si>
  <si>
    <t>úprava povrchu po dokončení kabelové trasy o rozměru (m): 0,35*80 =28m2, rýha pro zemnič o rozměru (m): 0,35*150 =52,5m2, jámy pro zhotovení a instalaci: 16x základ osvětlovacího stožáru v. do 8m =32m2, jámy po demolici a odstranění základu =6m3</t>
  </si>
  <si>
    <t xml:space="preserve"> "viz příloha dokumentace: 2.101, 2.203, 2.204 "_x000d_
 Celkem 118,5 = 118,500 [B]_x000d_</t>
  </si>
  <si>
    <t>ochrana štěrkového lože v šíři 1m pro účely zhotovení kabelové trasy délky: 150m</t>
  </si>
  <si>
    <t xml:space="preserve"> "viz příloha dokumentace: 2.101 "_x000d_
 Celkem 150 = 150,000 [B]_x000d_</t>
  </si>
  <si>
    <t>úprava po dokončení kabelové trasy o rozměru (šířka*délka) (m): 0,35*150</t>
  </si>
  <si>
    <t xml:space="preserve"> "viz příloha dokumentace: 2.101 "_x000d_
 Celkem 52,5 = 52,500 [B]_x000d_</t>
  </si>
  <si>
    <t>R701BBB</t>
  </si>
  <si>
    <t>BETONOVÝ ZÁKLAD DO ROSTLÉ ZEMINY DO BEDNĚNÍ PRO STOŽÁR / VĚŽ, VČETNĚ OCEL. VÝSTUŽE A STOŽÁROVÉHO POUZDRA / ZÁKLADOVÉ KONSTRUKCE</t>
  </si>
  <si>
    <t>zhotovení základu pro osvětlovací zařízení v rozsahu - osvětlovací stožár výšky 8m =16ks</t>
  </si>
  <si>
    <t xml:space="preserve"> "viz příloha dokumentace: 2.203 "_x000d_
 Celkem 13,95 = 13,950 [B]_x000d_</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</si>
  <si>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</si>
  <si>
    <t xml:space="preserve"> "viz příloha dokumentace: 2.101 "_x000d_
 Celkem 80 = 80,000 [B]_x000d_</t>
  </si>
  <si>
    <t>kabelová chránička zemní UV stabilní DN110mm</t>
  </si>
  <si>
    <t xml:space="preserve"> "viz příloha dokumentace: 2.101 "_x000d_
 Celkem 20 = 20,000 [B]_x000d_</t>
  </si>
  <si>
    <t xml:space="preserve"> "viz příloha dokumentace: 1.001, 1.002 "_x000d_
 Celkem 1 = 1,000 [B]_x000d_</t>
  </si>
  <si>
    <t>Umístění vyhledávací značky: v místech změny vedení kabelové trasy</t>
  </si>
  <si>
    <t xml:space="preserve"> "viz příloha dokumentace: 2.101 "_x000d_
 Celkem 16 = 16,000 [B]_x000d_</t>
  </si>
  <si>
    <t>zatažení lanka do kabelové chráničky</t>
  </si>
  <si>
    <t xml:space="preserve"> "viz příloha dokumentace: 1.002, 2.101 "_x000d_
 Celkem 60 = 60,000 [B]_x000d_</t>
  </si>
  <si>
    <t xml:space="preserve"> "viz příloha dokumentace: 2.101 "_x000d_
 Celkem 5 = 5,000 [B]_x000d_</t>
  </si>
  <si>
    <t>Ucpávka v kabelové průchodce DN110 v technolog. objektu</t>
  </si>
  <si>
    <t xml:space="preserve"> "viz příloha dokumentace: 2.205 "_x000d_
 Celkem 16 = 16,000 [B]_x000d_</t>
  </si>
  <si>
    <t xml:space="preserve"> "viz příloha dokumentace: 2.205 "_x000d_
 Celkem 3 = 3,000 [B]_x000d_</t>
  </si>
  <si>
    <t xml:space="preserve"> "viz příloha dokumentace: 2.205 "_x000d_
 Celkem 4 = 4,000 [B]_x000d_</t>
  </si>
  <si>
    <t>CYKY-J 4x120=215m</t>
  </si>
  <si>
    <t xml:space="preserve"> "viz příloha dokumentace: 1.002 "_x000d_
 Celkem 215 = 215,000 [B]_x000d_</t>
  </si>
  <si>
    <t>CYKY-J 4x25=25m</t>
  </si>
  <si>
    <t xml:space="preserve"> "viz příloha dokumentace: 1.002 "_x000d_
 Celkem 25 = 25,000 [B]_x000d_</t>
  </si>
  <si>
    <t>CYKY-O 4x10=1050m, CYKY-O 4x4=315m</t>
  </si>
  <si>
    <t xml:space="preserve"> "viz příloha dokumentace: 1.002 "_x000d_
 Celkem 1365 = 1365,000 [B]_x000d_</t>
  </si>
  <si>
    <t>CYKY-O 4x2,5=250m</t>
  </si>
  <si>
    <t xml:space="preserve"> "viz příloha dokumentace: 1.002 "_x000d_
 Celkem 250 = 250,000 [B]_x000d_</t>
  </si>
  <si>
    <t>CYKY-O 2x1,5=20m</t>
  </si>
  <si>
    <t xml:space="preserve"> "viz příloha dokumentace: 1.002 "_x000d_
 Celkem 20 = 20,000 [B]_x000d_</t>
  </si>
  <si>
    <t>CYKY-O 19x1,5=15m</t>
  </si>
  <si>
    <t xml:space="preserve"> "viz příloha dokumentace: 1.002 "_x000d_
 Celkem 15 = 15,000 [B]_x000d_</t>
  </si>
  <si>
    <t>TCEPKPFLEY 3x4x08=170m</t>
  </si>
  <si>
    <t xml:space="preserve"> "viz příloha dokumentace: 1.002 "_x000d_
 Celkem 2,04 = 2,040 [B]_x000d_</t>
  </si>
  <si>
    <t xml:space="preserve"> "viz příloha dokumentace: 1.002, 2.201 "_x000d_
 Celkem 32 = 32,000 [B]_x000d_</t>
  </si>
  <si>
    <t xml:space="preserve"> "viz příloha dokumentace: 2.201 "_x000d_
 Celkem 2 = 2,000 [B]_x000d_</t>
  </si>
  <si>
    <t>742L22</t>
  </si>
  <si>
    <t>UKONČENÍ DVOU AŽ PĚTIŽÍLOVÉHO KABELU KABELOVOU SPOJKOU OD 4 DO 16 MM2</t>
  </si>
  <si>
    <t xml:space="preserve"> "viz příloha dokumentace: 1.002, 2.201 "_x000d_
 Celkem 1 = 1,000 [B]_x000d_</t>
  </si>
  <si>
    <t xml:space="preserve"> "2% z celkové délky kabelového vedení. "_x000d_
 Celkem 42 = 42,000 [B]_x000d_</t>
  </si>
  <si>
    <t>743942</t>
  </si>
  <si>
    <t>ROZVADĚČ EOV/VO OVLÁDACÍ S PC A DOTYKOVOU OBRAZOVKOU - SOFTWARE A PARAMETRIZACE NA 1 KS VÝHYBKY/VĚTVE OSVĚTLENÍ</t>
  </si>
  <si>
    <t>Rozvaděč RO1, doplnění software - rozšíření o okruhy ovládání osvětlení</t>
  </si>
  <si>
    <t xml:space="preserve"> "viz příloha dokumentace: 1.001, 2.202 "_x000d_
 Celkem 3 = 3,000 [B]_x000d_</t>
  </si>
  <si>
    <t>Rozvaděč RO1, rozšíření o okruhy ovládání osvětlení</t>
  </si>
  <si>
    <t>743643</t>
  </si>
  <si>
    <t>ROZVADĚČ PRO DRÁŽNÍ OSVĚTLENÍ - SENZOR PRO MĚŘENÍ INTENZITY OSVĚTLENÍ</t>
  </si>
  <si>
    <t>743112</t>
  </si>
  <si>
    <t xml:space="preserve">OSVĚTLOVACÍ STOŽÁR  SKLOPNÝ ŽÁROVĚ ZINKOVANÝ DÉLKY PŘES 6,5 DO 12 M</t>
  </si>
  <si>
    <t>Osvětlovací stožár sklopný v.8m</t>
  </si>
  <si>
    <t xml:space="preserve"> "viz příloha dokumentace: 1.001, 1.003 "_x000d_
 Celkem 16 = 16,000 [B]_x000d_</t>
  </si>
  <si>
    <t>743151</t>
  </si>
  <si>
    <t xml:space="preserve">OSVĚTLOVACÍ STOŽÁR  - STOŽÁROVÁ ROZVODNICE S 1-2 JISTÍCÍMI PRVKY</t>
  </si>
  <si>
    <t>osvětlovací stožár sklopný v.8m</t>
  </si>
  <si>
    <t>označení osv. stožárů</t>
  </si>
  <si>
    <t xml:space="preserve"> "viz příloha dokumentace: 1.003 "_x000d_
 Celkem 64 = 64,000 [B]_x000d_</t>
  </si>
  <si>
    <t>743474</t>
  </si>
  <si>
    <t>SVÍTIDLO DRÁŽNÍ LED, MIN. IP 54, ELEKTRONICKÝ PŘEDŘADNÍK, PŘES 45 W</t>
  </si>
  <si>
    <t>svítidlo na osvětlovací věž se zdrojem 87,3W</t>
  </si>
  <si>
    <t>zemnič pro osvětlovací stožáry</t>
  </si>
  <si>
    <t xml:space="preserve"> "viz příloha dokumentace: 1.001, 2.201 "_x000d_
 Celkem 400 = 400,000 [B]_x000d_</t>
  </si>
  <si>
    <t>zemnič pro osvětlovací stožáry =16ks</t>
  </si>
  <si>
    <t xml:space="preserve"> "viz příloha dokumentace: 1.001, 2.201 "_x000d_
 Celkem 14 = 14,000 [B]_x000d_</t>
  </si>
  <si>
    <t xml:space="preserve"> "viz příloha dokumentace: 1.001, 2.201 "_x000d_
 Celkem 16 = 16,000 [B]_x000d_</t>
  </si>
  <si>
    <t>743Z12</t>
  </si>
  <si>
    <t>DEMONTÁŽ OSVĚTLOVACÍHO STOŽÁRU DRÁŽNÍHO VÝŠKY DO 15 M</t>
  </si>
  <si>
    <t>demontáž stávajících osvětlovacích stožárů JŽ</t>
  </si>
  <si>
    <t xml:space="preserve"> "viz příloha dokumentace: 1.001 "_x000d_
 Celkem 6 = 6,000 [B]_x000d_</t>
  </si>
  <si>
    <t>743Z35</t>
  </si>
  <si>
    <t>DEMONTÁŽ SVÍTIDLA Z OSVĚTLOVACÍHO STOŽÁRU VÝŠKY DO 15 M</t>
  </si>
  <si>
    <t>745Z31</t>
  </si>
  <si>
    <t>DEMONTÁŽ TRANSFORMÁTORU NN</t>
  </si>
  <si>
    <t>Stávající oddělovací transformátor OT 25kVA s krytem</t>
  </si>
  <si>
    <t>745Z12</t>
  </si>
  <si>
    <t>DEMONTÁŽ POLE (SKŘÍNĚ) ROZVADĚČE VN VČETNĚ JEHO NÁPLNĚ</t>
  </si>
  <si>
    <t>demontáž stávajícího hlavního rozvaděče, demontáž stávajícího rozvaděče RZN+RZS</t>
  </si>
  <si>
    <t xml:space="preserve"> "viz příloha dokumentace: 1.001 "_x000d_
 Celkem 5 = 5,000 [B]_x000d_</t>
  </si>
  <si>
    <t>demontáž stávajícího rozvaděče - sestava elektroměrového rozvaděče a pojistkové skříně, plast pilíř =1ks, rozvaděč odpínání zdroje UNZ =1ks</t>
  </si>
  <si>
    <t>R74E852</t>
  </si>
  <si>
    <t>DEMONTÁŽ ZÁVĚSNÉHO KABELU NN</t>
  </si>
  <si>
    <t>demontáž kabelu zavěšeného na sloupech - kabel do Al 4x50mm2</t>
  </si>
  <si>
    <t xml:space="preserve"> "viz příloha dokumentace: 1.001 "_x000d_
 Celkem 90 = 90,000 [B]_x000d_</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</si>
  <si>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</si>
  <si>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 xml:space="preserve"> "viz příloha dokumentace: 1.001 "_x000d_
 Celkem 480 = 480,000 [B]_x000d_</t>
  </si>
  <si>
    <t>742Z11</t>
  </si>
  <si>
    <t>DEMONTÁŽ SLOUPU/STOŽÁRU NN VČETNĚ VEŠKERÉ VÝSTROJE</t>
  </si>
  <si>
    <t>demontáž sloupu ocelového se závěsným kabelem</t>
  </si>
  <si>
    <t xml:space="preserve"> "viz příloha dokumentace: 1.001 "_x000d_
 Celkem 3 = 3,000 [B]_x000d_</t>
  </si>
  <si>
    <t>odvoz demontovaného materiálu na místo určené pro další využití (stanoveno správcem), odvoz demontovaného materiálu do sběrného místa - do 10km, celkem hmotnost max. 9,8t</t>
  </si>
  <si>
    <t xml:space="preserve"> "viz příloha dokumentace: 1.001 "_x000d_
 Celkem 98 = 98,000 [B]_x000d_</t>
  </si>
  <si>
    <t>743165</t>
  </si>
  <si>
    <t xml:space="preserve">OSVĚTLOVACÍ STOŽÁR  - HYDRAULICKÉ SKLOPNÉ ZAŘÍZENÍ</t>
  </si>
  <si>
    <t>stávající stav: odstranění stávajících základových konstrukcí osvětlovacích stožárů JŽ =6ks, sloupů nadzemního vedení =3ks</t>
  </si>
  <si>
    <t xml:space="preserve"> "viz příloha dokumentace: 1.001, 2.101 "_x000d_
 Celkem 7,68 = 7,680 [B]_x000d_</t>
  </si>
  <si>
    <t xml:space="preserve"> "dle Dílu 13 Hloubené vykopávky, dle Dílu 17 Konstrukce ze zemin "_x000d_
 Celkem 13,302 = 13,302 [B]_x000d_</t>
  </si>
  <si>
    <t xml:space="preserve"> "dle Dílu 96 Bourání, demontáže, odstranění drážních konstrukcí - vyjma úzkokolejek "_x000d_
 Celkem 18,432 = 18,432 [B]_x000d_</t>
  </si>
  <si>
    <t>SO 1-62-05</t>
  </si>
  <si>
    <t>ŽST Plzeň hl.n., SpS Nová Hospoda, dálkové ovládání úsekových odpojovačů</t>
  </si>
  <si>
    <t>kabelová rýha o rozměru (m): 0,5*0,8*30+0,5*1,2*9+1*3,2*14+1*2,1*12+0,8*0,8*12+0,5*0,8*300+0,35*0,8*100+0,35*0,8*320+0,35*0,5*70+0,35*0,8*975+0,5*0,5*385+1*2,4*36+1*2,5*18+1*2,3*64+1*2,7*15 =1033,28m3, rýha pro zemnič o rozměru (m):0,35*0,7*10 =14m3</t>
  </si>
  <si>
    <t xml:space="preserve"> "viz příloha dokumentace: 2.101 "_x000d_
 Celkem 1047,28 = 1047,280 [B]_x000d_</t>
  </si>
  <si>
    <t>hloubení jam pro zhotovení a instalaci: 11x rozvaděč nn</t>
  </si>
  <si>
    <t xml:space="preserve"> "viz příloha dokumentace: 2.101, 2.201, 2.202 "_x000d_
 Celkem 2,317 = 2,317 [B]_x000d_</t>
  </si>
  <si>
    <t>kabelová rýha o rozměru (m):´kabelová rýha o rozměru (m): 0,5*0,8*30+0,5*1,2*9+1*3,2*14+1*2,1*12+0,8*0,8*12+0,5*0,8*300+0,35*0,8*100+0,35*0,8*320+0,35*0,5*70+0,35*0,8*975+0,5*0,5*385+1*2,4*36+1*2,5*18+1*2,3*64+1*2,7*15 =1031,908m3, rýha pro zemnič o rozměru (m):0,35*0,8*50 =14m3; jáma pro zhotovení a instalaci: 11x rozvaděč nn =0,469m2</t>
  </si>
  <si>
    <t xml:space="preserve"> "viz příloha dokumentace: 2.101, 2.201, 2.202 "_x000d_
 Celkem 1031,908 = 1031,908 [B]_x000d_</t>
  </si>
  <si>
    <t>úprava povrchu po dokončení kabelové trasy o rozměru (m) 0,5*30+0,5*9+1*14+1*12+0,8*12+0,5*300+0,35*100+0,35*320+0,35*70+0,35*975+0,5*385+1*36+1*18+1*64+1*15 =1043,35m2, úprava povrchu po dokončení rýhy pro zemnič o rozměru (m):0,35*50 =17,5m2, úprava povrchu po dokončení jámy pro zhotovení a instalaci: 11x rozvaděč nn = 2m2</t>
  </si>
  <si>
    <t xml:space="preserve"> "viz příloha dokumentace: 2.101, 2.203, 2.204 "_x000d_
 Celkem 1062,85 = 1062,850 [B]_x000d_</t>
  </si>
  <si>
    <t>materiál pro instalaci základového dílu: 11x rozvaděč nn</t>
  </si>
  <si>
    <t xml:space="preserve"> "viz příloha dokumentace: 2.101, 2.201, 2.202 "_x000d_
 Celkem 0,603 = 0,603 [B]_x000d_</t>
  </si>
  <si>
    <t>ochrana štěrkového lože v šíři 1m pro účely zhotovení kabelové trasy délky: 370m</t>
  </si>
  <si>
    <t xml:space="preserve"> "viz příloha dokumentace: 2.101 "_x000d_
 Celkem 370 = 370,000 [B]_x000d_</t>
  </si>
  <si>
    <t>úprava po dokončení kabelové trasy o rozměru (šířka*délka) (m): 0,35*30+0,35*15+0,5*325</t>
  </si>
  <si>
    <t xml:space="preserve"> "viz příloha dokumentace: 2.101 "_x000d_
 Celkem 178,25 = 178,250 [B]_x000d_</t>
  </si>
  <si>
    <t>zhotovení ochranného betonové lože pro pevnou ochrannou trubku pro kabelizaci vedenou z terénu do motorového pohonu nebo recloseru =28 ks (rozměr betonového lože 0,35*0,35*0,4m) ,materiál pro instalaci základového dílu 11x rozvaděč nn</t>
  </si>
  <si>
    <t xml:space="preserve"> "viz příloha dokumentace: 2.202 "_x000d_
 Celkem 1,538 = 1,538 [B]_x000d_</t>
  </si>
  <si>
    <t>pevná ochranná trubka DN40 mezi kabel. trasou v zemi a motorovým pohonem na stožáru TV = 48m; pevná ochranná trubka DN40 mezi kabel. trasou v zemi a skříní recloseru na stožáru TV = 18m (vč. trubky pro kabel optické kabelizace); ohebná ochranná trubka DN32 mezi svotk. skříní a motorovými pohony na stožáru TV = 22m</t>
  </si>
  <si>
    <t xml:space="preserve"> "viz příloha dokumentace č.1.001, 2.201 "_x000d_
 Celkem 88 = 88,000 [B]_x000d_</t>
  </si>
  <si>
    <t>elektroinstalační kanál nástěnný š.100mm pro vedení kabelů mezi rozvaděči na stěně a kabelovým prostorem pod podlahou - kabely DOÚO, kabely systému napájení recloserů, kabely pro napájení plánovaqných návěstidel s proměnnou návěsti pro el. provoz</t>
  </si>
  <si>
    <t xml:space="preserve"> "viz příloha dokumentace č.1.001, 2.205 "_x000d_
 Celkem 12 = 12,000 [B]_x000d_</t>
  </si>
  <si>
    <t xml:space="preserve"> "viz příloha dokumentace: 2.101 "_x000d_
 Celkem 1942 = 1942,000 [B]_x000d_</t>
  </si>
  <si>
    <t>plastový žlab světlé š.200mm</t>
  </si>
  <si>
    <t xml:space="preserve"> "viz příloha dokumentace: 2.101 "_x000d_
 Celkem 1029 = 1029,000 [B]_x000d_</t>
  </si>
  <si>
    <t>kabelová chránička zemní UV stabilní DN110mm = 90m, DN160mm = 502m</t>
  </si>
  <si>
    <t xml:space="preserve"> "viz příloha dokumentace: 2.101 "_x000d_
 Celkem 591 = 591,000 [B]_x000d_</t>
  </si>
  <si>
    <t xml:space="preserve"> "viz příloha dokumentace: 2.101 "_x000d_
 Celkem 1465 = 1465,000 [B]_x000d_</t>
  </si>
  <si>
    <t>zakrytí kabelové trasy š.50cm</t>
  </si>
  <si>
    <t xml:space="preserve"> "viz příloha dokumentace: 2.101 "_x000d_
 Celkem 709 = 709,000 [B]_x000d_</t>
  </si>
  <si>
    <t>obetonování chrániček DN 160mm2 v rýze šíře 50cm =147m, v rýze šíře 80cm =9m,</t>
  </si>
  <si>
    <t xml:space="preserve"> "viz příloha dokumentace: 2.101 "_x000d_
 Celkem 156 = 156,000 [B]_x000d_</t>
  </si>
  <si>
    <t xml:space="preserve"> "viz příloha dokumentace: 2.101 "_x000d_
 Celkem 75 = 75,000 [B]_x000d_</t>
  </si>
  <si>
    <t>označení kabelového vedení: 120ks, označení rozvaděče: 13ks</t>
  </si>
  <si>
    <t xml:space="preserve"> "viz příloha dokumentace: 1.002, 2.101 "_x000d_
 Celkem 133 = 133,000 [B]_x000d_</t>
  </si>
  <si>
    <t>pevná ochranná trubka do DN40 mezi kabel. trasou v zemi a motorovým pohonem na stožáru TV</t>
  </si>
  <si>
    <t xml:space="preserve"> "viz příloha dokumentace: 1.001 "_x000d_
 Celkem 1,5 = 1,500 [B]_x000d_</t>
  </si>
  <si>
    <t>CYKY-O 4x4</t>
  </si>
  <si>
    <t xml:space="preserve"> "viz příloha dokumentace: 1.002 "_x000d_
 Celkem 980 = 980,000 [B]_x000d_</t>
  </si>
  <si>
    <t>CYKY-O 4x2,5</t>
  </si>
  <si>
    <t>742G22</t>
  </si>
  <si>
    <t>KABEL NN DVOU- A TŘÍŽÍLOVÝ AL S PLASTOVOU IZOLACÍ OD 4 DO 16 MM2</t>
  </si>
  <si>
    <t>CYKY-J 3x4</t>
  </si>
  <si>
    <t xml:space="preserve"> "viz příloha dokumentace: 1.002 "_x000d_
 Celkem 52 = 52,000 [B]_x000d_</t>
  </si>
  <si>
    <t>CYKY-O 12x2,5</t>
  </si>
  <si>
    <t xml:space="preserve"> "viz příloha dokumentace 1.002 "_x000d_
 Celkem 10 = 10,000 [B]_x000d_</t>
  </si>
  <si>
    <t>CYKY-O 7x4=588m, CYKY-O 12x4=3519m</t>
  </si>
  <si>
    <t xml:space="preserve"> "viz příloha dokumentace 1.002 "_x000d_
 Celkem 4107 = 4107,000 [B]_x000d_</t>
  </si>
  <si>
    <t>742I14</t>
  </si>
  <si>
    <t>KABEL NN CU OVLÁDACÍ 7-12ŽÍLOVÝ OD 4 DO 6 MM2 STÍNĚNÝ</t>
  </si>
  <si>
    <t>CYKFY-O 12x4</t>
  </si>
  <si>
    <t xml:space="preserve"> "viz příloha dokumentace 1.002 "_x000d_
 Celkem 4562 = 4562,000 [B]_x000d_</t>
  </si>
  <si>
    <t>připojení HIS1, HIS2, R-OIN1, CYY 1x16 =30m</t>
  </si>
  <si>
    <t xml:space="preserve"> "viz příloha dokumentace: 1.002 "_x000d_
 Celkem 30 = 30,000 [B]_x000d_</t>
  </si>
  <si>
    <t>CYKY 3x4, CYKY 4x4</t>
  </si>
  <si>
    <t xml:space="preserve"> "viz příloha dokumentace: 1.002, 2.201 "_x000d_
 Celkem 20 = 20,000 [B]_x000d_</t>
  </si>
  <si>
    <t>CYKY 4x2,5</t>
  </si>
  <si>
    <t>CYKY 12x2,5</t>
  </si>
  <si>
    <t xml:space="preserve"> "viz příloha dokumentace 1.002 "_x000d_
 Celkem 2 = 2,000 [B]_x000d_</t>
  </si>
  <si>
    <t>CYKY 7x4 =44ks, CYKY 12x4 =26ks, CYKFY 12x4 =34ks</t>
  </si>
  <si>
    <t xml:space="preserve"> "viz příloha dokumentace 1.002 "_x000d_
 Celkem 104 = 104,000 [B]_x000d_</t>
  </si>
  <si>
    <t>připojení HIS1, HIS2, R-OIN1</t>
  </si>
  <si>
    <t>R743B14</t>
  </si>
  <si>
    <t>OVLADAČ PRO DÁLKOVÉ OVLÁDÁNÍ MOTOROVÝCH POHONŮ TRAKČNÍCH ODPOJOVAČŮ (DOÚO) OD 17 DO 24 KS R-DOUO - UMÍSTĚNÍ VE SKŘÍŇOVÉM ROZVADĚČI VČ. PŘECHODOVÉ SVORKOVNICE DO 4MM2</t>
  </si>
  <si>
    <t>ovladač R-DOÚO</t>
  </si>
  <si>
    <t xml:space="preserve"> "viz příloha dokumentace 2.201 "_x000d_
 Celkem 1 = 1,000 [B]_x000d_</t>
  </si>
  <si>
    <t>1. Položka obsahuje:
 – zhotovení výrobní dokumentace, dodání a instalaci vč. zapojení a zporovoznění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</si>
  <si>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</si>
  <si>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</si>
  <si>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743B16</t>
  </si>
  <si>
    <t>OVLADAČ PRO DÁLKOVÉ OVLÁDÁNÍ MOTOROVÝCH POHONŮ TRAKČNÍCH ODPOJOVAČŮ (DOÚO) - ROZŠÍŘENÍ O MODUL OPTICKÉHO ODDĚLENÍ</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</si>
  <si>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</si>
  <si>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</si>
  <si>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</si>
  <si>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</si>
  <si>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</si>
  <si>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</si>
  <si>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rozvaděč HIS1</t>
  </si>
  <si>
    <t>R743B1A</t>
  </si>
  <si>
    <t xml:space="preserve">ROZVADĚČ PRO NAPÁJENÍ RECLOSERU HIS2 - VÝVODY PRO NAPÁJENÍ 3 SADY DVOJIC RECLOSERŮ,  NAPÁJECÍ SOUPRAVA S 3X ODDĚLOVACÍM TRANSFORMÁTOREM A 3X HIS</t>
  </si>
  <si>
    <t>rozvaděč HIS2</t>
  </si>
  <si>
    <t>R744115</t>
  </si>
  <si>
    <t>ROZVODNICE NN MODULÁRNÍ R-OIN1, MIN. IP 30, DO 160 MODULŮ VČ. VÝZBROJE</t>
  </si>
  <si>
    <t>rozvaděč R-OIN1</t>
  </si>
  <si>
    <t>R744146</t>
  </si>
  <si>
    <t>ROZVODNICE NN PLASTOVÝ PILÍŘ, MIN. IP 44, TŘÍDA IZOLACE II, 290 x 210 x 1500 MM SE SVORKOVNICÍ 12X4MM2</t>
  </si>
  <si>
    <t>rozvaděč pro dočasné ukončením a napájení kabelizace pro plánovaný systém proměnných návěstidel pro el. provoz</t>
  </si>
  <si>
    <t xml:space="preserve"> "viz příloha dokumentace 2.201 "_x000d_
 Celkem 11 = 11,000 [B]_x000d_</t>
  </si>
  <si>
    <t>743B31</t>
  </si>
  <si>
    <t>SVORKOVNICOVÁ SKŘÍŇ PLASTOVÁ PRO DOÚO VENKOVNÍ PILÍŘOVÁ/ZAPUŠTĚNÁ DO 40 SVOREK</t>
  </si>
  <si>
    <t>skříně SS1 - SS11</t>
  </si>
  <si>
    <t>uzemnění HIS1, HIS2, R-OIN1</t>
  </si>
  <si>
    <t xml:space="preserve"> "viz příloha dokumentace: 1.001, 2.203, 2.204 "_x000d_
 Celkem 50 = 50,000 [B]_x000d_</t>
  </si>
  <si>
    <t xml:space="preserve"> "viz příloha dokumentace: 1.001, 2.203, 2.204 "_x000d_
 Celkem 3 = 3,000 [B]_x000d_</t>
  </si>
  <si>
    <t>743Z61</t>
  </si>
  <si>
    <t>DEMONTÁŽ OVLADAČE PRO DOÚO</t>
  </si>
  <si>
    <t>demontáž 2x stávajícího ovladače DOÚO</t>
  </si>
  <si>
    <t>743Z62</t>
  </si>
  <si>
    <t>DEMONTÁŽ NAPÁJECÍ SOUPRAVY PRO NAPÁJENÍ OVLADAČŮ DOÚO</t>
  </si>
  <si>
    <t>Demontáž 1x stávajícího rozvaděče nebo vývodu napájení</t>
  </si>
  <si>
    <t xml:space="preserve"> "viz příloha dokumentace: 1.001 "_x000d_
 Celkem 110 = 110,000 [B]_x000d_</t>
  </si>
  <si>
    <t>odvoz demontovaného materiálu na místo určené pro další využití (stanoveno správcem), odvoz demontovaného materiálu do stanoveného sběrného místa - do 10km, celkem hmotnost max.1,05t</t>
  </si>
  <si>
    <t xml:space="preserve"> "viz příloha dokumentace: 1.001 "_x000d_
 Celkem 10,5 = 10,500 [B]_x000d_</t>
  </si>
  <si>
    <t xml:space="preserve"> "výkaz výměr "_x000d_
 Celkem 94,117 = 94,117 [B]_x000d_</t>
  </si>
  <si>
    <t>D.2.3.7</t>
  </si>
  <si>
    <t>SO 1-61-01</t>
  </si>
  <si>
    <t>ŽST Plzeň hl.n., obvod Nová Hospoda, ukolejnění vodivých konstrukcí</t>
  </si>
  <si>
    <t>Definitivní stav</t>
  </si>
  <si>
    <t>74C921</t>
  </si>
  <si>
    <t>PŘÍMÉ UKOLEJNĚNÍ KONSTRUKCE VŠECH TYPŮ (VČETNĚ VÝZTUŽNÝCH DVOJIC) - 1 VODIČ</t>
  </si>
  <si>
    <t xml:space="preserve"> "výkaz výměr "_x000d_
 Celkem 58 = 58,000 [B]_x000d_</t>
  </si>
  <si>
    <t>74C922</t>
  </si>
  <si>
    <t>PŘÍMÉ UKOLEJNĚNÍ KONSTRUKCE VŠECH TYPŮ (VČETNĚ VÝZTUŽNÝCH DVOJIC) - 2 VODIČE</t>
  </si>
  <si>
    <t>74C923</t>
  </si>
  <si>
    <t>NEPŘÍMÉ UKOLEJNĚNÍ KONSTRUKCE VŠECH TYPŮ (VČETNĚ VÝZTUŽNÝCH DVOJIC) - 1 VODIČ</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</si>
  <si>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</si>
  <si>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</si>
  <si>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</si>
  <si>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74C971</t>
  </si>
  <si>
    <t>POSPOJOVÁNÍ VODIVÝCH KONSTRUKCÍ PROUDOVOU PROPOJKOU</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</si>
  <si>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</si>
  <si>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</si>
  <si>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</si>
  <si>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Revize, zkoušky a technická pomoc TV</t>
  </si>
  <si>
    <t>SO 9-61-01</t>
  </si>
  <si>
    <t>ŽST Plzeň hl.n., Jižní předměstí - Nová Hospoda, ukolejnění vodivých konstrukcí</t>
  </si>
  <si>
    <t xml:space="preserve"> "výkaz výměr "_x000d_
 Celkem 25 = 25,000 [B]_x000d_</t>
  </si>
  <si>
    <t>Provizorní stav</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</si>
  <si>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</si>
  <si>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</si>
  <si>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</si>
  <si>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</si>
  <si>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</si>
  <si>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</si>
  <si>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</si>
  <si>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</si>
  <si>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</si>
  <si>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</si>
  <si>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</si>
  <si>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</si>
  <si>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SO 90-90</t>
  </si>
  <si>
    <t>&lt;vv&gt;&lt;r&gt;&lt;/r&gt;&lt;/vv&gt; 93060.212000 = 93060,212 [A]_x000d_</t>
  </si>
  <si>
    <t>&lt;vv&gt;&lt;r&gt;&lt;/r&gt;&lt;/vv&gt; 11127.984000 = 11127,984 [A]_x000d_</t>
  </si>
  <si>
    <t>&lt;vv&gt;&lt;r&gt;&lt;/r&gt;&lt;/vv&gt; 105.960000 = 105,960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</si>
  <si>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</si>
  <si>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663.022000 = 663,022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</si>
  <si>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</si>
  <si>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380.780000 = 380,780 [A]_x000d_</t>
  </si>
  <si>
    <t>&lt;vv&gt;&lt;r&gt;&lt;/r&gt;&lt;/vv&gt; 62.340000 = 62,340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</si>
  <si>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</si>
  <si>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7.700000 = 7,700 [A]_x000d_</t>
  </si>
  <si>
    <t>&lt;vv&gt;&lt;r&gt;&lt;/r&gt;&lt;/vv&gt; 153.900000 = 153,900 [A]_x000d_</t>
  </si>
  <si>
    <t>&lt;vv&gt;&lt;r&gt;&lt;/r&gt;&lt;/vv&gt; 72.490000 = 72,490 [A]_x000d_</t>
  </si>
  <si>
    <t>&lt;vv&gt;&lt;r&gt;&lt;/r&gt;&lt;/vv&gt; 0.290000 = 0,290 [A]_x000d_</t>
  </si>
  <si>
    <t>&lt;vv&gt;&lt;r&gt;&lt;/r&gt;&lt;/vv&gt; 0.940000 = 0,940 [A]_x000d_</t>
  </si>
  <si>
    <t>&lt;vv&gt;&lt;r&gt;&lt;/r&gt;&lt;/vv&gt; 2912.373000 = 2912,373 [A]_x000d_</t>
  </si>
  <si>
    <t>&lt;vv&gt;&lt;r&gt;&lt;/r&gt;&lt;/vv&gt; 3.438000 = 3,438 [A]_x000d_</t>
  </si>
  <si>
    <t>&lt;vv&gt;&lt;r&gt;&lt;/r&gt;&lt;/vv&gt; 407.930000 = 407,930 [A]_x000d_</t>
  </si>
  <si>
    <t>&lt;vv&gt;&lt;r&gt;&lt;/r&gt;&lt;/vv&gt; 0.005000 = 0,005 [A]_x000d_</t>
  </si>
  <si>
    <t>&lt;vv&gt;&lt;r&gt;&lt;/r&gt;&lt;/vv&gt; 1.500000 = 1,500 [A]_x000d_</t>
  </si>
  <si>
    <t>&lt;vv&gt;&lt;r&gt;&lt;/r&gt;&lt;/vv&gt; 0.100000 = 0,100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</si>
  <si>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</si>
  <si>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13.100000 = 13,100 [A]_x000d_</t>
  </si>
  <si>
    <t>&lt;vv&gt;&lt;r&gt;&lt;/r&gt;&lt;/vv&gt; 29.000000 = 29,000 [A]_x000d_</t>
  </si>
  <si>
    <t>&lt;vv&gt;&lt;r&gt;&lt;/r&gt;&lt;/vv&gt; 3.460000 = 3,460 [A]_x000d_</t>
  </si>
  <si>
    <t>&lt;vv&gt;&lt;r&gt;&lt;/r&gt;&lt;/vv&gt; 406.363000 = 406,363 [A]_x000d_</t>
  </si>
  <si>
    <t>SO 98-98</t>
  </si>
  <si>
    <t>Dokumentace stavby</t>
  </si>
  <si>
    <t>VSEOB001</t>
  </si>
  <si>
    <t>Dokumentace skutečného provedení stavby, geodetická část</t>
  </si>
  <si>
    <t>Vypracování vybrané části dokumentace skutečného provedení (DSPS)</t>
  </si>
  <si>
    <t xml:space="preserve"> "v předepsaném rozsahu a počtu dle VTP a ZTP "_x000d_
 Celkem 1 = 1,000 [B]_x000d_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</si>
  <si>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</si>
  <si>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</si>
  <si>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</si>
  <si>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</si>
  <si>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</si>
  <si>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</si>
  <si>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</si>
  <si>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</si>
  <si>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</si>
  <si>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</si>
  <si>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</si>
  <si>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</si>
  <si>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</si>
  <si>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</si>
  <si>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</si>
  <si>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</si>
  <si>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</si>
  <si>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</si>
  <si>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</si>
  <si>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VSEOB007</t>
  </si>
  <si>
    <t>Nájmy hrazené zhotovitelem stavby</t>
  </si>
  <si>
    <t>VSEOB008</t>
  </si>
  <si>
    <t>Hlukové měření pro účely realizace stavby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</si>
  <si>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</si>
  <si>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VSEOB010</t>
  </si>
  <si>
    <t>Ekologický dozor</t>
  </si>
  <si>
    <t>Zajišťuje plnění závazných podmínek dle vydaných stanovisek (např. výjimka ze zvláště chráněných druhů, povolení ke kácení, podmínky plynoucí ze stanoviska EIA, rozhodnutí o výjimce ze základních ochranných podmínek). Hlavní náplní ekologického dozoru je kontakt se všemi složkami napříč celou stavbou, jejichž činnost se přímo či nepřímo dotýká předmětů ochrany přírody vyjmenovaných v závazných stanoviscích. Ve vazbě na vydaná stanoviska kontroluje termíny dotčených stavebních prací, jejich průběh a načasování prací následujících. Zajišťuje komunikaci s orgány ochrany přírody, předává jim relevantní informace vztahující se k vydaným závazným podmínkám a umožňuje jim přímou kontrolu stavební činnosti na místě. O průběhu plnění podmínek zpracovává průběžné a závěrečné zprávy.</t>
  </si>
  <si>
    <t>VSEOB011</t>
  </si>
  <si>
    <t>Pyrotechnický dozor</t>
  </si>
  <si>
    <t xml:space="preserve"> Celkem 0 = 0,000 [B]_x000d_
 1 = 1,000 [A]_x000d_</t>
  </si>
  <si>
    <t xml:space="preserve">Položka zahrnuje náklady na realizaci pyrotechnického dozoru během výstavby, dle doporučení uvedených ve zpracovaném pyrotechnickém průzkumu, se zohledněním úprav technického řešení dle skutečných potřeb konkrétního technického řešení. Položka zahrnuje  všechny nezbytné práce, náklady a zařízení  včetně  všech doprav a pomocného materiálu nutných  pro uskutečnění tohoto dozoru.</t>
  </si>
  <si>
    <t>Informační model stavby</t>
  </si>
  <si>
    <t>VSEOB015</t>
  </si>
  <si>
    <t>Zpracování v režimu BIM</t>
  </si>
  <si>
    <t>Digitální model skutečného provedení stavby</t>
  </si>
  <si>
    <t xml:space="preserve"> "v předepsaném rozsahu dle BIM Protokolu a jeho příloh "_x000d_
 Celkem 1 = 1,000 [B]_x000d_</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</si>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</sst>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3.2"/>
  <cols>
    <col min="1" max="1" width="25.21875" style="1" customWidth="1"/>
    <col min="2" max="2" width="63" style="1" customWidth="1"/>
    <col min="3" max="3" width="22" style="1" customWidth="1"/>
    <col min="4" max="4" width="22" style="1" customWidth="1"/>
    <col min="5" max="5" width="22" style="1" customWidth="1"/>
    <col min="6" max="6" width="31.44141"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C10+C13+C22+C25+C32+C36+C41</f>
        <v>0</v>
      </c>
    </row>
    <row r="7">
      <c r="B7" s="7" t="s">
        <v>5</v>
      </c>
      <c r="C7" s="8">
        <f>E10+E13+E22+E25+E32+E36+E41</f>
        <v>0</v>
      </c>
    </row>
    <row r="9">
      <c r="A9" s="9" t="s">
        <v>6</v>
      </c>
      <c r="B9" s="9" t="s">
        <v>7</v>
      </c>
      <c r="C9" s="9" t="s">
        <v>8</v>
      </c>
      <c r="D9" s="9" t="s">
        <v>9</v>
      </c>
      <c r="E9" s="9" t="s">
        <v>10</v>
      </c>
      <c r="F9" s="9" t="s">
        <v>11</v>
      </c>
    </row>
    <row r="10">
      <c r="A10" s="10" t="s">
        <v>12</v>
      </c>
      <c r="B10" s="10" t="s">
        <v>13</v>
      </c>
      <c r="C10" s="11">
        <f>C11+C12</f>
        <v>0</v>
      </c>
      <c r="D10" s="11">
        <f>D11+D12</f>
        <v>0</v>
      </c>
      <c r="E10" s="11">
        <f>C10+D10</f>
        <v>0</v>
      </c>
      <c r="F10" s="12">
        <f>F11+F12</f>
        <v>0</v>
      </c>
    </row>
    <row r="11">
      <c r="A11" s="10" t="s">
        <v>14</v>
      </c>
      <c r="B11" s="10" t="s">
        <v>15</v>
      </c>
      <c r="C11" s="11">
        <f>D.1.1.1!M8</f>
        <v>0</v>
      </c>
      <c r="D11" s="11">
        <f>SUMIFS(D.1.1.1!O:O,D.1.1.1!A:A,"P")</f>
        <v>0</v>
      </c>
      <c r="E11" s="11">
        <f>C11+D11</f>
        <v>0</v>
      </c>
      <c r="F11" s="12">
        <f>D.1.1.1!T7</f>
        <v>0</v>
      </c>
    </row>
    <row r="12">
      <c r="A12" s="10" t="s">
        <v>16</v>
      </c>
      <c r="B12" s="10" t="s">
        <v>17</v>
      </c>
      <c r="C12" s="11">
        <f>D.1.1.5!M8</f>
        <v>0</v>
      </c>
      <c r="D12" s="11">
        <f>SUMIFS(D.1.1.5!O:O,D.1.1.5!A:A,"P")</f>
        <v>0</v>
      </c>
      <c r="E12" s="11">
        <f>C12+D12</f>
        <v>0</v>
      </c>
      <c r="F12" s="12">
        <f>D.1.1.5!T7</f>
        <v>0</v>
      </c>
    </row>
    <row r="13">
      <c r="A13" s="10" t="s">
        <v>18</v>
      </c>
      <c r="B13" s="10" t="s">
        <v>19</v>
      </c>
      <c r="C13" s="11">
        <f>C14+C15+C16+C17+C18+C19+C20+C21</f>
        <v>0</v>
      </c>
      <c r="D13" s="11">
        <f>D14+D15+D16+D17+D18+D19+D20+D21</f>
        <v>0</v>
      </c>
      <c r="E13" s="11">
        <f>C13+D13</f>
        <v>0</v>
      </c>
      <c r="F13" s="12">
        <f>F14+F15+F16+F17+F18+F19+F20+F21</f>
        <v>0</v>
      </c>
    </row>
    <row r="14">
      <c r="A14" s="10" t="s">
        <v>20</v>
      </c>
      <c r="B14" s="10" t="s">
        <v>21</v>
      </c>
      <c r="C14" s="11">
        <f>D.1.2.1!M8</f>
        <v>0</v>
      </c>
      <c r="D14" s="11">
        <f>SUMIFS(D.1.2.1!O:O,D.1.2.1!A:A,"P")</f>
        <v>0</v>
      </c>
      <c r="E14" s="11">
        <f>C14+D14</f>
        <v>0</v>
      </c>
      <c r="F14" s="12">
        <f>D.1.2.1!T7</f>
        <v>0</v>
      </c>
    </row>
    <row r="15">
      <c r="A15" s="10" t="s">
        <v>22</v>
      </c>
      <c r="B15" s="10" t="s">
        <v>23</v>
      </c>
      <c r="C15" s="11">
        <f>D.1.2.10!M8</f>
        <v>0</v>
      </c>
      <c r="D15" s="11">
        <f>SUMIFS(D.1.2.10!O:O,D.1.2.10!A:A,"P")</f>
        <v>0</v>
      </c>
      <c r="E15" s="11">
        <f>C15+D15</f>
        <v>0</v>
      </c>
      <c r="F15" s="12">
        <f>D.1.2.10!T7</f>
        <v>0</v>
      </c>
    </row>
    <row r="16">
      <c r="A16" s="10" t="s">
        <v>24</v>
      </c>
      <c r="B16" s="10" t="s">
        <v>25</v>
      </c>
      <c r="C16" s="11">
        <f>D.1.2.3!M8</f>
        <v>0</v>
      </c>
      <c r="D16" s="11">
        <f>SUMIFS(D.1.2.3!O:O,D.1.2.3!A:A,"P")</f>
        <v>0</v>
      </c>
      <c r="E16" s="11">
        <f>C16+D16</f>
        <v>0</v>
      </c>
      <c r="F16" s="12">
        <f>D.1.2.3!T7</f>
        <v>0</v>
      </c>
    </row>
    <row r="17">
      <c r="A17" s="10" t="s">
        <v>26</v>
      </c>
      <c r="B17" s="10" t="s">
        <v>27</v>
      </c>
      <c r="C17" s="11">
        <f>D.1.2.4!M8</f>
        <v>0</v>
      </c>
      <c r="D17" s="11">
        <f>SUMIFS(D.1.2.4!O:O,D.1.2.4!A:A,"P")</f>
        <v>0</v>
      </c>
      <c r="E17" s="11">
        <f>C17+D17</f>
        <v>0</v>
      </c>
      <c r="F17" s="12">
        <f>D.1.2.4!T7</f>
        <v>0</v>
      </c>
    </row>
    <row r="18">
      <c r="A18" s="10" t="s">
        <v>28</v>
      </c>
      <c r="B18" s="10" t="s">
        <v>29</v>
      </c>
      <c r="C18" s="11">
        <f>D.1.2.5!M8</f>
        <v>0</v>
      </c>
      <c r="D18" s="11">
        <f>SUMIFS(D.1.2.5!O:O,D.1.2.5!A:A,"P")</f>
        <v>0</v>
      </c>
      <c r="E18" s="11">
        <f>C18+D18</f>
        <v>0</v>
      </c>
      <c r="F18" s="12">
        <f>D.1.2.5!T7</f>
        <v>0</v>
      </c>
    </row>
    <row r="19">
      <c r="A19" s="10" t="s">
        <v>30</v>
      </c>
      <c r="B19" s="10" t="s">
        <v>31</v>
      </c>
      <c r="C19" s="11">
        <f>D.1.2.7!M8</f>
        <v>0</v>
      </c>
      <c r="D19" s="11">
        <f>SUMIFS(D.1.2.7!O:O,D.1.2.7!A:A,"P")</f>
        <v>0</v>
      </c>
      <c r="E19" s="11">
        <f>C19+D19</f>
        <v>0</v>
      </c>
      <c r="F19" s="12">
        <f>D.1.2.7!T7</f>
        <v>0</v>
      </c>
    </row>
    <row r="20">
      <c r="A20" s="10" t="s">
        <v>32</v>
      </c>
      <c r="B20" s="10" t="s">
        <v>33</v>
      </c>
      <c r="C20" s="11">
        <f>D.1.2.8!M8</f>
        <v>0</v>
      </c>
      <c r="D20" s="11">
        <f>SUMIFS(D.1.2.8!O:O,D.1.2.8!A:A,"P")</f>
        <v>0</v>
      </c>
      <c r="E20" s="11">
        <f>C20+D20</f>
        <v>0</v>
      </c>
      <c r="F20" s="12">
        <f>D.1.2.8!T7</f>
        <v>0</v>
      </c>
    </row>
    <row r="21">
      <c r="A21" s="10" t="s">
        <v>34</v>
      </c>
      <c r="B21" s="10" t="s">
        <v>35</v>
      </c>
      <c r="C21" s="11">
        <f>D.1.2.9!M8</f>
        <v>0</v>
      </c>
      <c r="D21" s="11">
        <f>SUMIFS(D.1.2.9!O:O,D.1.2.9!A:A,"P")</f>
        <v>0</v>
      </c>
      <c r="E21" s="11">
        <f>C21+D21</f>
        <v>0</v>
      </c>
      <c r="F21" s="12">
        <f>D.1.2.9!T7</f>
        <v>0</v>
      </c>
    </row>
    <row r="22">
      <c r="A22" s="10" t="s">
        <v>36</v>
      </c>
      <c r="B22" s="10" t="s">
        <v>37</v>
      </c>
      <c r="C22" s="11">
        <f>C23+C24</f>
        <v>0</v>
      </c>
      <c r="D22" s="11">
        <f>D23+D24</f>
        <v>0</v>
      </c>
      <c r="E22" s="11">
        <f>C22+D22</f>
        <v>0</v>
      </c>
      <c r="F22" s="12">
        <f>F23+F24</f>
        <v>0</v>
      </c>
    </row>
    <row r="23">
      <c r="A23" s="10" t="s">
        <v>38</v>
      </c>
      <c r="B23" s="10" t="s">
        <v>39</v>
      </c>
      <c r="C23" s="11">
        <f>D.1.3.1!M8</f>
        <v>0</v>
      </c>
      <c r="D23" s="11">
        <f>SUMIFS(D.1.3.1!O:O,D.1.3.1!A:A,"P")</f>
        <v>0</v>
      </c>
      <c r="E23" s="11">
        <f>C23+D23</f>
        <v>0</v>
      </c>
      <c r="F23" s="12">
        <f>D.1.3.1!T7</f>
        <v>0</v>
      </c>
    </row>
    <row r="24">
      <c r="A24" s="10" t="s">
        <v>40</v>
      </c>
      <c r="B24" s="10" t="s">
        <v>41</v>
      </c>
      <c r="C24" s="11">
        <f>D.1.3.5!M8</f>
        <v>0</v>
      </c>
      <c r="D24" s="11">
        <f>SUMIFS(D.1.3.5!O:O,D.1.3.5!A:A,"P")</f>
        <v>0</v>
      </c>
      <c r="E24" s="11">
        <f>C24+D24</f>
        <v>0</v>
      </c>
      <c r="F24" s="12">
        <f>D.1.3.5!T7</f>
        <v>0</v>
      </c>
    </row>
    <row r="25">
      <c r="A25" s="10" t="s">
        <v>42</v>
      </c>
      <c r="B25" s="10" t="s">
        <v>43</v>
      </c>
      <c r="C25" s="11">
        <f>C26+C27+C28+C29+C30+C31</f>
        <v>0</v>
      </c>
      <c r="D25" s="11">
        <f>D26+D27+D28+D29+D30+D31</f>
        <v>0</v>
      </c>
      <c r="E25" s="11">
        <f>C25+D25</f>
        <v>0</v>
      </c>
      <c r="F25" s="12">
        <f>F26+F27+F28+F29+F30+F31</f>
        <v>0</v>
      </c>
    </row>
    <row r="26">
      <c r="A26" s="10" t="s">
        <v>44</v>
      </c>
      <c r="B26" s="10" t="s">
        <v>45</v>
      </c>
      <c r="C26" s="11">
        <f>D.2.1.1!M8</f>
        <v>0</v>
      </c>
      <c r="D26" s="11">
        <f>SUMIFS(D.2.1.1!O:O,D.2.1.1!A:A,"P")</f>
        <v>0</v>
      </c>
      <c r="E26" s="11">
        <f>C26+D26</f>
        <v>0</v>
      </c>
      <c r="F26" s="12">
        <f>D.2.1.1!T7</f>
        <v>0</v>
      </c>
    </row>
    <row r="27">
      <c r="A27" s="10" t="s">
        <v>46</v>
      </c>
      <c r="B27" s="10" t="s">
        <v>47</v>
      </c>
      <c r="C27" s="11">
        <f>D.2.1.10!M8</f>
        <v>0</v>
      </c>
      <c r="D27" s="11">
        <f>SUMIFS(D.2.1.10!O:O,D.2.1.10!A:A,"P")</f>
        <v>0</v>
      </c>
      <c r="E27" s="11">
        <f>C27+D27</f>
        <v>0</v>
      </c>
      <c r="F27" s="12">
        <f>D.2.1.10!T7</f>
        <v>0</v>
      </c>
    </row>
    <row r="28">
      <c r="A28" s="10" t="s">
        <v>48</v>
      </c>
      <c r="B28" s="10" t="s">
        <v>49</v>
      </c>
      <c r="C28" s="11">
        <f>D.2.1.4!M8</f>
        <v>0</v>
      </c>
      <c r="D28" s="11">
        <f>SUMIFS(D.2.1.4!O:O,D.2.1.4!A:A,"P")</f>
        <v>0</v>
      </c>
      <c r="E28" s="11">
        <f>C28+D28</f>
        <v>0</v>
      </c>
      <c r="F28" s="12">
        <f>D.2.1.4!T7</f>
        <v>0</v>
      </c>
    </row>
    <row r="29">
      <c r="A29" s="10" t="s">
        <v>50</v>
      </c>
      <c r="B29" s="10" t="s">
        <v>51</v>
      </c>
      <c r="C29" s="11">
        <f>D.2.1.5!M8</f>
        <v>0</v>
      </c>
      <c r="D29" s="11">
        <f>SUMIFS(D.2.1.5!O:O,D.2.1.5!A:A,"P")</f>
        <v>0</v>
      </c>
      <c r="E29" s="11">
        <f>C29+D29</f>
        <v>0</v>
      </c>
      <c r="F29" s="12">
        <f>D.2.1.5!T7</f>
        <v>0</v>
      </c>
    </row>
    <row r="30">
      <c r="A30" s="10" t="s">
        <v>52</v>
      </c>
      <c r="B30" s="10" t="s">
        <v>53</v>
      </c>
      <c r="C30" s="11">
        <f>D.2.1.6!M8</f>
        <v>0</v>
      </c>
      <c r="D30" s="11">
        <f>SUMIFS(D.2.1.6!O:O,D.2.1.6!A:A,"P")</f>
        <v>0</v>
      </c>
      <c r="E30" s="11">
        <f>C30+D30</f>
        <v>0</v>
      </c>
      <c r="F30" s="12">
        <f>D.2.1.6!T7</f>
        <v>0</v>
      </c>
    </row>
    <row r="31">
      <c r="A31" s="10" t="s">
        <v>54</v>
      </c>
      <c r="B31" s="10" t="s">
        <v>55</v>
      </c>
      <c r="C31" s="11">
        <f>D.2.1.8!M8</f>
        <v>0</v>
      </c>
      <c r="D31" s="11">
        <f>SUMIFS(D.2.1.8!O:O,D.2.1.8!A:A,"P")</f>
        <v>0</v>
      </c>
      <c r="E31" s="11">
        <f>C31+D31</f>
        <v>0</v>
      </c>
      <c r="F31" s="12">
        <f>D.2.1.8!T7</f>
        <v>0</v>
      </c>
    </row>
    <row r="32" ht="26.4">
      <c r="A32" s="10" t="s">
        <v>56</v>
      </c>
      <c r="B32" s="10" t="s">
        <v>57</v>
      </c>
      <c r="C32" s="11">
        <f>C33+C34+C35</f>
        <v>0</v>
      </c>
      <c r="D32" s="11">
        <f>D33+D34+D35</f>
        <v>0</v>
      </c>
      <c r="E32" s="11">
        <f>C32+D32</f>
        <v>0</v>
      </c>
      <c r="F32" s="12">
        <f>F33+F34+F35</f>
        <v>0</v>
      </c>
    </row>
    <row r="33">
      <c r="A33" s="10" t="s">
        <v>58</v>
      </c>
      <c r="B33" s="10" t="s">
        <v>59</v>
      </c>
      <c r="C33" s="11">
        <f>D.2.2.1!M8</f>
        <v>0</v>
      </c>
      <c r="D33" s="11">
        <f>SUMIFS(D.2.2.1!O:O,D.2.2.1!A:A,"P")</f>
        <v>0</v>
      </c>
      <c r="E33" s="11">
        <f>C33+D33</f>
        <v>0</v>
      </c>
      <c r="F33" s="12">
        <f>D.2.2.1!T7</f>
        <v>0</v>
      </c>
    </row>
    <row r="34">
      <c r="A34" s="10" t="s">
        <v>60</v>
      </c>
      <c r="B34" s="10" t="s">
        <v>61</v>
      </c>
      <c r="C34" s="11">
        <f>D.2.2.5!M8</f>
        <v>0</v>
      </c>
      <c r="D34" s="11">
        <f>SUMIFS(D.2.2.5!O:O,D.2.2.5!A:A,"P")</f>
        <v>0</v>
      </c>
      <c r="E34" s="11">
        <f>C34+D34</f>
        <v>0</v>
      </c>
      <c r="F34" s="12">
        <f>D.2.2.5!T7</f>
        <v>0</v>
      </c>
    </row>
    <row r="35">
      <c r="A35" s="10" t="s">
        <v>62</v>
      </c>
      <c r="B35" s="10" t="s">
        <v>63</v>
      </c>
      <c r="C35" s="11">
        <f>D.2.2.6!M8</f>
        <v>0</v>
      </c>
      <c r="D35" s="11">
        <f>SUMIFS(D.2.2.6!O:O,D.2.2.6!A:A,"P")</f>
        <v>0</v>
      </c>
      <c r="E35" s="11">
        <f>C35+D35</f>
        <v>0</v>
      </c>
      <c r="F35" s="12">
        <f>D.2.2.6!T7</f>
        <v>0</v>
      </c>
    </row>
    <row r="36">
      <c r="A36" s="10" t="s">
        <v>64</v>
      </c>
      <c r="B36" s="10" t="s">
        <v>65</v>
      </c>
      <c r="C36" s="11">
        <f>C37+C38+C39+C40</f>
        <v>0</v>
      </c>
      <c r="D36" s="11">
        <f>D37+D38+D39+D40</f>
        <v>0</v>
      </c>
      <c r="E36" s="11">
        <f>C36+D36</f>
        <v>0</v>
      </c>
      <c r="F36" s="12">
        <f>F37+F38+F39+F40</f>
        <v>0</v>
      </c>
    </row>
    <row r="37">
      <c r="A37" s="10" t="s">
        <v>66</v>
      </c>
      <c r="B37" s="10" t="s">
        <v>67</v>
      </c>
      <c r="C37" s="11">
        <f>D.2.3.1!M8</f>
        <v>0</v>
      </c>
      <c r="D37" s="11">
        <f>SUMIFS(D.2.3.1!O:O,D.2.3.1!A:A,"P")</f>
        <v>0</v>
      </c>
      <c r="E37" s="11">
        <f>C37+D37</f>
        <v>0</v>
      </c>
      <c r="F37" s="12">
        <f>D.2.3.1!T7</f>
        <v>0</v>
      </c>
    </row>
    <row r="38">
      <c r="A38" s="10" t="s">
        <v>68</v>
      </c>
      <c r="B38" s="10" t="s">
        <v>69</v>
      </c>
      <c r="C38" s="11">
        <f>D.2.3.4!M8</f>
        <v>0</v>
      </c>
      <c r="D38" s="11">
        <f>SUMIFS(D.2.3.4!O:O,D.2.3.4!A:A,"P")</f>
        <v>0</v>
      </c>
      <c r="E38" s="11">
        <f>C38+D38</f>
        <v>0</v>
      </c>
      <c r="F38" s="12">
        <f>D.2.3.4!T7</f>
        <v>0</v>
      </c>
    </row>
    <row r="39">
      <c r="A39" s="10" t="s">
        <v>70</v>
      </c>
      <c r="B39" s="10" t="s">
        <v>71</v>
      </c>
      <c r="C39" s="11">
        <f>D.2.3.6!M8</f>
        <v>0</v>
      </c>
      <c r="D39" s="11">
        <f>SUMIFS(D.2.3.6!O:O,D.2.3.6!A:A,"P")</f>
        <v>0</v>
      </c>
      <c r="E39" s="11">
        <f>C39+D39</f>
        <v>0</v>
      </c>
      <c r="F39" s="12">
        <f>D.2.3.6!T7</f>
        <v>0</v>
      </c>
    </row>
    <row r="40">
      <c r="A40" s="10" t="s">
        <v>72</v>
      </c>
      <c r="B40" s="10" t="s">
        <v>73</v>
      </c>
      <c r="C40" s="11">
        <f>D.2.3.7!M8</f>
        <v>0</v>
      </c>
      <c r="D40" s="11">
        <f>SUMIFS(D.2.3.7!O:O,D.2.3.7!A:A,"P")</f>
        <v>0</v>
      </c>
      <c r="E40" s="11">
        <f>C40+D40</f>
        <v>0</v>
      </c>
      <c r="F40" s="12">
        <f>D.2.3.7!T7</f>
        <v>0</v>
      </c>
    </row>
    <row r="41">
      <c r="A41" s="10" t="s">
        <v>74</v>
      </c>
      <c r="B41" s="10" t="s">
        <v>75</v>
      </c>
      <c r="C41" s="11">
        <f>C42+C43</f>
        <v>0</v>
      </c>
      <c r="D41" s="11">
        <f>D42+D43</f>
        <v>0</v>
      </c>
      <c r="E41" s="11">
        <f>C41+D41</f>
        <v>0</v>
      </c>
      <c r="F41" s="12">
        <f>F42+F43</f>
        <v>0</v>
      </c>
    </row>
    <row r="42">
      <c r="A42" s="10" t="s">
        <v>76</v>
      </c>
      <c r="B42" s="10" t="s">
        <v>77</v>
      </c>
      <c r="C42" s="11">
        <f>'SO 90-90'!M8</f>
        <v>0</v>
      </c>
      <c r="D42" s="11">
        <f>SUMIFS('SO 90-90'!O:O,'SO 90-90'!A:A,"P")</f>
        <v>0</v>
      </c>
      <c r="E42" s="11">
        <f>C42+D42</f>
        <v>0</v>
      </c>
      <c r="F42" s="12">
        <f>'SO 90-90'!T7</f>
        <v>0</v>
      </c>
    </row>
    <row r="43">
      <c r="A43" s="10" t="s">
        <v>78</v>
      </c>
      <c r="B43" s="10" t="s">
        <v>79</v>
      </c>
      <c r="C43" s="11">
        <f>'SO 98-98'!M8</f>
        <v>0</v>
      </c>
      <c r="D43" s="11">
        <f>SUMIFS('SO 98-98'!O:O,'SO 98-98'!A:A,"P")</f>
        <v>0</v>
      </c>
      <c r="E43" s="11">
        <f>C43+D43</f>
        <v>0</v>
      </c>
      <c r="F43" s="12">
        <f>'SO 98-98'!T7</f>
        <v>0</v>
      </c>
    </row>
    <row r="44">
      <c r="A44" s="13"/>
      <c r="B44" s="13"/>
      <c r="C44" s="14"/>
      <c r="D44" s="14"/>
      <c r="E44" s="14"/>
      <c r="F44"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COUNTIFS(L8:L374,"=0",A8:A374,"P")+COUNTIFS(L8:L374,"",A8:A374,"P")+SUM(Q8:Q374)</f>
        <v>0</v>
      </c>
    </row>
    <row r="8">
      <c r="A8" s="1" t="s">
        <v>100</v>
      </c>
      <c r="C8" s="22" t="s">
        <v>1538</v>
      </c>
      <c r="E8" s="23" t="s">
        <v>33</v>
      </c>
      <c r="L8" s="24">
        <f>L9</f>
        <v>0</v>
      </c>
      <c r="M8" s="24">
        <f>M9</f>
        <v>0</v>
      </c>
      <c r="N8" s="25"/>
    </row>
    <row r="9">
      <c r="A9" s="1" t="s">
        <v>102</v>
      </c>
      <c r="C9" s="22" t="s">
        <v>1539</v>
      </c>
      <c r="E9" s="23" t="s">
        <v>1540</v>
      </c>
      <c r="L9" s="24">
        <f>L10+L15+L328+L365</f>
        <v>0</v>
      </c>
      <c r="M9" s="24">
        <f>M10+M15+M328+M365</f>
        <v>0</v>
      </c>
      <c r="N9" s="25"/>
    </row>
    <row r="10">
      <c r="A10" s="1" t="s">
        <v>105</v>
      </c>
      <c r="C10" s="22" t="s">
        <v>483</v>
      </c>
      <c r="E10" s="23" t="s">
        <v>107</v>
      </c>
      <c r="L10" s="24">
        <f>SUMIFS(L11:L14,A11:A14,"P")</f>
        <v>0</v>
      </c>
      <c r="M10" s="24">
        <f>SUMIFS(M11:M14,A11:A14,"P")</f>
        <v>0</v>
      </c>
      <c r="N10" s="25"/>
    </row>
    <row r="11">
      <c r="A11" s="1" t="s">
        <v>108</v>
      </c>
      <c r="B11" s="1">
        <v>91</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1541</v>
      </c>
      <c r="L15" s="24">
        <f>SUMIFS(L16:L327,A16:A327,"P")</f>
        <v>0</v>
      </c>
      <c r="M15" s="24">
        <f>SUMIFS(M16:M327,A16:A327,"P")</f>
        <v>0</v>
      </c>
      <c r="N15" s="25"/>
    </row>
    <row r="16">
      <c r="A16" s="1" t="s">
        <v>108</v>
      </c>
      <c r="B16" s="1">
        <v>1</v>
      </c>
      <c r="C16" s="26" t="s">
        <v>1542</v>
      </c>
      <c r="D16" t="s">
        <v>138</v>
      </c>
      <c r="E16" s="27" t="s">
        <v>1543</v>
      </c>
      <c r="F16" s="28" t="s">
        <v>159</v>
      </c>
      <c r="G16" s="29">
        <v>1</v>
      </c>
      <c r="H16" s="28">
        <v>0</v>
      </c>
      <c r="I16" s="30">
        <f>ROUND(G16*H16,P4)</f>
        <v>0</v>
      </c>
      <c r="L16" s="30">
        <v>0</v>
      </c>
      <c r="M16" s="24">
        <f>ROUND(G16*L16,P4)</f>
        <v>0</v>
      </c>
      <c r="N16" s="25" t="s">
        <v>559</v>
      </c>
      <c r="O16" s="31">
        <f>M16*AA16</f>
        <v>0</v>
      </c>
      <c r="P16" s="1">
        <v>3</v>
      </c>
      <c r="AA16" s="1">
        <f>IF(P16=1,$O$3,IF(P16=2,$O$4,$O$5))</f>
        <v>0</v>
      </c>
    </row>
    <row r="17">
      <c r="A17" s="1" t="s">
        <v>114</v>
      </c>
      <c r="E17" s="27" t="s">
        <v>138</v>
      </c>
    </row>
    <row r="18" ht="26.4">
      <c r="A18" s="1" t="s">
        <v>116</v>
      </c>
      <c r="E18" s="32" t="s">
        <v>1015</v>
      </c>
    </row>
    <row r="19">
      <c r="A19" s="1" t="s">
        <v>117</v>
      </c>
      <c r="E19" s="27" t="s">
        <v>561</v>
      </c>
    </row>
    <row r="20">
      <c r="A20" s="1" t="s">
        <v>108</v>
      </c>
      <c r="B20" s="1">
        <v>2</v>
      </c>
      <c r="C20" s="26" t="s">
        <v>1544</v>
      </c>
      <c r="D20" t="s">
        <v>138</v>
      </c>
      <c r="E20" s="27" t="s">
        <v>1545</v>
      </c>
      <c r="F20" s="28" t="s">
        <v>159</v>
      </c>
      <c r="G20" s="29">
        <v>1</v>
      </c>
      <c r="H20" s="28">
        <v>0</v>
      </c>
      <c r="I20" s="30">
        <f>ROUND(G20*H20,P4)</f>
        <v>0</v>
      </c>
      <c r="L20" s="30">
        <v>0</v>
      </c>
      <c r="M20" s="24">
        <f>ROUND(G20*L20,P4)</f>
        <v>0</v>
      </c>
      <c r="N20" s="25" t="s">
        <v>559</v>
      </c>
      <c r="O20" s="31">
        <f>M20*AA20</f>
        <v>0</v>
      </c>
      <c r="P20" s="1">
        <v>3</v>
      </c>
      <c r="AA20" s="1">
        <f>IF(P20=1,$O$3,IF(P20=2,$O$4,$O$5))</f>
        <v>0</v>
      </c>
    </row>
    <row r="21">
      <c r="A21" s="1" t="s">
        <v>114</v>
      </c>
      <c r="E21" s="27" t="s">
        <v>138</v>
      </c>
    </row>
    <row r="22" ht="26.4">
      <c r="A22" s="1" t="s">
        <v>116</v>
      </c>
      <c r="E22" s="32" t="s">
        <v>1015</v>
      </c>
    </row>
    <row r="23">
      <c r="A23" s="1" t="s">
        <v>117</v>
      </c>
      <c r="E23" s="27" t="s">
        <v>561</v>
      </c>
    </row>
    <row r="24">
      <c r="A24" s="1" t="s">
        <v>108</v>
      </c>
      <c r="B24" s="1">
        <v>3</v>
      </c>
      <c r="C24" s="26" t="s">
        <v>1546</v>
      </c>
      <c r="D24" t="s">
        <v>138</v>
      </c>
      <c r="E24" s="27" t="s">
        <v>1547</v>
      </c>
      <c r="F24" s="28" t="s">
        <v>159</v>
      </c>
      <c r="G24" s="29">
        <v>3</v>
      </c>
      <c r="H24" s="28">
        <v>0</v>
      </c>
      <c r="I24" s="30">
        <f>ROUND(G24*H24,P4)</f>
        <v>0</v>
      </c>
      <c r="L24" s="30">
        <v>0</v>
      </c>
      <c r="M24" s="24">
        <f>ROUND(G24*L24,P4)</f>
        <v>0</v>
      </c>
      <c r="N24" s="25" t="s">
        <v>559</v>
      </c>
      <c r="O24" s="31">
        <f>M24*AA24</f>
        <v>0</v>
      </c>
      <c r="P24" s="1">
        <v>3</v>
      </c>
      <c r="AA24" s="1">
        <f>IF(P24=1,$O$3,IF(P24=2,$O$4,$O$5))</f>
        <v>0</v>
      </c>
    </row>
    <row r="25">
      <c r="A25" s="1" t="s">
        <v>114</v>
      </c>
      <c r="E25" s="27" t="s">
        <v>138</v>
      </c>
    </row>
    <row r="26" ht="26.4">
      <c r="A26" s="1" t="s">
        <v>116</v>
      </c>
      <c r="E26" s="32" t="s">
        <v>1058</v>
      </c>
    </row>
    <row r="27">
      <c r="A27" s="1" t="s">
        <v>117</v>
      </c>
      <c r="E27" s="27" t="s">
        <v>561</v>
      </c>
    </row>
    <row r="28">
      <c r="A28" s="1" t="s">
        <v>108</v>
      </c>
      <c r="B28" s="1">
        <v>4</v>
      </c>
      <c r="C28" s="26" t="s">
        <v>1548</v>
      </c>
      <c r="D28" t="s">
        <v>138</v>
      </c>
      <c r="E28" s="27" t="s">
        <v>1549</v>
      </c>
      <c r="F28" s="28" t="s">
        <v>159</v>
      </c>
      <c r="G28" s="29">
        <v>3</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1058</v>
      </c>
    </row>
    <row r="31">
      <c r="A31" s="1" t="s">
        <v>117</v>
      </c>
      <c r="E31" s="27" t="s">
        <v>561</v>
      </c>
    </row>
    <row r="32" ht="26.4">
      <c r="A32" s="1" t="s">
        <v>108</v>
      </c>
      <c r="B32" s="1">
        <v>5</v>
      </c>
      <c r="C32" s="26" t="s">
        <v>1550</v>
      </c>
      <c r="D32" t="s">
        <v>138</v>
      </c>
      <c r="E32" s="27" t="s">
        <v>1551</v>
      </c>
      <c r="F32" s="28" t="s">
        <v>159</v>
      </c>
      <c r="G32" s="29">
        <v>2</v>
      </c>
      <c r="H32" s="28">
        <v>0</v>
      </c>
      <c r="I32" s="30">
        <f>ROUND(G32*H32,P4)</f>
        <v>0</v>
      </c>
      <c r="L32" s="30">
        <v>0</v>
      </c>
      <c r="M32" s="24">
        <f>ROUND(G32*L32,P4)</f>
        <v>0</v>
      </c>
      <c r="N32" s="25" t="s">
        <v>559</v>
      </c>
      <c r="O32" s="31">
        <f>M32*AA32</f>
        <v>0</v>
      </c>
      <c r="P32" s="1">
        <v>3</v>
      </c>
      <c r="AA32" s="1">
        <f>IF(P32=1,$O$3,IF(P32=2,$O$4,$O$5))</f>
        <v>0</v>
      </c>
    </row>
    <row r="33">
      <c r="A33" s="1" t="s">
        <v>114</v>
      </c>
      <c r="E33" s="27" t="s">
        <v>138</v>
      </c>
    </row>
    <row r="34" ht="26.4">
      <c r="A34" s="1" t="s">
        <v>116</v>
      </c>
      <c r="E34" s="32" t="s">
        <v>1046</v>
      </c>
    </row>
    <row r="35">
      <c r="A35" s="1" t="s">
        <v>117</v>
      </c>
      <c r="E35" s="27" t="s">
        <v>561</v>
      </c>
    </row>
    <row r="36" ht="26.4">
      <c r="A36" s="1" t="s">
        <v>108</v>
      </c>
      <c r="B36" s="1">
        <v>6</v>
      </c>
      <c r="C36" s="26" t="s">
        <v>1552</v>
      </c>
      <c r="D36" t="s">
        <v>138</v>
      </c>
      <c r="E36" s="27" t="s">
        <v>1553</v>
      </c>
      <c r="F36" s="28" t="s">
        <v>159</v>
      </c>
      <c r="G36" s="29">
        <v>2</v>
      </c>
      <c r="H36" s="28">
        <v>0</v>
      </c>
      <c r="I36" s="30">
        <f>ROUND(G36*H36,P4)</f>
        <v>0</v>
      </c>
      <c r="L36" s="30">
        <v>0</v>
      </c>
      <c r="M36" s="24">
        <f>ROUND(G36*L36,P4)</f>
        <v>0</v>
      </c>
      <c r="N36" s="25" t="s">
        <v>559</v>
      </c>
      <c r="O36" s="31">
        <f>M36*AA36</f>
        <v>0</v>
      </c>
      <c r="P36" s="1">
        <v>3</v>
      </c>
      <c r="AA36" s="1">
        <f>IF(P36=1,$O$3,IF(P36=2,$O$4,$O$5))</f>
        <v>0</v>
      </c>
    </row>
    <row r="37">
      <c r="A37" s="1" t="s">
        <v>114</v>
      </c>
      <c r="E37" s="27" t="s">
        <v>138</v>
      </c>
    </row>
    <row r="38" ht="26.4">
      <c r="A38" s="1" t="s">
        <v>116</v>
      </c>
      <c r="E38" s="32" t="s">
        <v>1046</v>
      </c>
    </row>
    <row r="39">
      <c r="A39" s="1" t="s">
        <v>117</v>
      </c>
      <c r="E39" s="27" t="s">
        <v>561</v>
      </c>
    </row>
    <row r="40" ht="26.4">
      <c r="A40" s="1" t="s">
        <v>108</v>
      </c>
      <c r="B40" s="1">
        <v>7</v>
      </c>
      <c r="C40" s="26" t="s">
        <v>1554</v>
      </c>
      <c r="D40" t="s">
        <v>138</v>
      </c>
      <c r="E40" s="27" t="s">
        <v>1555</v>
      </c>
      <c r="F40" s="28" t="s">
        <v>159</v>
      </c>
      <c r="G40" s="29">
        <v>2</v>
      </c>
      <c r="H40" s="28">
        <v>0</v>
      </c>
      <c r="I40" s="30">
        <f>ROUND(G40*H40,P4)</f>
        <v>0</v>
      </c>
      <c r="L40" s="30">
        <v>0</v>
      </c>
      <c r="M40" s="24">
        <f>ROUND(G40*L40,P4)</f>
        <v>0</v>
      </c>
      <c r="N40" s="25" t="s">
        <v>559</v>
      </c>
      <c r="O40" s="31">
        <f>M40*AA40</f>
        <v>0</v>
      </c>
      <c r="P40" s="1">
        <v>3</v>
      </c>
      <c r="AA40" s="1">
        <f>IF(P40=1,$O$3,IF(P40=2,$O$4,$O$5))</f>
        <v>0</v>
      </c>
    </row>
    <row r="41">
      <c r="A41" s="1" t="s">
        <v>114</v>
      </c>
      <c r="E41" s="27" t="s">
        <v>138</v>
      </c>
    </row>
    <row r="42" ht="26.4">
      <c r="A42" s="1" t="s">
        <v>116</v>
      </c>
      <c r="E42" s="32" t="s">
        <v>1046</v>
      </c>
    </row>
    <row r="43">
      <c r="A43" s="1" t="s">
        <v>117</v>
      </c>
      <c r="E43" s="27" t="s">
        <v>561</v>
      </c>
    </row>
    <row r="44">
      <c r="A44" s="1" t="s">
        <v>108</v>
      </c>
      <c r="B44" s="1">
        <v>8</v>
      </c>
      <c r="C44" s="26" t="s">
        <v>1459</v>
      </c>
      <c r="D44" t="s">
        <v>138</v>
      </c>
      <c r="E44" s="27" t="s">
        <v>1460</v>
      </c>
      <c r="F44" s="28" t="s">
        <v>159</v>
      </c>
      <c r="G44" s="29">
        <v>6</v>
      </c>
      <c r="H44" s="28">
        <v>0</v>
      </c>
      <c r="I44" s="30">
        <f>ROUND(G44*H44,P4)</f>
        <v>0</v>
      </c>
      <c r="L44" s="30">
        <v>0</v>
      </c>
      <c r="M44" s="24">
        <f>ROUND(G44*L44,P4)</f>
        <v>0</v>
      </c>
      <c r="N44" s="25" t="s">
        <v>559</v>
      </c>
      <c r="O44" s="31">
        <f>M44*AA44</f>
        <v>0</v>
      </c>
      <c r="P44" s="1">
        <v>3</v>
      </c>
      <c r="AA44" s="1">
        <f>IF(P44=1,$O$3,IF(P44=2,$O$4,$O$5))</f>
        <v>0</v>
      </c>
    </row>
    <row r="45">
      <c r="A45" s="1" t="s">
        <v>114</v>
      </c>
      <c r="E45" s="27" t="s">
        <v>138</v>
      </c>
    </row>
    <row r="46" ht="26.4">
      <c r="A46" s="1" t="s">
        <v>116</v>
      </c>
      <c r="E46" s="32" t="s">
        <v>1443</v>
      </c>
    </row>
    <row r="47">
      <c r="A47" s="1" t="s">
        <v>117</v>
      </c>
      <c r="E47" s="27" t="s">
        <v>561</v>
      </c>
    </row>
    <row r="48">
      <c r="A48" s="1" t="s">
        <v>108</v>
      </c>
      <c r="B48" s="1">
        <v>9</v>
      </c>
      <c r="C48" s="26" t="s">
        <v>1556</v>
      </c>
      <c r="D48" t="s">
        <v>138</v>
      </c>
      <c r="E48" s="27" t="s">
        <v>1557</v>
      </c>
      <c r="F48" s="28" t="s">
        <v>159</v>
      </c>
      <c r="G48" s="29">
        <v>6</v>
      </c>
      <c r="H48" s="28">
        <v>0</v>
      </c>
      <c r="I48" s="30">
        <f>ROUND(G48*H48,P4)</f>
        <v>0</v>
      </c>
      <c r="L48" s="30">
        <v>0</v>
      </c>
      <c r="M48" s="24">
        <f>ROUND(G48*L48,P4)</f>
        <v>0</v>
      </c>
      <c r="N48" s="25" t="s">
        <v>559</v>
      </c>
      <c r="O48" s="31">
        <f>M48*AA48</f>
        <v>0</v>
      </c>
      <c r="P48" s="1">
        <v>3</v>
      </c>
      <c r="AA48" s="1">
        <f>IF(P48=1,$O$3,IF(P48=2,$O$4,$O$5))</f>
        <v>0</v>
      </c>
    </row>
    <row r="49">
      <c r="A49" s="1" t="s">
        <v>114</v>
      </c>
      <c r="E49" s="27" t="s">
        <v>138</v>
      </c>
    </row>
    <row r="50" ht="26.4">
      <c r="A50" s="1" t="s">
        <v>116</v>
      </c>
      <c r="E50" s="32" t="s">
        <v>1443</v>
      </c>
    </row>
    <row r="51">
      <c r="A51" s="1" t="s">
        <v>117</v>
      </c>
      <c r="E51" s="27" t="s">
        <v>561</v>
      </c>
    </row>
    <row r="52">
      <c r="A52" s="1" t="s">
        <v>108</v>
      </c>
      <c r="B52" s="1">
        <v>10</v>
      </c>
      <c r="C52" s="26" t="s">
        <v>1558</v>
      </c>
      <c r="D52" t="s">
        <v>138</v>
      </c>
      <c r="E52" s="27" t="s">
        <v>1559</v>
      </c>
      <c r="F52" s="28" t="s">
        <v>159</v>
      </c>
      <c r="G52" s="29">
        <v>3</v>
      </c>
      <c r="H52" s="28">
        <v>0</v>
      </c>
      <c r="I52" s="30">
        <f>ROUND(G52*H52,P4)</f>
        <v>0</v>
      </c>
      <c r="L52" s="30">
        <v>0</v>
      </c>
      <c r="M52" s="24">
        <f>ROUND(G52*L52,P4)</f>
        <v>0</v>
      </c>
      <c r="N52" s="25" t="s">
        <v>559</v>
      </c>
      <c r="O52" s="31">
        <f>M52*AA52</f>
        <v>0</v>
      </c>
      <c r="P52" s="1">
        <v>3</v>
      </c>
      <c r="AA52" s="1">
        <f>IF(P52=1,$O$3,IF(P52=2,$O$4,$O$5))</f>
        <v>0</v>
      </c>
    </row>
    <row r="53">
      <c r="A53" s="1" t="s">
        <v>114</v>
      </c>
      <c r="E53" s="27" t="s">
        <v>138</v>
      </c>
    </row>
    <row r="54" ht="26.4">
      <c r="A54" s="1" t="s">
        <v>116</v>
      </c>
      <c r="E54" s="32" t="s">
        <v>1058</v>
      </c>
    </row>
    <row r="55">
      <c r="A55" s="1" t="s">
        <v>117</v>
      </c>
      <c r="E55" s="27" t="s">
        <v>561</v>
      </c>
    </row>
    <row r="56">
      <c r="A56" s="1" t="s">
        <v>108</v>
      </c>
      <c r="B56" s="1">
        <v>11</v>
      </c>
      <c r="C56" s="26" t="s">
        <v>1560</v>
      </c>
      <c r="D56" t="s">
        <v>138</v>
      </c>
      <c r="E56" s="27" t="s">
        <v>1561</v>
      </c>
      <c r="F56" s="28" t="s">
        <v>159</v>
      </c>
      <c r="G56" s="29">
        <v>3</v>
      </c>
      <c r="H56" s="28">
        <v>0</v>
      </c>
      <c r="I56" s="30">
        <f>ROUND(G56*H56,P4)</f>
        <v>0</v>
      </c>
      <c r="L56" s="30">
        <v>0</v>
      </c>
      <c r="M56" s="24">
        <f>ROUND(G56*L56,P4)</f>
        <v>0</v>
      </c>
      <c r="N56" s="25" t="s">
        <v>559</v>
      </c>
      <c r="O56" s="31">
        <f>M56*AA56</f>
        <v>0</v>
      </c>
      <c r="P56" s="1">
        <v>3</v>
      </c>
      <c r="AA56" s="1">
        <f>IF(P56=1,$O$3,IF(P56=2,$O$4,$O$5))</f>
        <v>0</v>
      </c>
    </row>
    <row r="57">
      <c r="A57" s="1" t="s">
        <v>114</v>
      </c>
      <c r="E57" s="27" t="s">
        <v>138</v>
      </c>
    </row>
    <row r="58" ht="26.4">
      <c r="A58" s="1" t="s">
        <v>116</v>
      </c>
      <c r="E58" s="32" t="s">
        <v>1058</v>
      </c>
    </row>
    <row r="59">
      <c r="A59" s="1" t="s">
        <v>117</v>
      </c>
      <c r="E59" s="27" t="s">
        <v>561</v>
      </c>
    </row>
    <row r="60" ht="26.4">
      <c r="A60" s="1" t="s">
        <v>108</v>
      </c>
      <c r="B60" s="1">
        <v>12</v>
      </c>
      <c r="C60" s="26" t="s">
        <v>1562</v>
      </c>
      <c r="D60" t="s">
        <v>138</v>
      </c>
      <c r="E60" s="27" t="s">
        <v>1563</v>
      </c>
      <c r="F60" s="28" t="s">
        <v>159</v>
      </c>
      <c r="G60" s="29">
        <v>2</v>
      </c>
      <c r="H60" s="28">
        <v>0</v>
      </c>
      <c r="I60" s="30">
        <f>ROUND(G60*H60,P4)</f>
        <v>0</v>
      </c>
      <c r="L60" s="30">
        <v>0</v>
      </c>
      <c r="M60" s="24">
        <f>ROUND(G60*L60,P4)</f>
        <v>0</v>
      </c>
      <c r="N60" s="25" t="s">
        <v>559</v>
      </c>
      <c r="O60" s="31">
        <f>M60*AA60</f>
        <v>0</v>
      </c>
      <c r="P60" s="1">
        <v>3</v>
      </c>
      <c r="AA60" s="1">
        <f>IF(P60=1,$O$3,IF(P60=2,$O$4,$O$5))</f>
        <v>0</v>
      </c>
    </row>
    <row r="61">
      <c r="A61" s="1" t="s">
        <v>114</v>
      </c>
      <c r="E61" s="27" t="s">
        <v>138</v>
      </c>
    </row>
    <row r="62" ht="26.4">
      <c r="A62" s="1" t="s">
        <v>116</v>
      </c>
      <c r="E62" s="32" t="s">
        <v>1046</v>
      </c>
    </row>
    <row r="63">
      <c r="A63" s="1" t="s">
        <v>117</v>
      </c>
      <c r="E63" s="27" t="s">
        <v>561</v>
      </c>
    </row>
    <row r="64">
      <c r="A64" s="1" t="s">
        <v>108</v>
      </c>
      <c r="B64" s="1">
        <v>13</v>
      </c>
      <c r="C64" s="26" t="s">
        <v>1564</v>
      </c>
      <c r="D64" t="s">
        <v>138</v>
      </c>
      <c r="E64" s="27" t="s">
        <v>1565</v>
      </c>
      <c r="F64" s="28" t="s">
        <v>159</v>
      </c>
      <c r="G64" s="29">
        <v>2</v>
      </c>
      <c r="H64" s="28">
        <v>0</v>
      </c>
      <c r="I64" s="30">
        <f>ROUND(G64*H64,P4)</f>
        <v>0</v>
      </c>
      <c r="L64" s="30">
        <v>0</v>
      </c>
      <c r="M64" s="24">
        <f>ROUND(G64*L64,P4)</f>
        <v>0</v>
      </c>
      <c r="N64" s="25" t="s">
        <v>559</v>
      </c>
      <c r="O64" s="31">
        <f>M64*AA64</f>
        <v>0</v>
      </c>
      <c r="P64" s="1">
        <v>3</v>
      </c>
      <c r="AA64" s="1">
        <f>IF(P64=1,$O$3,IF(P64=2,$O$4,$O$5))</f>
        <v>0</v>
      </c>
    </row>
    <row r="65">
      <c r="A65" s="1" t="s">
        <v>114</v>
      </c>
      <c r="E65" s="27" t="s">
        <v>138</v>
      </c>
    </row>
    <row r="66" ht="26.4">
      <c r="A66" s="1" t="s">
        <v>116</v>
      </c>
      <c r="E66" s="32" t="s">
        <v>1046</v>
      </c>
    </row>
    <row r="67">
      <c r="A67" s="1" t="s">
        <v>117</v>
      </c>
      <c r="E67" s="27" t="s">
        <v>561</v>
      </c>
    </row>
    <row r="68">
      <c r="A68" s="1" t="s">
        <v>108</v>
      </c>
      <c r="B68" s="1">
        <v>14</v>
      </c>
      <c r="C68" s="26" t="s">
        <v>1566</v>
      </c>
      <c r="D68" t="s">
        <v>138</v>
      </c>
      <c r="E68" s="27" t="s">
        <v>1567</v>
      </c>
      <c r="F68" s="28" t="s">
        <v>159</v>
      </c>
      <c r="G68" s="29">
        <v>7</v>
      </c>
      <c r="H68" s="28">
        <v>0</v>
      </c>
      <c r="I68" s="30">
        <f>ROUND(G68*H68,P4)</f>
        <v>0</v>
      </c>
      <c r="L68" s="30">
        <v>0</v>
      </c>
      <c r="M68" s="24">
        <f>ROUND(G68*L68,P4)</f>
        <v>0</v>
      </c>
      <c r="N68" s="25" t="s">
        <v>559</v>
      </c>
      <c r="O68" s="31">
        <f>M68*AA68</f>
        <v>0</v>
      </c>
      <c r="P68" s="1">
        <v>3</v>
      </c>
      <c r="AA68" s="1">
        <f>IF(P68=1,$O$3,IF(P68=2,$O$4,$O$5))</f>
        <v>0</v>
      </c>
    </row>
    <row r="69">
      <c r="A69" s="1" t="s">
        <v>114</v>
      </c>
      <c r="E69" s="27" t="s">
        <v>138</v>
      </c>
    </row>
    <row r="70" ht="26.4">
      <c r="A70" s="1" t="s">
        <v>116</v>
      </c>
      <c r="E70" s="32" t="s">
        <v>1099</v>
      </c>
    </row>
    <row r="71">
      <c r="A71" s="1" t="s">
        <v>117</v>
      </c>
      <c r="E71" s="27" t="s">
        <v>561</v>
      </c>
    </row>
    <row r="72">
      <c r="A72" s="1" t="s">
        <v>108</v>
      </c>
      <c r="B72" s="1">
        <v>15</v>
      </c>
      <c r="C72" s="26" t="s">
        <v>1451</v>
      </c>
      <c r="D72" t="s">
        <v>138</v>
      </c>
      <c r="E72" s="27" t="s">
        <v>1452</v>
      </c>
      <c r="F72" s="28" t="s">
        <v>159</v>
      </c>
      <c r="G72" s="29">
        <v>11</v>
      </c>
      <c r="H72" s="28">
        <v>0</v>
      </c>
      <c r="I72" s="30">
        <f>ROUND(G72*H72,P4)</f>
        <v>0</v>
      </c>
      <c r="L72" s="30">
        <v>0</v>
      </c>
      <c r="M72" s="24">
        <f>ROUND(G72*L72,P4)</f>
        <v>0</v>
      </c>
      <c r="N72" s="25" t="s">
        <v>559</v>
      </c>
      <c r="O72" s="31">
        <f>M72*AA72</f>
        <v>0</v>
      </c>
      <c r="P72" s="1">
        <v>3</v>
      </c>
      <c r="AA72" s="1">
        <f>IF(P72=1,$O$3,IF(P72=2,$O$4,$O$5))</f>
        <v>0</v>
      </c>
    </row>
    <row r="73">
      <c r="A73" s="1" t="s">
        <v>114</v>
      </c>
      <c r="E73" s="27" t="s">
        <v>138</v>
      </c>
    </row>
    <row r="74" ht="26.4">
      <c r="A74" s="1" t="s">
        <v>116</v>
      </c>
      <c r="E74" s="32" t="s">
        <v>1448</v>
      </c>
    </row>
    <row r="75">
      <c r="A75" s="1" t="s">
        <v>117</v>
      </c>
      <c r="E75" s="27" t="s">
        <v>561</v>
      </c>
    </row>
    <row r="76">
      <c r="A76" s="1" t="s">
        <v>108</v>
      </c>
      <c r="B76" s="1">
        <v>16</v>
      </c>
      <c r="C76" s="26" t="s">
        <v>1453</v>
      </c>
      <c r="D76" t="s">
        <v>138</v>
      </c>
      <c r="E76" s="27" t="s">
        <v>1454</v>
      </c>
      <c r="F76" s="28" t="s">
        <v>159</v>
      </c>
      <c r="G76" s="29">
        <v>18</v>
      </c>
      <c r="H76" s="28">
        <v>0</v>
      </c>
      <c r="I76" s="30">
        <f>ROUND(G76*H76,P4)</f>
        <v>0</v>
      </c>
      <c r="L76" s="30">
        <v>0</v>
      </c>
      <c r="M76" s="24">
        <f>ROUND(G76*L76,P4)</f>
        <v>0</v>
      </c>
      <c r="N76" s="25" t="s">
        <v>559</v>
      </c>
      <c r="O76" s="31">
        <f>M76*AA76</f>
        <v>0</v>
      </c>
      <c r="P76" s="1">
        <v>3</v>
      </c>
      <c r="AA76" s="1">
        <f>IF(P76=1,$O$3,IF(P76=2,$O$4,$O$5))</f>
        <v>0</v>
      </c>
    </row>
    <row r="77">
      <c r="A77" s="1" t="s">
        <v>114</v>
      </c>
      <c r="E77" s="27" t="s">
        <v>138</v>
      </c>
    </row>
    <row r="78" ht="26.4">
      <c r="A78" s="1" t="s">
        <v>116</v>
      </c>
      <c r="E78" s="32" t="s">
        <v>1568</v>
      </c>
    </row>
    <row r="79">
      <c r="A79" s="1" t="s">
        <v>117</v>
      </c>
      <c r="E79" s="27" t="s">
        <v>561</v>
      </c>
    </row>
    <row r="80">
      <c r="A80" s="1" t="s">
        <v>108</v>
      </c>
      <c r="B80" s="1">
        <v>17</v>
      </c>
      <c r="C80" s="26" t="s">
        <v>887</v>
      </c>
      <c r="D80" t="s">
        <v>138</v>
      </c>
      <c r="E80" s="27" t="s">
        <v>888</v>
      </c>
      <c r="F80" s="28" t="s">
        <v>192</v>
      </c>
      <c r="G80" s="29">
        <v>0.29999999999999999</v>
      </c>
      <c r="H80" s="28">
        <v>0</v>
      </c>
      <c r="I80" s="30">
        <f>ROUND(G80*H80,P4)</f>
        <v>0</v>
      </c>
      <c r="L80" s="30">
        <v>0</v>
      </c>
      <c r="M80" s="24">
        <f>ROUND(G80*L80,P4)</f>
        <v>0</v>
      </c>
      <c r="N80" s="25" t="s">
        <v>559</v>
      </c>
      <c r="O80" s="31">
        <f>M80*AA80</f>
        <v>0</v>
      </c>
      <c r="P80" s="1">
        <v>3</v>
      </c>
      <c r="AA80" s="1">
        <f>IF(P80=1,$O$3,IF(P80=2,$O$4,$O$5))</f>
        <v>0</v>
      </c>
    </row>
    <row r="81">
      <c r="A81" s="1" t="s">
        <v>114</v>
      </c>
      <c r="E81" s="27" t="s">
        <v>138</v>
      </c>
    </row>
    <row r="82" ht="26.4">
      <c r="A82" s="1" t="s">
        <v>116</v>
      </c>
      <c r="E82" s="32" t="s">
        <v>1569</v>
      </c>
    </row>
    <row r="83">
      <c r="A83" s="1" t="s">
        <v>117</v>
      </c>
      <c r="E83" s="27" t="s">
        <v>561</v>
      </c>
    </row>
    <row r="84">
      <c r="A84" s="1" t="s">
        <v>108</v>
      </c>
      <c r="B84" s="1">
        <v>18</v>
      </c>
      <c r="C84" s="26" t="s">
        <v>890</v>
      </c>
      <c r="D84" t="s">
        <v>138</v>
      </c>
      <c r="E84" s="27" t="s">
        <v>891</v>
      </c>
      <c r="F84" s="28" t="s">
        <v>192</v>
      </c>
      <c r="G84" s="29">
        <v>0.29999999999999999</v>
      </c>
      <c r="H84" s="28">
        <v>0</v>
      </c>
      <c r="I84" s="30">
        <f>ROUND(G84*H84,P4)</f>
        <v>0</v>
      </c>
      <c r="L84" s="30">
        <v>0</v>
      </c>
      <c r="M84" s="24">
        <f>ROUND(G84*L84,P4)</f>
        <v>0</v>
      </c>
      <c r="N84" s="25" t="s">
        <v>559</v>
      </c>
      <c r="O84" s="31">
        <f>M84*AA84</f>
        <v>0</v>
      </c>
      <c r="P84" s="1">
        <v>3</v>
      </c>
      <c r="AA84" s="1">
        <f>IF(P84=1,$O$3,IF(P84=2,$O$4,$O$5))</f>
        <v>0</v>
      </c>
    </row>
    <row r="85">
      <c r="A85" s="1" t="s">
        <v>114</v>
      </c>
      <c r="E85" s="27" t="s">
        <v>138</v>
      </c>
    </row>
    <row r="86" ht="26.4">
      <c r="A86" s="1" t="s">
        <v>116</v>
      </c>
      <c r="E86" s="32" t="s">
        <v>1569</v>
      </c>
    </row>
    <row r="87">
      <c r="A87" s="1" t="s">
        <v>117</v>
      </c>
      <c r="E87" s="27" t="s">
        <v>561</v>
      </c>
    </row>
    <row r="88">
      <c r="A88" s="1" t="s">
        <v>108</v>
      </c>
      <c r="B88" s="1">
        <v>19</v>
      </c>
      <c r="C88" s="26" t="s">
        <v>892</v>
      </c>
      <c r="D88" t="s">
        <v>138</v>
      </c>
      <c r="E88" s="27" t="s">
        <v>893</v>
      </c>
      <c r="F88" s="28" t="s">
        <v>159</v>
      </c>
      <c r="G88" s="29">
        <v>10</v>
      </c>
      <c r="H88" s="28">
        <v>0</v>
      </c>
      <c r="I88" s="30">
        <f>ROUND(G88*H88,P4)</f>
        <v>0</v>
      </c>
      <c r="L88" s="30">
        <v>0</v>
      </c>
      <c r="M88" s="24">
        <f>ROUND(G88*L88,P4)</f>
        <v>0</v>
      </c>
      <c r="N88" s="25" t="s">
        <v>559</v>
      </c>
      <c r="O88" s="31">
        <f>M88*AA88</f>
        <v>0</v>
      </c>
      <c r="P88" s="1">
        <v>3</v>
      </c>
      <c r="AA88" s="1">
        <f>IF(P88=1,$O$3,IF(P88=2,$O$4,$O$5))</f>
        <v>0</v>
      </c>
    </row>
    <row r="89">
      <c r="A89" s="1" t="s">
        <v>114</v>
      </c>
      <c r="E89" s="27" t="s">
        <v>138</v>
      </c>
    </row>
    <row r="90" ht="26.4">
      <c r="A90" s="1" t="s">
        <v>116</v>
      </c>
      <c r="E90" s="32" t="s">
        <v>1063</v>
      </c>
    </row>
    <row r="91">
      <c r="A91" s="1" t="s">
        <v>117</v>
      </c>
      <c r="E91" s="27" t="s">
        <v>561</v>
      </c>
    </row>
    <row r="92">
      <c r="A92" s="1" t="s">
        <v>108</v>
      </c>
      <c r="B92" s="1">
        <v>20</v>
      </c>
      <c r="C92" s="26" t="s">
        <v>894</v>
      </c>
      <c r="D92" t="s">
        <v>138</v>
      </c>
      <c r="E92" s="27" t="s">
        <v>895</v>
      </c>
      <c r="F92" s="28" t="s">
        <v>159</v>
      </c>
      <c r="G92" s="29">
        <v>10</v>
      </c>
      <c r="H92" s="28">
        <v>0</v>
      </c>
      <c r="I92" s="30">
        <f>ROUND(G92*H92,P4)</f>
        <v>0</v>
      </c>
      <c r="L92" s="30">
        <v>0</v>
      </c>
      <c r="M92" s="24">
        <f>ROUND(G92*L92,P4)</f>
        <v>0</v>
      </c>
      <c r="N92" s="25" t="s">
        <v>559</v>
      </c>
      <c r="O92" s="31">
        <f>M92*AA92</f>
        <v>0</v>
      </c>
      <c r="P92" s="1">
        <v>3</v>
      </c>
      <c r="AA92" s="1">
        <f>IF(P92=1,$O$3,IF(P92=2,$O$4,$O$5))</f>
        <v>0</v>
      </c>
    </row>
    <row r="93">
      <c r="A93" s="1" t="s">
        <v>114</v>
      </c>
      <c r="E93" s="27" t="s">
        <v>138</v>
      </c>
    </row>
    <row r="94" ht="26.4">
      <c r="A94" s="1" t="s">
        <v>116</v>
      </c>
      <c r="E94" s="32" t="s">
        <v>1063</v>
      </c>
    </row>
    <row r="95">
      <c r="A95" s="1" t="s">
        <v>117</v>
      </c>
      <c r="E95" s="27" t="s">
        <v>561</v>
      </c>
    </row>
    <row r="96">
      <c r="A96" s="1" t="s">
        <v>108</v>
      </c>
      <c r="B96" s="1">
        <v>21</v>
      </c>
      <c r="C96" s="26" t="s">
        <v>759</v>
      </c>
      <c r="D96" t="s">
        <v>138</v>
      </c>
      <c r="E96" s="27" t="s">
        <v>760</v>
      </c>
      <c r="F96" s="28" t="s">
        <v>159</v>
      </c>
      <c r="G96" s="29">
        <v>18</v>
      </c>
      <c r="H96" s="28">
        <v>0</v>
      </c>
      <c r="I96" s="30">
        <f>ROUND(G96*H96,P4)</f>
        <v>0</v>
      </c>
      <c r="L96" s="30">
        <v>0</v>
      </c>
      <c r="M96" s="24">
        <f>ROUND(G96*L96,P4)</f>
        <v>0</v>
      </c>
      <c r="N96" s="25" t="s">
        <v>559</v>
      </c>
      <c r="O96" s="31">
        <f>M96*AA96</f>
        <v>0</v>
      </c>
      <c r="P96" s="1">
        <v>3</v>
      </c>
      <c r="AA96" s="1">
        <f>IF(P96=1,$O$3,IF(P96=2,$O$4,$O$5))</f>
        <v>0</v>
      </c>
    </row>
    <row r="97">
      <c r="A97" s="1" t="s">
        <v>114</v>
      </c>
      <c r="E97" s="27" t="s">
        <v>138</v>
      </c>
    </row>
    <row r="98" ht="26.4">
      <c r="A98" s="1" t="s">
        <v>116</v>
      </c>
      <c r="E98" s="32" t="s">
        <v>1568</v>
      </c>
    </row>
    <row r="99">
      <c r="A99" s="1" t="s">
        <v>117</v>
      </c>
      <c r="E99" s="27" t="s">
        <v>561</v>
      </c>
    </row>
    <row r="100">
      <c r="A100" s="1" t="s">
        <v>108</v>
      </c>
      <c r="B100" s="1">
        <v>22</v>
      </c>
      <c r="C100" s="26" t="s">
        <v>762</v>
      </c>
      <c r="D100" t="s">
        <v>138</v>
      </c>
      <c r="E100" s="27" t="s">
        <v>763</v>
      </c>
      <c r="F100" s="28" t="s">
        <v>159</v>
      </c>
      <c r="G100" s="29">
        <v>18</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ht="26.4">
      <c r="A102" s="1" t="s">
        <v>116</v>
      </c>
      <c r="E102" s="32" t="s">
        <v>1568</v>
      </c>
    </row>
    <row r="103">
      <c r="A103" s="1" t="s">
        <v>117</v>
      </c>
      <c r="E103" s="27" t="s">
        <v>561</v>
      </c>
    </row>
    <row r="104" ht="26.4">
      <c r="A104" s="1" t="s">
        <v>108</v>
      </c>
      <c r="B104" s="1">
        <v>23</v>
      </c>
      <c r="C104" s="26" t="s">
        <v>1570</v>
      </c>
      <c r="D104" t="s">
        <v>138</v>
      </c>
      <c r="E104" s="27" t="s">
        <v>1571</v>
      </c>
      <c r="F104" s="28" t="s">
        <v>159</v>
      </c>
      <c r="G104" s="29">
        <v>3</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ht="26.4">
      <c r="A106" s="1" t="s">
        <v>116</v>
      </c>
      <c r="E106" s="32" t="s">
        <v>1058</v>
      </c>
    </row>
    <row r="107">
      <c r="A107" s="1" t="s">
        <v>117</v>
      </c>
      <c r="E107" s="27" t="s">
        <v>561</v>
      </c>
    </row>
    <row r="108" ht="26.4">
      <c r="A108" s="1" t="s">
        <v>108</v>
      </c>
      <c r="B108" s="1">
        <v>24</v>
      </c>
      <c r="C108" s="26" t="s">
        <v>1572</v>
      </c>
      <c r="D108" t="s">
        <v>138</v>
      </c>
      <c r="E108" s="27" t="s">
        <v>1573</v>
      </c>
      <c r="F108" s="28" t="s">
        <v>159</v>
      </c>
      <c r="G108" s="29">
        <v>3</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26.4">
      <c r="A110" s="1" t="s">
        <v>116</v>
      </c>
      <c r="E110" s="32" t="s">
        <v>1058</v>
      </c>
    </row>
    <row r="111">
      <c r="A111" s="1" t="s">
        <v>117</v>
      </c>
      <c r="E111" s="27" t="s">
        <v>561</v>
      </c>
    </row>
    <row r="112">
      <c r="A112" s="1" t="s">
        <v>108</v>
      </c>
      <c r="B112" s="1">
        <v>25</v>
      </c>
      <c r="C112" s="26" t="s">
        <v>1574</v>
      </c>
      <c r="D112" t="s">
        <v>138</v>
      </c>
      <c r="E112" s="27" t="s">
        <v>1575</v>
      </c>
      <c r="F112" s="28" t="s">
        <v>159</v>
      </c>
      <c r="G112" s="29">
        <v>6</v>
      </c>
      <c r="H112" s="28">
        <v>0</v>
      </c>
      <c r="I112" s="30">
        <f>ROUND(G112*H112,P4)</f>
        <v>0</v>
      </c>
      <c r="L112" s="30">
        <v>0</v>
      </c>
      <c r="M112" s="24">
        <f>ROUND(G112*L112,P4)</f>
        <v>0</v>
      </c>
      <c r="N112" s="25" t="s">
        <v>559</v>
      </c>
      <c r="O112" s="31">
        <f>M112*AA112</f>
        <v>0</v>
      </c>
      <c r="P112" s="1">
        <v>3</v>
      </c>
      <c r="AA112" s="1">
        <f>IF(P112=1,$O$3,IF(P112=2,$O$4,$O$5))</f>
        <v>0</v>
      </c>
    </row>
    <row r="113">
      <c r="A113" s="1" t="s">
        <v>114</v>
      </c>
      <c r="E113" s="27" t="s">
        <v>138</v>
      </c>
    </row>
    <row r="114" ht="26.4">
      <c r="A114" s="1" t="s">
        <v>116</v>
      </c>
      <c r="E114" s="32" t="s">
        <v>1443</v>
      </c>
    </row>
    <row r="115">
      <c r="A115" s="1" t="s">
        <v>117</v>
      </c>
      <c r="E115" s="27" t="s">
        <v>561</v>
      </c>
    </row>
    <row r="116" ht="26.4">
      <c r="A116" s="1" t="s">
        <v>108</v>
      </c>
      <c r="B116" s="1">
        <v>26</v>
      </c>
      <c r="C116" s="26" t="s">
        <v>1576</v>
      </c>
      <c r="D116" t="s">
        <v>138</v>
      </c>
      <c r="E116" s="27" t="s">
        <v>1577</v>
      </c>
      <c r="F116" s="28" t="s">
        <v>159</v>
      </c>
      <c r="G116" s="29">
        <v>3</v>
      </c>
      <c r="H116" s="28">
        <v>0</v>
      </c>
      <c r="I116" s="30">
        <f>ROUND(G116*H116,P4)</f>
        <v>0</v>
      </c>
      <c r="L116" s="30">
        <v>0</v>
      </c>
      <c r="M116" s="24">
        <f>ROUND(G116*L116,P4)</f>
        <v>0</v>
      </c>
      <c r="N116" s="25" t="s">
        <v>559</v>
      </c>
      <c r="O116" s="31">
        <f>M116*AA116</f>
        <v>0</v>
      </c>
      <c r="P116" s="1">
        <v>3</v>
      </c>
      <c r="AA116" s="1">
        <f>IF(P116=1,$O$3,IF(P116=2,$O$4,$O$5))</f>
        <v>0</v>
      </c>
    </row>
    <row r="117">
      <c r="A117" s="1" t="s">
        <v>114</v>
      </c>
      <c r="E117" s="27" t="s">
        <v>138</v>
      </c>
    </row>
    <row r="118" ht="26.4">
      <c r="A118" s="1" t="s">
        <v>116</v>
      </c>
      <c r="E118" s="32" t="s">
        <v>1058</v>
      </c>
    </row>
    <row r="119">
      <c r="A119" s="1" t="s">
        <v>117</v>
      </c>
      <c r="E119" s="27" t="s">
        <v>561</v>
      </c>
    </row>
    <row r="120">
      <c r="A120" s="1" t="s">
        <v>108</v>
      </c>
      <c r="B120" s="1">
        <v>27</v>
      </c>
      <c r="C120" s="26" t="s">
        <v>1578</v>
      </c>
      <c r="D120" t="s">
        <v>138</v>
      </c>
      <c r="E120" s="27" t="s">
        <v>1579</v>
      </c>
      <c r="F120" s="28" t="s">
        <v>159</v>
      </c>
      <c r="G120" s="29">
        <v>4</v>
      </c>
      <c r="H120" s="28">
        <v>0</v>
      </c>
      <c r="I120" s="30">
        <f>ROUND(G120*H120,P4)</f>
        <v>0</v>
      </c>
      <c r="L120" s="30">
        <v>0</v>
      </c>
      <c r="M120" s="24">
        <f>ROUND(G120*L120,P4)</f>
        <v>0</v>
      </c>
      <c r="N120" s="25" t="s">
        <v>559</v>
      </c>
      <c r="O120" s="31">
        <f>M120*AA120</f>
        <v>0</v>
      </c>
      <c r="P120" s="1">
        <v>3</v>
      </c>
      <c r="AA120" s="1">
        <f>IF(P120=1,$O$3,IF(P120=2,$O$4,$O$5))</f>
        <v>0</v>
      </c>
    </row>
    <row r="121">
      <c r="A121" s="1" t="s">
        <v>114</v>
      </c>
      <c r="E121" s="27" t="s">
        <v>138</v>
      </c>
    </row>
    <row r="122" ht="26.4">
      <c r="A122" s="1" t="s">
        <v>116</v>
      </c>
      <c r="E122" s="32" t="s">
        <v>1053</v>
      </c>
    </row>
    <row r="123">
      <c r="A123" s="1" t="s">
        <v>117</v>
      </c>
      <c r="E123" s="27" t="s">
        <v>561</v>
      </c>
    </row>
    <row r="124">
      <c r="A124" s="1" t="s">
        <v>108</v>
      </c>
      <c r="B124" s="1">
        <v>28</v>
      </c>
      <c r="C124" s="26" t="s">
        <v>899</v>
      </c>
      <c r="D124" t="s">
        <v>138</v>
      </c>
      <c r="E124" s="27" t="s">
        <v>900</v>
      </c>
      <c r="F124" s="28" t="s">
        <v>159</v>
      </c>
      <c r="G124" s="29">
        <v>4</v>
      </c>
      <c r="H124" s="28">
        <v>0</v>
      </c>
      <c r="I124" s="30">
        <f>ROUND(G124*H124,P4)</f>
        <v>0</v>
      </c>
      <c r="L124" s="30">
        <v>0</v>
      </c>
      <c r="M124" s="24">
        <f>ROUND(G124*L124,P4)</f>
        <v>0</v>
      </c>
      <c r="N124" s="25" t="s">
        <v>559</v>
      </c>
      <c r="O124" s="31">
        <f>M124*AA124</f>
        <v>0</v>
      </c>
      <c r="P124" s="1">
        <v>3</v>
      </c>
      <c r="AA124" s="1">
        <f>IF(P124=1,$O$3,IF(P124=2,$O$4,$O$5))</f>
        <v>0</v>
      </c>
    </row>
    <row r="125">
      <c r="A125" s="1" t="s">
        <v>114</v>
      </c>
      <c r="E125" s="27" t="s">
        <v>138</v>
      </c>
    </row>
    <row r="126" ht="26.4">
      <c r="A126" s="1" t="s">
        <v>116</v>
      </c>
      <c r="E126" s="32" t="s">
        <v>1053</v>
      </c>
    </row>
    <row r="127">
      <c r="A127" s="1" t="s">
        <v>117</v>
      </c>
      <c r="E127" s="27" t="s">
        <v>561</v>
      </c>
    </row>
    <row r="128" ht="26.4">
      <c r="A128" s="1" t="s">
        <v>108</v>
      </c>
      <c r="B128" s="1">
        <v>29</v>
      </c>
      <c r="C128" s="26" t="s">
        <v>1580</v>
      </c>
      <c r="D128" t="s">
        <v>138</v>
      </c>
      <c r="E128" s="27" t="s">
        <v>1581</v>
      </c>
      <c r="F128" s="28" t="s">
        <v>159</v>
      </c>
      <c r="G128" s="29">
        <v>3</v>
      </c>
      <c r="H128" s="28">
        <v>0</v>
      </c>
      <c r="I128" s="30">
        <f>ROUND(G128*H128,P4)</f>
        <v>0</v>
      </c>
      <c r="L128" s="30">
        <v>0</v>
      </c>
      <c r="M128" s="24">
        <f>ROUND(G128*L128,P4)</f>
        <v>0</v>
      </c>
      <c r="N128" s="25" t="s">
        <v>559</v>
      </c>
      <c r="O128" s="31">
        <f>M128*AA128</f>
        <v>0</v>
      </c>
      <c r="P128" s="1">
        <v>3</v>
      </c>
      <c r="AA128" s="1">
        <f>IF(P128=1,$O$3,IF(P128=2,$O$4,$O$5))</f>
        <v>0</v>
      </c>
    </row>
    <row r="129">
      <c r="A129" s="1" t="s">
        <v>114</v>
      </c>
      <c r="E129" s="27" t="s">
        <v>138</v>
      </c>
    </row>
    <row r="130" ht="26.4">
      <c r="A130" s="1" t="s">
        <v>116</v>
      </c>
      <c r="E130" s="32" t="s">
        <v>1058</v>
      </c>
    </row>
    <row r="131">
      <c r="A131" s="1" t="s">
        <v>117</v>
      </c>
      <c r="E131" s="27" t="s">
        <v>561</v>
      </c>
    </row>
    <row r="132">
      <c r="A132" s="1" t="s">
        <v>108</v>
      </c>
      <c r="B132" s="1">
        <v>30</v>
      </c>
      <c r="C132" s="26" t="s">
        <v>1582</v>
      </c>
      <c r="D132" t="s">
        <v>138</v>
      </c>
      <c r="E132" s="27" t="s">
        <v>1583</v>
      </c>
      <c r="F132" s="28" t="s">
        <v>159</v>
      </c>
      <c r="G132" s="29">
        <v>3</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ht="26.4">
      <c r="A134" s="1" t="s">
        <v>116</v>
      </c>
      <c r="E134" s="32" t="s">
        <v>1058</v>
      </c>
    </row>
    <row r="135">
      <c r="A135" s="1" t="s">
        <v>117</v>
      </c>
      <c r="E135" s="27" t="s">
        <v>561</v>
      </c>
    </row>
    <row r="136">
      <c r="A136" s="1" t="s">
        <v>108</v>
      </c>
      <c r="B136" s="1">
        <v>31</v>
      </c>
      <c r="C136" s="26" t="s">
        <v>1584</v>
      </c>
      <c r="D136" t="s">
        <v>138</v>
      </c>
      <c r="E136" s="27" t="s">
        <v>1585</v>
      </c>
      <c r="F136" s="28" t="s">
        <v>1507</v>
      </c>
      <c r="G136" s="29">
        <v>1</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ht="26.4">
      <c r="A138" s="1" t="s">
        <v>116</v>
      </c>
      <c r="E138" s="32" t="s">
        <v>1015</v>
      </c>
    </row>
    <row r="139">
      <c r="A139" s="1" t="s">
        <v>117</v>
      </c>
      <c r="E139" s="27" t="s">
        <v>561</v>
      </c>
    </row>
    <row r="140">
      <c r="A140" s="1" t="s">
        <v>108</v>
      </c>
      <c r="B140" s="1">
        <v>32</v>
      </c>
      <c r="C140" s="26" t="s">
        <v>1377</v>
      </c>
      <c r="D140" t="s">
        <v>138</v>
      </c>
      <c r="E140" s="27" t="s">
        <v>1378</v>
      </c>
      <c r="F140" s="28" t="s">
        <v>159</v>
      </c>
      <c r="G140" s="29">
        <v>3</v>
      </c>
      <c r="H140" s="28">
        <v>0</v>
      </c>
      <c r="I140" s="30">
        <f>ROUND(G140*H140,P4)</f>
        <v>0</v>
      </c>
      <c r="L140" s="30">
        <v>0</v>
      </c>
      <c r="M140" s="24">
        <f>ROUND(G140*L140,P4)</f>
        <v>0</v>
      </c>
      <c r="N140" s="25" t="s">
        <v>559</v>
      </c>
      <c r="O140" s="31">
        <f>M140*AA140</f>
        <v>0</v>
      </c>
      <c r="P140" s="1">
        <v>3</v>
      </c>
      <c r="AA140" s="1">
        <f>IF(P140=1,$O$3,IF(P140=2,$O$4,$O$5))</f>
        <v>0</v>
      </c>
    </row>
    <row r="141">
      <c r="A141" s="1" t="s">
        <v>114</v>
      </c>
      <c r="E141" s="27" t="s">
        <v>138</v>
      </c>
    </row>
    <row r="142" ht="26.4">
      <c r="A142" s="1" t="s">
        <v>116</v>
      </c>
      <c r="E142" s="32" t="s">
        <v>1058</v>
      </c>
    </row>
    <row r="143">
      <c r="A143" s="1" t="s">
        <v>117</v>
      </c>
      <c r="E143" s="27" t="s">
        <v>561</v>
      </c>
    </row>
    <row r="144">
      <c r="A144" s="1" t="s">
        <v>108</v>
      </c>
      <c r="B144" s="1">
        <v>33</v>
      </c>
      <c r="C144" s="26" t="s">
        <v>1380</v>
      </c>
      <c r="D144" t="s">
        <v>138</v>
      </c>
      <c r="E144" s="27" t="s">
        <v>1381</v>
      </c>
      <c r="F144" s="28" t="s">
        <v>159</v>
      </c>
      <c r="G144" s="29">
        <v>3</v>
      </c>
      <c r="H144" s="28">
        <v>0</v>
      </c>
      <c r="I144" s="30">
        <f>ROUND(G144*H144,P4)</f>
        <v>0</v>
      </c>
      <c r="L144" s="30">
        <v>0</v>
      </c>
      <c r="M144" s="24">
        <f>ROUND(G144*L144,P4)</f>
        <v>0</v>
      </c>
      <c r="N144" s="25" t="s">
        <v>559</v>
      </c>
      <c r="O144" s="31">
        <f>M144*AA144</f>
        <v>0</v>
      </c>
      <c r="P144" s="1">
        <v>3</v>
      </c>
      <c r="AA144" s="1">
        <f>IF(P144=1,$O$3,IF(P144=2,$O$4,$O$5))</f>
        <v>0</v>
      </c>
    </row>
    <row r="145">
      <c r="A145" s="1" t="s">
        <v>114</v>
      </c>
      <c r="E145" s="27" t="s">
        <v>138</v>
      </c>
    </row>
    <row r="146" ht="26.4">
      <c r="A146" s="1" t="s">
        <v>116</v>
      </c>
      <c r="E146" s="32" t="s">
        <v>1058</v>
      </c>
    </row>
    <row r="147">
      <c r="A147" s="1" t="s">
        <v>117</v>
      </c>
      <c r="E147" s="27" t="s">
        <v>561</v>
      </c>
    </row>
    <row r="148">
      <c r="A148" s="1" t="s">
        <v>108</v>
      </c>
      <c r="B148" s="1">
        <v>34</v>
      </c>
      <c r="C148" s="26" t="s">
        <v>1269</v>
      </c>
      <c r="D148" t="s">
        <v>138</v>
      </c>
      <c r="E148" s="27" t="s">
        <v>1270</v>
      </c>
      <c r="F148" s="28" t="s">
        <v>159</v>
      </c>
      <c r="G148" s="29">
        <v>3</v>
      </c>
      <c r="H148" s="28">
        <v>0</v>
      </c>
      <c r="I148" s="30">
        <f>ROUND(G148*H148,P4)</f>
        <v>0</v>
      </c>
      <c r="L148" s="30">
        <v>0</v>
      </c>
      <c r="M148" s="24">
        <f>ROUND(G148*L148,P4)</f>
        <v>0</v>
      </c>
      <c r="N148" s="25" t="s">
        <v>559</v>
      </c>
      <c r="O148" s="31">
        <f>M148*AA148</f>
        <v>0</v>
      </c>
      <c r="P148" s="1">
        <v>3</v>
      </c>
      <c r="AA148" s="1">
        <f>IF(P148=1,$O$3,IF(P148=2,$O$4,$O$5))</f>
        <v>0</v>
      </c>
    </row>
    <row r="149">
      <c r="A149" s="1" t="s">
        <v>114</v>
      </c>
      <c r="E149" s="27" t="s">
        <v>138</v>
      </c>
    </row>
    <row r="150" ht="26.4">
      <c r="A150" s="1" t="s">
        <v>116</v>
      </c>
      <c r="E150" s="32" t="s">
        <v>1058</v>
      </c>
    </row>
    <row r="151">
      <c r="A151" s="1" t="s">
        <v>117</v>
      </c>
      <c r="E151" s="27" t="s">
        <v>566</v>
      </c>
    </row>
    <row r="152">
      <c r="A152" s="1" t="s">
        <v>108</v>
      </c>
      <c r="B152" s="1">
        <v>35</v>
      </c>
      <c r="C152" s="26" t="s">
        <v>1272</v>
      </c>
      <c r="D152" t="s">
        <v>138</v>
      </c>
      <c r="E152" s="27" t="s">
        <v>1273</v>
      </c>
      <c r="F152" s="28" t="s">
        <v>159</v>
      </c>
      <c r="G152" s="29">
        <v>3</v>
      </c>
      <c r="H152" s="28">
        <v>0</v>
      </c>
      <c r="I152" s="30">
        <f>ROUND(G152*H152,P4)</f>
        <v>0</v>
      </c>
      <c r="L152" s="30">
        <v>0</v>
      </c>
      <c r="M152" s="24">
        <f>ROUND(G152*L152,P4)</f>
        <v>0</v>
      </c>
      <c r="N152" s="25" t="s">
        <v>559</v>
      </c>
      <c r="O152" s="31">
        <f>M152*AA152</f>
        <v>0</v>
      </c>
      <c r="P152" s="1">
        <v>3</v>
      </c>
      <c r="AA152" s="1">
        <f>IF(P152=1,$O$3,IF(P152=2,$O$4,$O$5))</f>
        <v>0</v>
      </c>
    </row>
    <row r="153">
      <c r="A153" s="1" t="s">
        <v>114</v>
      </c>
      <c r="E153" s="27" t="s">
        <v>138</v>
      </c>
    </row>
    <row r="154" ht="26.4">
      <c r="A154" s="1" t="s">
        <v>116</v>
      </c>
      <c r="E154" s="32" t="s">
        <v>1058</v>
      </c>
    </row>
    <row r="155">
      <c r="A155" s="1" t="s">
        <v>117</v>
      </c>
      <c r="E155" s="27" t="s">
        <v>566</v>
      </c>
    </row>
    <row r="156">
      <c r="A156" s="1" t="s">
        <v>108</v>
      </c>
      <c r="B156" s="1">
        <v>36</v>
      </c>
      <c r="C156" s="26" t="s">
        <v>1237</v>
      </c>
      <c r="D156" t="s">
        <v>138</v>
      </c>
      <c r="E156" s="27" t="s">
        <v>1238</v>
      </c>
      <c r="F156" s="28" t="s">
        <v>159</v>
      </c>
      <c r="G156" s="29">
        <v>3</v>
      </c>
      <c r="H156" s="28">
        <v>0</v>
      </c>
      <c r="I156" s="30">
        <f>ROUND(G156*H156,P4)</f>
        <v>0</v>
      </c>
      <c r="L156" s="30">
        <v>0</v>
      </c>
      <c r="M156" s="24">
        <f>ROUND(G156*L156,P4)</f>
        <v>0</v>
      </c>
      <c r="N156" s="25" t="s">
        <v>559</v>
      </c>
      <c r="O156" s="31">
        <f>M156*AA156</f>
        <v>0</v>
      </c>
      <c r="P156" s="1">
        <v>3</v>
      </c>
      <c r="AA156" s="1">
        <f>IF(P156=1,$O$3,IF(P156=2,$O$4,$O$5))</f>
        <v>0</v>
      </c>
    </row>
    <row r="157">
      <c r="A157" s="1" t="s">
        <v>114</v>
      </c>
      <c r="E157" s="27" t="s">
        <v>138</v>
      </c>
    </row>
    <row r="158" ht="26.4">
      <c r="A158" s="1" t="s">
        <v>116</v>
      </c>
      <c r="E158" s="32" t="s">
        <v>1058</v>
      </c>
    </row>
    <row r="159">
      <c r="A159" s="1" t="s">
        <v>117</v>
      </c>
      <c r="E159" s="27" t="s">
        <v>566</v>
      </c>
    </row>
    <row r="160">
      <c r="A160" s="1" t="s">
        <v>108</v>
      </c>
      <c r="B160" s="1">
        <v>37</v>
      </c>
      <c r="C160" s="26" t="s">
        <v>1240</v>
      </c>
      <c r="D160" t="s">
        <v>138</v>
      </c>
      <c r="E160" s="27" t="s">
        <v>1241</v>
      </c>
      <c r="F160" s="28" t="s">
        <v>159</v>
      </c>
      <c r="G160" s="29">
        <v>3</v>
      </c>
      <c r="H160" s="28">
        <v>0</v>
      </c>
      <c r="I160" s="30">
        <f>ROUND(G160*H160,P4)</f>
        <v>0</v>
      </c>
      <c r="L160" s="30">
        <v>0</v>
      </c>
      <c r="M160" s="24">
        <f>ROUND(G160*L160,P4)</f>
        <v>0</v>
      </c>
      <c r="N160" s="25" t="s">
        <v>559</v>
      </c>
      <c r="O160" s="31">
        <f>M160*AA160</f>
        <v>0</v>
      </c>
      <c r="P160" s="1">
        <v>3</v>
      </c>
      <c r="AA160" s="1">
        <f>IF(P160=1,$O$3,IF(P160=2,$O$4,$O$5))</f>
        <v>0</v>
      </c>
    </row>
    <row r="161">
      <c r="A161" s="1" t="s">
        <v>114</v>
      </c>
      <c r="E161" s="27" t="s">
        <v>138</v>
      </c>
    </row>
    <row r="162" ht="26.4">
      <c r="A162" s="1" t="s">
        <v>116</v>
      </c>
      <c r="E162" s="32" t="s">
        <v>1058</v>
      </c>
    </row>
    <row r="163">
      <c r="A163" s="1" t="s">
        <v>117</v>
      </c>
      <c r="E163" s="27" t="s">
        <v>566</v>
      </c>
    </row>
    <row r="164">
      <c r="A164" s="1" t="s">
        <v>108</v>
      </c>
      <c r="B164" s="1">
        <v>38</v>
      </c>
      <c r="C164" s="26" t="s">
        <v>1586</v>
      </c>
      <c r="D164" t="s">
        <v>138</v>
      </c>
      <c r="E164" s="27" t="s">
        <v>1587</v>
      </c>
      <c r="F164" s="28" t="s">
        <v>159</v>
      </c>
      <c r="G164" s="29">
        <v>8</v>
      </c>
      <c r="H164" s="28">
        <v>0</v>
      </c>
      <c r="I164" s="30">
        <f>ROUND(G164*H164,P4)</f>
        <v>0</v>
      </c>
      <c r="L164" s="30">
        <v>0</v>
      </c>
      <c r="M164" s="24">
        <f>ROUND(G164*L164,P4)</f>
        <v>0</v>
      </c>
      <c r="N164" s="25" t="s">
        <v>559</v>
      </c>
      <c r="O164" s="31">
        <f>M164*AA164</f>
        <v>0</v>
      </c>
      <c r="P164" s="1">
        <v>3</v>
      </c>
      <c r="AA164" s="1">
        <f>IF(P164=1,$O$3,IF(P164=2,$O$4,$O$5))</f>
        <v>0</v>
      </c>
    </row>
    <row r="165">
      <c r="A165" s="1" t="s">
        <v>114</v>
      </c>
      <c r="E165" s="27" t="s">
        <v>138</v>
      </c>
    </row>
    <row r="166" ht="26.4">
      <c r="A166" s="1" t="s">
        <v>116</v>
      </c>
      <c r="E166" s="32" t="s">
        <v>1019</v>
      </c>
    </row>
    <row r="167">
      <c r="A167" s="1" t="s">
        <v>117</v>
      </c>
      <c r="E167" s="27" t="s">
        <v>566</v>
      </c>
    </row>
    <row r="168">
      <c r="A168" s="1" t="s">
        <v>108</v>
      </c>
      <c r="B168" s="1">
        <v>39</v>
      </c>
      <c r="C168" s="26" t="s">
        <v>1588</v>
      </c>
      <c r="D168" t="s">
        <v>138</v>
      </c>
      <c r="E168" s="27" t="s">
        <v>1589</v>
      </c>
      <c r="F168" s="28" t="s">
        <v>159</v>
      </c>
      <c r="G168" s="29">
        <v>4</v>
      </c>
      <c r="H168" s="28">
        <v>0</v>
      </c>
      <c r="I168" s="30">
        <f>ROUND(G168*H168,P4)</f>
        <v>0</v>
      </c>
      <c r="L168" s="30">
        <v>0</v>
      </c>
      <c r="M168" s="24">
        <f>ROUND(G168*L168,P4)</f>
        <v>0</v>
      </c>
      <c r="N168" s="25" t="s">
        <v>559</v>
      </c>
      <c r="O168" s="31">
        <f>M168*AA168</f>
        <v>0</v>
      </c>
      <c r="P168" s="1">
        <v>3</v>
      </c>
      <c r="AA168" s="1">
        <f>IF(P168=1,$O$3,IF(P168=2,$O$4,$O$5))</f>
        <v>0</v>
      </c>
    </row>
    <row r="169">
      <c r="A169" s="1" t="s">
        <v>114</v>
      </c>
      <c r="E169" s="27" t="s">
        <v>138</v>
      </c>
    </row>
    <row r="170" ht="26.4">
      <c r="A170" s="1" t="s">
        <v>116</v>
      </c>
      <c r="E170" s="32" t="s">
        <v>1053</v>
      </c>
    </row>
    <row r="171">
      <c r="A171" s="1" t="s">
        <v>117</v>
      </c>
      <c r="E171" s="27" t="s">
        <v>566</v>
      </c>
    </row>
    <row r="172">
      <c r="A172" s="1" t="s">
        <v>108</v>
      </c>
      <c r="B172" s="1">
        <v>40</v>
      </c>
      <c r="C172" s="26" t="s">
        <v>1590</v>
      </c>
      <c r="D172" t="s">
        <v>138</v>
      </c>
      <c r="E172" s="27" t="s">
        <v>1591</v>
      </c>
      <c r="F172" s="28" t="s">
        <v>159</v>
      </c>
      <c r="G172" s="29">
        <v>1</v>
      </c>
      <c r="H172" s="28">
        <v>0</v>
      </c>
      <c r="I172" s="30">
        <f>ROUND(G172*H172,P4)</f>
        <v>0</v>
      </c>
      <c r="L172" s="30">
        <v>0</v>
      </c>
      <c r="M172" s="24">
        <f>ROUND(G172*L172,P4)</f>
        <v>0</v>
      </c>
      <c r="N172" s="25" t="s">
        <v>559</v>
      </c>
      <c r="O172" s="31">
        <f>M172*AA172</f>
        <v>0</v>
      </c>
      <c r="P172" s="1">
        <v>3</v>
      </c>
      <c r="AA172" s="1">
        <f>IF(P172=1,$O$3,IF(P172=2,$O$4,$O$5))</f>
        <v>0</v>
      </c>
    </row>
    <row r="173">
      <c r="A173" s="1" t="s">
        <v>114</v>
      </c>
      <c r="E173" s="27" t="s">
        <v>138</v>
      </c>
    </row>
    <row r="174" ht="26.4">
      <c r="A174" s="1" t="s">
        <v>116</v>
      </c>
      <c r="E174" s="32" t="s">
        <v>1015</v>
      </c>
    </row>
    <row r="175">
      <c r="A175" s="1" t="s">
        <v>117</v>
      </c>
      <c r="E175" s="27" t="s">
        <v>566</v>
      </c>
    </row>
    <row r="176">
      <c r="A176" s="1" t="s">
        <v>108</v>
      </c>
      <c r="B176" s="1">
        <v>41</v>
      </c>
      <c r="C176" s="26" t="s">
        <v>903</v>
      </c>
      <c r="D176" t="s">
        <v>138</v>
      </c>
      <c r="E176" s="27" t="s">
        <v>904</v>
      </c>
      <c r="F176" s="28" t="s">
        <v>159</v>
      </c>
      <c r="G176" s="29">
        <v>13</v>
      </c>
      <c r="H176" s="28">
        <v>0</v>
      </c>
      <c r="I176" s="30">
        <f>ROUND(G176*H176,P4)</f>
        <v>0</v>
      </c>
      <c r="L176" s="30">
        <v>0</v>
      </c>
      <c r="M176" s="24">
        <f>ROUND(G176*L176,P4)</f>
        <v>0</v>
      </c>
      <c r="N176" s="25" t="s">
        <v>559</v>
      </c>
      <c r="O176" s="31">
        <f>M176*AA176</f>
        <v>0</v>
      </c>
      <c r="P176" s="1">
        <v>3</v>
      </c>
      <c r="AA176" s="1">
        <f>IF(P176=1,$O$3,IF(P176=2,$O$4,$O$5))</f>
        <v>0</v>
      </c>
    </row>
    <row r="177">
      <c r="A177" s="1" t="s">
        <v>114</v>
      </c>
      <c r="E177" s="27" t="s">
        <v>138</v>
      </c>
    </row>
    <row r="178" ht="26.4">
      <c r="A178" s="1" t="s">
        <v>116</v>
      </c>
      <c r="E178" s="32" t="s">
        <v>1592</v>
      </c>
    </row>
    <row r="179">
      <c r="A179" s="1" t="s">
        <v>117</v>
      </c>
      <c r="E179" s="27" t="s">
        <v>566</v>
      </c>
    </row>
    <row r="180">
      <c r="A180" s="1" t="s">
        <v>108</v>
      </c>
      <c r="B180" s="1">
        <v>42</v>
      </c>
      <c r="C180" s="26" t="s">
        <v>1593</v>
      </c>
      <c r="D180" t="s">
        <v>138</v>
      </c>
      <c r="E180" s="27" t="s">
        <v>1594</v>
      </c>
      <c r="F180" s="28" t="s">
        <v>159</v>
      </c>
      <c r="G180" s="29">
        <v>3</v>
      </c>
      <c r="H180" s="28">
        <v>0</v>
      </c>
      <c r="I180" s="30">
        <f>ROUND(G180*H180,P4)</f>
        <v>0</v>
      </c>
      <c r="L180" s="30">
        <v>0</v>
      </c>
      <c r="M180" s="24">
        <f>ROUND(G180*L180,P4)</f>
        <v>0</v>
      </c>
      <c r="N180" s="25" t="s">
        <v>559</v>
      </c>
      <c r="O180" s="31">
        <f>M180*AA180</f>
        <v>0</v>
      </c>
      <c r="P180" s="1">
        <v>3</v>
      </c>
      <c r="AA180" s="1">
        <f>IF(P180=1,$O$3,IF(P180=2,$O$4,$O$5))</f>
        <v>0</v>
      </c>
    </row>
    <row r="181">
      <c r="A181" s="1" t="s">
        <v>114</v>
      </c>
      <c r="E181" s="27" t="s">
        <v>138</v>
      </c>
    </row>
    <row r="182" ht="26.4">
      <c r="A182" s="1" t="s">
        <v>116</v>
      </c>
      <c r="E182" s="32" t="s">
        <v>1058</v>
      </c>
    </row>
    <row r="183">
      <c r="A183" s="1" t="s">
        <v>117</v>
      </c>
      <c r="E183" s="27" t="s">
        <v>566</v>
      </c>
    </row>
    <row r="184">
      <c r="A184" s="1" t="s">
        <v>108</v>
      </c>
      <c r="B184" s="1">
        <v>43</v>
      </c>
      <c r="C184" s="26" t="s">
        <v>1595</v>
      </c>
      <c r="D184" t="s">
        <v>138</v>
      </c>
      <c r="E184" s="27" t="s">
        <v>1596</v>
      </c>
      <c r="F184" s="28" t="s">
        <v>159</v>
      </c>
      <c r="G184" s="29">
        <v>3</v>
      </c>
      <c r="H184" s="28">
        <v>0</v>
      </c>
      <c r="I184" s="30">
        <f>ROUND(G184*H184,P4)</f>
        <v>0</v>
      </c>
      <c r="L184" s="30">
        <v>0</v>
      </c>
      <c r="M184" s="24">
        <f>ROUND(G184*L184,P4)</f>
        <v>0</v>
      </c>
      <c r="N184" s="25" t="s">
        <v>559</v>
      </c>
      <c r="O184" s="31">
        <f>M184*AA184</f>
        <v>0</v>
      </c>
      <c r="P184" s="1">
        <v>3</v>
      </c>
      <c r="AA184" s="1">
        <f>IF(P184=1,$O$3,IF(P184=2,$O$4,$O$5))</f>
        <v>0</v>
      </c>
    </row>
    <row r="185">
      <c r="A185" s="1" t="s">
        <v>114</v>
      </c>
      <c r="E185" s="27" t="s">
        <v>138</v>
      </c>
    </row>
    <row r="186" ht="26.4">
      <c r="A186" s="1" t="s">
        <v>116</v>
      </c>
      <c r="E186" s="32" t="s">
        <v>1058</v>
      </c>
    </row>
    <row r="187">
      <c r="A187" s="1" t="s">
        <v>117</v>
      </c>
      <c r="E187" s="27" t="s">
        <v>566</v>
      </c>
    </row>
    <row r="188" ht="26.4">
      <c r="A188" s="1" t="s">
        <v>108</v>
      </c>
      <c r="B188" s="1">
        <v>44</v>
      </c>
      <c r="C188" s="26" t="s">
        <v>1597</v>
      </c>
      <c r="D188" t="s">
        <v>138</v>
      </c>
      <c r="E188" s="27" t="s">
        <v>1598</v>
      </c>
      <c r="F188" s="28" t="s">
        <v>159</v>
      </c>
      <c r="G188" s="29">
        <v>8</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ht="26.4">
      <c r="A190" s="1" t="s">
        <v>116</v>
      </c>
      <c r="E190" s="32" t="s">
        <v>1019</v>
      </c>
    </row>
    <row r="191">
      <c r="A191" s="1" t="s">
        <v>117</v>
      </c>
      <c r="E191" s="27" t="s">
        <v>566</v>
      </c>
    </row>
    <row r="192">
      <c r="A192" s="1" t="s">
        <v>108</v>
      </c>
      <c r="B192" s="1">
        <v>45</v>
      </c>
      <c r="C192" s="26" t="s">
        <v>1599</v>
      </c>
      <c r="D192" t="s">
        <v>138</v>
      </c>
      <c r="E192" s="27" t="s">
        <v>1600</v>
      </c>
      <c r="F192" s="28" t="s">
        <v>159</v>
      </c>
      <c r="G192" s="29">
        <v>8</v>
      </c>
      <c r="H192" s="28">
        <v>0</v>
      </c>
      <c r="I192" s="30">
        <f>ROUND(G192*H192,P4)</f>
        <v>0</v>
      </c>
      <c r="L192" s="30">
        <v>0</v>
      </c>
      <c r="M192" s="24">
        <f>ROUND(G192*L192,P4)</f>
        <v>0</v>
      </c>
      <c r="N192" s="25" t="s">
        <v>559</v>
      </c>
      <c r="O192" s="31">
        <f>M192*AA192</f>
        <v>0</v>
      </c>
      <c r="P192" s="1">
        <v>3</v>
      </c>
      <c r="AA192" s="1">
        <f>IF(P192=1,$O$3,IF(P192=2,$O$4,$O$5))</f>
        <v>0</v>
      </c>
    </row>
    <row r="193">
      <c r="A193" s="1" t="s">
        <v>114</v>
      </c>
      <c r="E193" s="27" t="s">
        <v>138</v>
      </c>
    </row>
    <row r="194" ht="26.4">
      <c r="A194" s="1" t="s">
        <v>116</v>
      </c>
      <c r="E194" s="32" t="s">
        <v>1019</v>
      </c>
    </row>
    <row r="195">
      <c r="A195" s="1" t="s">
        <v>117</v>
      </c>
      <c r="E195" s="27" t="s">
        <v>566</v>
      </c>
    </row>
    <row r="196">
      <c r="A196" s="1" t="s">
        <v>108</v>
      </c>
      <c r="B196" s="1">
        <v>46</v>
      </c>
      <c r="C196" s="26" t="s">
        <v>1601</v>
      </c>
      <c r="D196" t="s">
        <v>138</v>
      </c>
      <c r="E196" s="27" t="s">
        <v>1602</v>
      </c>
      <c r="F196" s="28" t="s">
        <v>159</v>
      </c>
      <c r="G196" s="29">
        <v>1</v>
      </c>
      <c r="H196" s="28">
        <v>0</v>
      </c>
      <c r="I196" s="30">
        <f>ROUND(G196*H196,P4)</f>
        <v>0</v>
      </c>
      <c r="L196" s="30">
        <v>0</v>
      </c>
      <c r="M196" s="24">
        <f>ROUND(G196*L196,P4)</f>
        <v>0</v>
      </c>
      <c r="N196" s="25" t="s">
        <v>559</v>
      </c>
      <c r="O196" s="31">
        <f>M196*AA196</f>
        <v>0</v>
      </c>
      <c r="P196" s="1">
        <v>3</v>
      </c>
      <c r="AA196" s="1">
        <f>IF(P196=1,$O$3,IF(P196=2,$O$4,$O$5))</f>
        <v>0</v>
      </c>
    </row>
    <row r="197">
      <c r="A197" s="1" t="s">
        <v>114</v>
      </c>
      <c r="E197" s="27" t="s">
        <v>138</v>
      </c>
    </row>
    <row r="198" ht="26.4">
      <c r="A198" s="1" t="s">
        <v>116</v>
      </c>
      <c r="E198" s="32" t="s">
        <v>1015</v>
      </c>
    </row>
    <row r="199">
      <c r="A199" s="1" t="s">
        <v>117</v>
      </c>
      <c r="E199" s="27" t="s">
        <v>561</v>
      </c>
    </row>
    <row r="200">
      <c r="A200" s="1" t="s">
        <v>108</v>
      </c>
      <c r="B200" s="1">
        <v>47</v>
      </c>
      <c r="C200" s="26" t="s">
        <v>1603</v>
      </c>
      <c r="D200" t="s">
        <v>138</v>
      </c>
      <c r="E200" s="27" t="s">
        <v>1604</v>
      </c>
      <c r="F200" s="28" t="s">
        <v>159</v>
      </c>
      <c r="G200" s="29">
        <v>1</v>
      </c>
      <c r="H200" s="28">
        <v>0</v>
      </c>
      <c r="I200" s="30">
        <f>ROUND(G200*H200,P4)</f>
        <v>0</v>
      </c>
      <c r="L200" s="30">
        <v>0</v>
      </c>
      <c r="M200" s="24">
        <f>ROUND(G200*L200,P4)</f>
        <v>0</v>
      </c>
      <c r="N200" s="25" t="s">
        <v>559</v>
      </c>
      <c r="O200" s="31">
        <f>M200*AA200</f>
        <v>0</v>
      </c>
      <c r="P200" s="1">
        <v>3</v>
      </c>
      <c r="AA200" s="1">
        <f>IF(P200=1,$O$3,IF(P200=2,$O$4,$O$5))</f>
        <v>0</v>
      </c>
    </row>
    <row r="201">
      <c r="A201" s="1" t="s">
        <v>114</v>
      </c>
      <c r="E201" s="27" t="s">
        <v>138</v>
      </c>
    </row>
    <row r="202" ht="26.4">
      <c r="A202" s="1" t="s">
        <v>116</v>
      </c>
      <c r="E202" s="32" t="s">
        <v>1015</v>
      </c>
    </row>
    <row r="203">
      <c r="A203" s="1" t="s">
        <v>117</v>
      </c>
      <c r="E203" s="27" t="s">
        <v>561</v>
      </c>
    </row>
    <row r="204">
      <c r="A204" s="1" t="s">
        <v>108</v>
      </c>
      <c r="B204" s="1">
        <v>48</v>
      </c>
      <c r="C204" s="26" t="s">
        <v>1605</v>
      </c>
      <c r="D204" t="s">
        <v>138</v>
      </c>
      <c r="E204" s="27" t="s">
        <v>1606</v>
      </c>
      <c r="F204" s="28" t="s">
        <v>159</v>
      </c>
      <c r="G204" s="29">
        <v>1</v>
      </c>
      <c r="H204" s="28">
        <v>0</v>
      </c>
      <c r="I204" s="30">
        <f>ROUND(G204*H204,P4)</f>
        <v>0</v>
      </c>
      <c r="L204" s="30">
        <v>0</v>
      </c>
      <c r="M204" s="24">
        <f>ROUND(G204*L204,P4)</f>
        <v>0</v>
      </c>
      <c r="N204" s="25" t="s">
        <v>559</v>
      </c>
      <c r="O204" s="31">
        <f>M204*AA204</f>
        <v>0</v>
      </c>
      <c r="P204" s="1">
        <v>3</v>
      </c>
      <c r="AA204" s="1">
        <f>IF(P204=1,$O$3,IF(P204=2,$O$4,$O$5))</f>
        <v>0</v>
      </c>
    </row>
    <row r="205">
      <c r="A205" s="1" t="s">
        <v>114</v>
      </c>
      <c r="E205" s="27" t="s">
        <v>138</v>
      </c>
    </row>
    <row r="206" ht="26.4">
      <c r="A206" s="1" t="s">
        <v>116</v>
      </c>
      <c r="E206" s="32" t="s">
        <v>1015</v>
      </c>
    </row>
    <row r="207">
      <c r="A207" s="1" t="s">
        <v>117</v>
      </c>
      <c r="E207" s="27" t="s">
        <v>561</v>
      </c>
    </row>
    <row r="208">
      <c r="A208" s="1" t="s">
        <v>108</v>
      </c>
      <c r="B208" s="1">
        <v>49</v>
      </c>
      <c r="C208" s="26" t="s">
        <v>1607</v>
      </c>
      <c r="D208" t="s">
        <v>138</v>
      </c>
      <c r="E208" s="27" t="s">
        <v>1608</v>
      </c>
      <c r="F208" s="28" t="s">
        <v>159</v>
      </c>
      <c r="G208" s="29">
        <v>1</v>
      </c>
      <c r="H208" s="28">
        <v>0</v>
      </c>
      <c r="I208" s="30">
        <f>ROUND(G208*H208,P4)</f>
        <v>0</v>
      </c>
      <c r="L208" s="30">
        <v>0</v>
      </c>
      <c r="M208" s="24">
        <f>ROUND(G208*L208,P4)</f>
        <v>0</v>
      </c>
      <c r="N208" s="25" t="s">
        <v>559</v>
      </c>
      <c r="O208" s="31">
        <f>M208*AA208</f>
        <v>0</v>
      </c>
      <c r="P208" s="1">
        <v>3</v>
      </c>
      <c r="AA208" s="1">
        <f>IF(P208=1,$O$3,IF(P208=2,$O$4,$O$5))</f>
        <v>0</v>
      </c>
    </row>
    <row r="209">
      <c r="A209" s="1" t="s">
        <v>114</v>
      </c>
      <c r="E209" s="27" t="s">
        <v>138</v>
      </c>
    </row>
    <row r="210" ht="26.4">
      <c r="A210" s="1" t="s">
        <v>116</v>
      </c>
      <c r="E210" s="32" t="s">
        <v>1015</v>
      </c>
    </row>
    <row r="211">
      <c r="A211" s="1" t="s">
        <v>117</v>
      </c>
      <c r="E211" s="27" t="s">
        <v>561</v>
      </c>
    </row>
    <row r="212">
      <c r="A212" s="1" t="s">
        <v>108</v>
      </c>
      <c r="B212" s="1">
        <v>50</v>
      </c>
      <c r="C212" s="26" t="s">
        <v>1609</v>
      </c>
      <c r="D212" t="s">
        <v>138</v>
      </c>
      <c r="E212" s="27" t="s">
        <v>1610</v>
      </c>
      <c r="F212" s="28" t="s">
        <v>159</v>
      </c>
      <c r="G212" s="29">
        <v>1</v>
      </c>
      <c r="H212" s="28">
        <v>0</v>
      </c>
      <c r="I212" s="30">
        <f>ROUND(G212*H212,P4)</f>
        <v>0</v>
      </c>
      <c r="L212" s="30">
        <v>0</v>
      </c>
      <c r="M212" s="24">
        <f>ROUND(G212*L212,P4)</f>
        <v>0</v>
      </c>
      <c r="N212" s="25" t="s">
        <v>559</v>
      </c>
      <c r="O212" s="31">
        <f>M212*AA212</f>
        <v>0</v>
      </c>
      <c r="P212" s="1">
        <v>3</v>
      </c>
      <c r="AA212" s="1">
        <f>IF(P212=1,$O$3,IF(P212=2,$O$4,$O$5))</f>
        <v>0</v>
      </c>
    </row>
    <row r="213">
      <c r="A213" s="1" t="s">
        <v>114</v>
      </c>
      <c r="E213" s="27" t="s">
        <v>138</v>
      </c>
    </row>
    <row r="214" ht="26.4">
      <c r="A214" s="1" t="s">
        <v>116</v>
      </c>
      <c r="E214" s="32" t="s">
        <v>1015</v>
      </c>
    </row>
    <row r="215">
      <c r="A215" s="1" t="s">
        <v>117</v>
      </c>
      <c r="E215" s="27" t="s">
        <v>561</v>
      </c>
    </row>
    <row r="216">
      <c r="A216" s="1" t="s">
        <v>108</v>
      </c>
      <c r="B216" s="1">
        <v>51</v>
      </c>
      <c r="C216" s="26" t="s">
        <v>1611</v>
      </c>
      <c r="D216" t="s">
        <v>138</v>
      </c>
      <c r="E216" s="27" t="s">
        <v>1612</v>
      </c>
      <c r="F216" s="28" t="s">
        <v>159</v>
      </c>
      <c r="G216" s="29">
        <v>3</v>
      </c>
      <c r="H216" s="28">
        <v>0</v>
      </c>
      <c r="I216" s="30">
        <f>ROUND(G216*H216,P4)</f>
        <v>0</v>
      </c>
      <c r="L216" s="30">
        <v>0</v>
      </c>
      <c r="M216" s="24">
        <f>ROUND(G216*L216,P4)</f>
        <v>0</v>
      </c>
      <c r="N216" s="25" t="s">
        <v>559</v>
      </c>
      <c r="O216" s="31">
        <f>M216*AA216</f>
        <v>0</v>
      </c>
      <c r="P216" s="1">
        <v>3</v>
      </c>
      <c r="AA216" s="1">
        <f>IF(P216=1,$O$3,IF(P216=2,$O$4,$O$5))</f>
        <v>0</v>
      </c>
    </row>
    <row r="217">
      <c r="A217" s="1" t="s">
        <v>114</v>
      </c>
      <c r="E217" s="27" t="s">
        <v>138</v>
      </c>
    </row>
    <row r="218" ht="26.4">
      <c r="A218" s="1" t="s">
        <v>116</v>
      </c>
      <c r="E218" s="32" t="s">
        <v>1058</v>
      </c>
    </row>
    <row r="219">
      <c r="A219" s="1" t="s">
        <v>117</v>
      </c>
      <c r="E219" s="27" t="s">
        <v>561</v>
      </c>
    </row>
    <row r="220">
      <c r="A220" s="1" t="s">
        <v>108</v>
      </c>
      <c r="B220" s="1">
        <v>52</v>
      </c>
      <c r="C220" s="26" t="s">
        <v>1613</v>
      </c>
      <c r="D220" t="s">
        <v>138</v>
      </c>
      <c r="E220" s="27" t="s">
        <v>1614</v>
      </c>
      <c r="F220" s="28" t="s">
        <v>159</v>
      </c>
      <c r="G220" s="29">
        <v>3</v>
      </c>
      <c r="H220" s="28">
        <v>0</v>
      </c>
      <c r="I220" s="30">
        <f>ROUND(G220*H220,P4)</f>
        <v>0</v>
      </c>
      <c r="L220" s="30">
        <v>0</v>
      </c>
      <c r="M220" s="24">
        <f>ROUND(G220*L220,P4)</f>
        <v>0</v>
      </c>
      <c r="N220" s="25" t="s">
        <v>559</v>
      </c>
      <c r="O220" s="31">
        <f>M220*AA220</f>
        <v>0</v>
      </c>
      <c r="P220" s="1">
        <v>3</v>
      </c>
      <c r="AA220" s="1">
        <f>IF(P220=1,$O$3,IF(P220=2,$O$4,$O$5))</f>
        <v>0</v>
      </c>
    </row>
    <row r="221">
      <c r="A221" s="1" t="s">
        <v>114</v>
      </c>
      <c r="E221" s="27" t="s">
        <v>138</v>
      </c>
    </row>
    <row r="222" ht="26.4">
      <c r="A222" s="1" t="s">
        <v>116</v>
      </c>
      <c r="E222" s="32" t="s">
        <v>1058</v>
      </c>
    </row>
    <row r="223">
      <c r="A223" s="1" t="s">
        <v>117</v>
      </c>
      <c r="E223" s="27" t="s">
        <v>561</v>
      </c>
    </row>
    <row r="224">
      <c r="A224" s="1" t="s">
        <v>108</v>
      </c>
      <c r="B224" s="1">
        <v>53</v>
      </c>
      <c r="C224" s="26" t="s">
        <v>1615</v>
      </c>
      <c r="D224" t="s">
        <v>138</v>
      </c>
      <c r="E224" s="27" t="s">
        <v>1616</v>
      </c>
      <c r="F224" s="28" t="s">
        <v>159</v>
      </c>
      <c r="G224" s="29">
        <v>1</v>
      </c>
      <c r="H224" s="28">
        <v>0</v>
      </c>
      <c r="I224" s="30">
        <f>ROUND(G224*H224,P4)</f>
        <v>0</v>
      </c>
      <c r="L224" s="30">
        <v>0</v>
      </c>
      <c r="M224" s="24">
        <f>ROUND(G224*L224,P4)</f>
        <v>0</v>
      </c>
      <c r="N224" s="25" t="s">
        <v>559</v>
      </c>
      <c r="O224" s="31">
        <f>M224*AA224</f>
        <v>0</v>
      </c>
      <c r="P224" s="1">
        <v>3</v>
      </c>
      <c r="AA224" s="1">
        <f>IF(P224=1,$O$3,IF(P224=2,$O$4,$O$5))</f>
        <v>0</v>
      </c>
    </row>
    <row r="225">
      <c r="A225" s="1" t="s">
        <v>114</v>
      </c>
      <c r="E225" s="27" t="s">
        <v>138</v>
      </c>
    </row>
    <row r="226" ht="26.4">
      <c r="A226" s="1" t="s">
        <v>116</v>
      </c>
      <c r="E226" s="32" t="s">
        <v>1015</v>
      </c>
    </row>
    <row r="227">
      <c r="A227" s="1" t="s">
        <v>117</v>
      </c>
      <c r="E227" s="27" t="s">
        <v>561</v>
      </c>
    </row>
    <row r="228">
      <c r="A228" s="1" t="s">
        <v>108</v>
      </c>
      <c r="B228" s="1">
        <v>54</v>
      </c>
      <c r="C228" s="26" t="s">
        <v>1617</v>
      </c>
      <c r="D228" t="s">
        <v>138</v>
      </c>
      <c r="E228" s="27" t="s">
        <v>1618</v>
      </c>
      <c r="F228" s="28" t="s">
        <v>159</v>
      </c>
      <c r="G228" s="29">
        <v>1</v>
      </c>
      <c r="H228" s="28">
        <v>0</v>
      </c>
      <c r="I228" s="30">
        <f>ROUND(G228*H228,P4)</f>
        <v>0</v>
      </c>
      <c r="L228" s="30">
        <v>0</v>
      </c>
      <c r="M228" s="24">
        <f>ROUND(G228*L228,P4)</f>
        <v>0</v>
      </c>
      <c r="N228" s="25" t="s">
        <v>559</v>
      </c>
      <c r="O228" s="31">
        <f>M228*AA228</f>
        <v>0</v>
      </c>
      <c r="P228" s="1">
        <v>3</v>
      </c>
      <c r="AA228" s="1">
        <f>IF(P228=1,$O$3,IF(P228=2,$O$4,$O$5))</f>
        <v>0</v>
      </c>
    </row>
    <row r="229">
      <c r="A229" s="1" t="s">
        <v>114</v>
      </c>
      <c r="E229" s="27" t="s">
        <v>138</v>
      </c>
    </row>
    <row r="230" ht="26.4">
      <c r="A230" s="1" t="s">
        <v>116</v>
      </c>
      <c r="E230" s="32" t="s">
        <v>1015</v>
      </c>
    </row>
    <row r="231">
      <c r="A231" s="1" t="s">
        <v>117</v>
      </c>
      <c r="E231" s="27" t="s">
        <v>561</v>
      </c>
    </row>
    <row r="232">
      <c r="A232" s="1" t="s">
        <v>108</v>
      </c>
      <c r="B232" s="1">
        <v>55</v>
      </c>
      <c r="C232" s="26" t="s">
        <v>1619</v>
      </c>
      <c r="D232" t="s">
        <v>138</v>
      </c>
      <c r="E232" s="27" t="s">
        <v>1620</v>
      </c>
      <c r="F232" s="28" t="s">
        <v>167</v>
      </c>
      <c r="G232" s="29">
        <v>25</v>
      </c>
      <c r="H232" s="28">
        <v>0</v>
      </c>
      <c r="I232" s="30">
        <f>ROUND(G232*H232,P4)</f>
        <v>0</v>
      </c>
      <c r="L232" s="30">
        <v>0</v>
      </c>
      <c r="M232" s="24">
        <f>ROUND(G232*L232,P4)</f>
        <v>0</v>
      </c>
      <c r="N232" s="25" t="s">
        <v>559</v>
      </c>
      <c r="O232" s="31">
        <f>M232*AA232</f>
        <v>0</v>
      </c>
      <c r="P232" s="1">
        <v>3</v>
      </c>
      <c r="AA232" s="1">
        <f>IF(P232=1,$O$3,IF(P232=2,$O$4,$O$5))</f>
        <v>0</v>
      </c>
    </row>
    <row r="233">
      <c r="A233" s="1" t="s">
        <v>114</v>
      </c>
      <c r="E233" s="27" t="s">
        <v>138</v>
      </c>
    </row>
    <row r="234" ht="26.4">
      <c r="A234" s="1" t="s">
        <v>116</v>
      </c>
      <c r="E234" s="32" t="s">
        <v>1621</v>
      </c>
    </row>
    <row r="235">
      <c r="A235" s="1" t="s">
        <v>117</v>
      </c>
      <c r="E235" s="27" t="s">
        <v>561</v>
      </c>
    </row>
    <row r="236">
      <c r="A236" s="1" t="s">
        <v>108</v>
      </c>
      <c r="B236" s="1">
        <v>56</v>
      </c>
      <c r="C236" s="26" t="s">
        <v>1622</v>
      </c>
      <c r="D236" t="s">
        <v>138</v>
      </c>
      <c r="E236" s="27" t="s">
        <v>1623</v>
      </c>
      <c r="F236" s="28" t="s">
        <v>167</v>
      </c>
      <c r="G236" s="29">
        <v>25</v>
      </c>
      <c r="H236" s="28">
        <v>0</v>
      </c>
      <c r="I236" s="30">
        <f>ROUND(G236*H236,P4)</f>
        <v>0</v>
      </c>
      <c r="L236" s="30">
        <v>0</v>
      </c>
      <c r="M236" s="24">
        <f>ROUND(G236*L236,P4)</f>
        <v>0</v>
      </c>
      <c r="N236" s="25" t="s">
        <v>559</v>
      </c>
      <c r="O236" s="31">
        <f>M236*AA236</f>
        <v>0</v>
      </c>
      <c r="P236" s="1">
        <v>3</v>
      </c>
      <c r="AA236" s="1">
        <f>IF(P236=1,$O$3,IF(P236=2,$O$4,$O$5))</f>
        <v>0</v>
      </c>
    </row>
    <row r="237">
      <c r="A237" s="1" t="s">
        <v>114</v>
      </c>
      <c r="E237" s="27" t="s">
        <v>138</v>
      </c>
    </row>
    <row r="238" ht="26.4">
      <c r="A238" s="1" t="s">
        <v>116</v>
      </c>
      <c r="E238" s="32" t="s">
        <v>1621</v>
      </c>
    </row>
    <row r="239">
      <c r="A239" s="1" t="s">
        <v>117</v>
      </c>
      <c r="E239" s="27" t="s">
        <v>561</v>
      </c>
    </row>
    <row r="240">
      <c r="A240" s="1" t="s">
        <v>108</v>
      </c>
      <c r="B240" s="1">
        <v>57</v>
      </c>
      <c r="C240" s="26" t="s">
        <v>1624</v>
      </c>
      <c r="D240" t="s">
        <v>138</v>
      </c>
      <c r="E240" s="27" t="s">
        <v>1625</v>
      </c>
      <c r="F240" s="28" t="s">
        <v>159</v>
      </c>
      <c r="G240" s="29">
        <v>2</v>
      </c>
      <c r="H240" s="28">
        <v>0</v>
      </c>
      <c r="I240" s="30">
        <f>ROUND(G240*H240,P4)</f>
        <v>0</v>
      </c>
      <c r="L240" s="30">
        <v>0</v>
      </c>
      <c r="M240" s="24">
        <f>ROUND(G240*L240,P4)</f>
        <v>0</v>
      </c>
      <c r="N240" s="25" t="s">
        <v>559</v>
      </c>
      <c r="O240" s="31">
        <f>M240*AA240</f>
        <v>0</v>
      </c>
      <c r="P240" s="1">
        <v>3</v>
      </c>
      <c r="AA240" s="1">
        <f>IF(P240=1,$O$3,IF(P240=2,$O$4,$O$5))</f>
        <v>0</v>
      </c>
    </row>
    <row r="241">
      <c r="A241" s="1" t="s">
        <v>114</v>
      </c>
      <c r="E241" s="27" t="s">
        <v>138</v>
      </c>
    </row>
    <row r="242" ht="26.4">
      <c r="A242" s="1" t="s">
        <v>116</v>
      </c>
      <c r="E242" s="32" t="s">
        <v>1046</v>
      </c>
    </row>
    <row r="243">
      <c r="A243" s="1" t="s">
        <v>117</v>
      </c>
      <c r="E243" s="27" t="s">
        <v>561</v>
      </c>
    </row>
    <row r="244">
      <c r="A244" s="1" t="s">
        <v>108</v>
      </c>
      <c r="B244" s="1">
        <v>58</v>
      </c>
      <c r="C244" s="26" t="s">
        <v>1626</v>
      </c>
      <c r="D244" t="s">
        <v>138</v>
      </c>
      <c r="E244" s="27" t="s">
        <v>1627</v>
      </c>
      <c r="F244" s="28" t="s">
        <v>159</v>
      </c>
      <c r="G244" s="29">
        <v>2</v>
      </c>
      <c r="H244" s="28">
        <v>0</v>
      </c>
      <c r="I244" s="30">
        <f>ROUND(G244*H244,P4)</f>
        <v>0</v>
      </c>
      <c r="L244" s="30">
        <v>0</v>
      </c>
      <c r="M244" s="24">
        <f>ROUND(G244*L244,P4)</f>
        <v>0</v>
      </c>
      <c r="N244" s="25" t="s">
        <v>559</v>
      </c>
      <c r="O244" s="31">
        <f>M244*AA244</f>
        <v>0</v>
      </c>
      <c r="P244" s="1">
        <v>3</v>
      </c>
      <c r="AA244" s="1">
        <f>IF(P244=1,$O$3,IF(P244=2,$O$4,$O$5))</f>
        <v>0</v>
      </c>
    </row>
    <row r="245">
      <c r="A245" s="1" t="s">
        <v>114</v>
      </c>
      <c r="E245" s="27" t="s">
        <v>138</v>
      </c>
    </row>
    <row r="246" ht="26.4">
      <c r="A246" s="1" t="s">
        <v>116</v>
      </c>
      <c r="E246" s="32" t="s">
        <v>1046</v>
      </c>
    </row>
    <row r="247">
      <c r="A247" s="1" t="s">
        <v>117</v>
      </c>
      <c r="E247" s="27" t="s">
        <v>561</v>
      </c>
    </row>
    <row r="248">
      <c r="A248" s="1" t="s">
        <v>108</v>
      </c>
      <c r="B248" s="1">
        <v>59</v>
      </c>
      <c r="C248" s="26" t="s">
        <v>1628</v>
      </c>
      <c r="D248" t="s">
        <v>138</v>
      </c>
      <c r="E248" s="27" t="s">
        <v>1629</v>
      </c>
      <c r="F248" s="28" t="s">
        <v>159</v>
      </c>
      <c r="G248" s="29">
        <v>2</v>
      </c>
      <c r="H248" s="28">
        <v>0</v>
      </c>
      <c r="I248" s="30">
        <f>ROUND(G248*H248,P4)</f>
        <v>0</v>
      </c>
      <c r="L248" s="30">
        <v>0</v>
      </c>
      <c r="M248" s="24">
        <f>ROUND(G248*L248,P4)</f>
        <v>0</v>
      </c>
      <c r="N248" s="25" t="s">
        <v>559</v>
      </c>
      <c r="O248" s="31">
        <f>M248*AA248</f>
        <v>0</v>
      </c>
      <c r="P248" s="1">
        <v>3</v>
      </c>
      <c r="AA248" s="1">
        <f>IF(P248=1,$O$3,IF(P248=2,$O$4,$O$5))</f>
        <v>0</v>
      </c>
    </row>
    <row r="249">
      <c r="A249" s="1" t="s">
        <v>114</v>
      </c>
      <c r="E249" s="27" t="s">
        <v>138</v>
      </c>
    </row>
    <row r="250" ht="26.4">
      <c r="A250" s="1" t="s">
        <v>116</v>
      </c>
      <c r="E250" s="32" t="s">
        <v>1046</v>
      </c>
    </row>
    <row r="251">
      <c r="A251" s="1" t="s">
        <v>117</v>
      </c>
      <c r="E251" s="27" t="s">
        <v>561</v>
      </c>
    </row>
    <row r="252">
      <c r="A252" s="1" t="s">
        <v>108</v>
      </c>
      <c r="B252" s="1">
        <v>60</v>
      </c>
      <c r="C252" s="26" t="s">
        <v>1630</v>
      </c>
      <c r="D252" t="s">
        <v>138</v>
      </c>
      <c r="E252" s="27" t="s">
        <v>1631</v>
      </c>
      <c r="F252" s="28" t="s">
        <v>159</v>
      </c>
      <c r="G252" s="29">
        <v>2</v>
      </c>
      <c r="H252" s="28">
        <v>0</v>
      </c>
      <c r="I252" s="30">
        <f>ROUND(G252*H252,P4)</f>
        <v>0</v>
      </c>
      <c r="L252" s="30">
        <v>0</v>
      </c>
      <c r="M252" s="24">
        <f>ROUND(G252*L252,P4)</f>
        <v>0</v>
      </c>
      <c r="N252" s="25" t="s">
        <v>559</v>
      </c>
      <c r="O252" s="31">
        <f>M252*AA252</f>
        <v>0</v>
      </c>
      <c r="P252" s="1">
        <v>3</v>
      </c>
      <c r="AA252" s="1">
        <f>IF(P252=1,$O$3,IF(P252=2,$O$4,$O$5))</f>
        <v>0</v>
      </c>
    </row>
    <row r="253">
      <c r="A253" s="1" t="s">
        <v>114</v>
      </c>
      <c r="E253" s="27" t="s">
        <v>138</v>
      </c>
    </row>
    <row r="254" ht="26.4">
      <c r="A254" s="1" t="s">
        <v>116</v>
      </c>
      <c r="E254" s="32" t="s">
        <v>1046</v>
      </c>
    </row>
    <row r="255">
      <c r="A255" s="1" t="s">
        <v>117</v>
      </c>
      <c r="E255" s="27" t="s">
        <v>561</v>
      </c>
    </row>
    <row r="256">
      <c r="A256" s="1" t="s">
        <v>108</v>
      </c>
      <c r="B256" s="1">
        <v>61</v>
      </c>
      <c r="C256" s="26" t="s">
        <v>808</v>
      </c>
      <c r="D256" t="s">
        <v>138</v>
      </c>
      <c r="E256" s="27" t="s">
        <v>809</v>
      </c>
      <c r="F256" s="28" t="s">
        <v>167</v>
      </c>
      <c r="G256" s="29">
        <v>40</v>
      </c>
      <c r="H256" s="28">
        <v>0</v>
      </c>
      <c r="I256" s="30">
        <f>ROUND(G256*H256,P4)</f>
        <v>0</v>
      </c>
      <c r="L256" s="30">
        <v>0</v>
      </c>
      <c r="M256" s="24">
        <f>ROUND(G256*L256,P4)</f>
        <v>0</v>
      </c>
      <c r="N256" s="25" t="s">
        <v>559</v>
      </c>
      <c r="O256" s="31">
        <f>M256*AA256</f>
        <v>0</v>
      </c>
      <c r="P256" s="1">
        <v>3</v>
      </c>
      <c r="AA256" s="1">
        <f>IF(P256=1,$O$3,IF(P256=2,$O$4,$O$5))</f>
        <v>0</v>
      </c>
    </row>
    <row r="257">
      <c r="A257" s="1" t="s">
        <v>114</v>
      </c>
      <c r="E257" s="27" t="s">
        <v>138</v>
      </c>
    </row>
    <row r="258" ht="26.4">
      <c r="A258" s="1" t="s">
        <v>116</v>
      </c>
      <c r="E258" s="32" t="s">
        <v>1477</v>
      </c>
    </row>
    <row r="259">
      <c r="A259" s="1" t="s">
        <v>117</v>
      </c>
      <c r="E259" s="27" t="s">
        <v>561</v>
      </c>
    </row>
    <row r="260">
      <c r="A260" s="1" t="s">
        <v>108</v>
      </c>
      <c r="B260" s="1">
        <v>62</v>
      </c>
      <c r="C260" s="26" t="s">
        <v>1632</v>
      </c>
      <c r="D260" t="s">
        <v>138</v>
      </c>
      <c r="E260" s="27" t="s">
        <v>1633</v>
      </c>
      <c r="F260" s="28" t="s">
        <v>167</v>
      </c>
      <c r="G260" s="29">
        <v>15</v>
      </c>
      <c r="H260" s="28">
        <v>0</v>
      </c>
      <c r="I260" s="30">
        <f>ROUND(G260*H260,P4)</f>
        <v>0</v>
      </c>
      <c r="L260" s="30">
        <v>0</v>
      </c>
      <c r="M260" s="24">
        <f>ROUND(G260*L260,P4)</f>
        <v>0</v>
      </c>
      <c r="N260" s="25" t="s">
        <v>559</v>
      </c>
      <c r="O260" s="31">
        <f>M260*AA260</f>
        <v>0</v>
      </c>
      <c r="P260" s="1">
        <v>3</v>
      </c>
      <c r="AA260" s="1">
        <f>IF(P260=1,$O$3,IF(P260=2,$O$4,$O$5))</f>
        <v>0</v>
      </c>
    </row>
    <row r="261">
      <c r="A261" s="1" t="s">
        <v>114</v>
      </c>
      <c r="E261" s="27" t="s">
        <v>138</v>
      </c>
    </row>
    <row r="262" ht="26.4">
      <c r="A262" s="1" t="s">
        <v>116</v>
      </c>
      <c r="E262" s="32" t="s">
        <v>1096</v>
      </c>
    </row>
    <row r="263">
      <c r="A263" s="1" t="s">
        <v>117</v>
      </c>
      <c r="E263" s="27" t="s">
        <v>561</v>
      </c>
    </row>
    <row r="264">
      <c r="A264" s="1" t="s">
        <v>108</v>
      </c>
      <c r="B264" s="1">
        <v>63</v>
      </c>
      <c r="C264" s="26" t="s">
        <v>829</v>
      </c>
      <c r="D264" t="s">
        <v>138</v>
      </c>
      <c r="E264" s="27" t="s">
        <v>830</v>
      </c>
      <c r="F264" s="28" t="s">
        <v>159</v>
      </c>
      <c r="G264" s="29">
        <v>10</v>
      </c>
      <c r="H264" s="28">
        <v>0</v>
      </c>
      <c r="I264" s="30">
        <f>ROUND(G264*H264,P4)</f>
        <v>0</v>
      </c>
      <c r="L264" s="30">
        <v>0</v>
      </c>
      <c r="M264" s="24">
        <f>ROUND(G264*L264,P4)</f>
        <v>0</v>
      </c>
      <c r="N264" s="25" t="s">
        <v>559</v>
      </c>
      <c r="O264" s="31">
        <f>M264*AA264</f>
        <v>0</v>
      </c>
      <c r="P264" s="1">
        <v>3</v>
      </c>
      <c r="AA264" s="1">
        <f>IF(P264=1,$O$3,IF(P264=2,$O$4,$O$5))</f>
        <v>0</v>
      </c>
    </row>
    <row r="265">
      <c r="A265" s="1" t="s">
        <v>114</v>
      </c>
      <c r="E265" s="27" t="s">
        <v>138</v>
      </c>
    </row>
    <row r="266" ht="26.4">
      <c r="A266" s="1" t="s">
        <v>116</v>
      </c>
      <c r="E266" s="32" t="s">
        <v>1063</v>
      </c>
    </row>
    <row r="267">
      <c r="A267" s="1" t="s">
        <v>117</v>
      </c>
      <c r="E267" s="27" t="s">
        <v>561</v>
      </c>
    </row>
    <row r="268">
      <c r="A268" s="1" t="s">
        <v>108</v>
      </c>
      <c r="B268" s="1">
        <v>64</v>
      </c>
      <c r="C268" s="26" t="s">
        <v>832</v>
      </c>
      <c r="D268" t="s">
        <v>138</v>
      </c>
      <c r="E268" s="27" t="s">
        <v>833</v>
      </c>
      <c r="F268" s="28" t="s">
        <v>159</v>
      </c>
      <c r="G268" s="29">
        <v>10</v>
      </c>
      <c r="H268" s="28">
        <v>0</v>
      </c>
      <c r="I268" s="30">
        <f>ROUND(G268*H268,P4)</f>
        <v>0</v>
      </c>
      <c r="L268" s="30">
        <v>0</v>
      </c>
      <c r="M268" s="24">
        <f>ROUND(G268*L268,P4)</f>
        <v>0</v>
      </c>
      <c r="N268" s="25" t="s">
        <v>559</v>
      </c>
      <c r="O268" s="31">
        <f>M268*AA268</f>
        <v>0</v>
      </c>
      <c r="P268" s="1">
        <v>3</v>
      </c>
      <c r="AA268" s="1">
        <f>IF(P268=1,$O$3,IF(P268=2,$O$4,$O$5))</f>
        <v>0</v>
      </c>
    </row>
    <row r="269">
      <c r="A269" s="1" t="s">
        <v>114</v>
      </c>
      <c r="E269" s="27" t="s">
        <v>138</v>
      </c>
    </row>
    <row r="270" ht="26.4">
      <c r="A270" s="1" t="s">
        <v>116</v>
      </c>
      <c r="E270" s="32" t="s">
        <v>1063</v>
      </c>
    </row>
    <row r="271">
      <c r="A271" s="1" t="s">
        <v>117</v>
      </c>
      <c r="E271" s="27" t="s">
        <v>561</v>
      </c>
    </row>
    <row r="272">
      <c r="A272" s="1" t="s">
        <v>108</v>
      </c>
      <c r="B272" s="1">
        <v>65</v>
      </c>
      <c r="C272" s="26" t="s">
        <v>1634</v>
      </c>
      <c r="D272" t="s">
        <v>138</v>
      </c>
      <c r="E272" s="27" t="s">
        <v>1635</v>
      </c>
      <c r="F272" s="28" t="s">
        <v>159</v>
      </c>
      <c r="G272" s="29">
        <v>2</v>
      </c>
      <c r="H272" s="28">
        <v>0</v>
      </c>
      <c r="I272" s="30">
        <f>ROUND(G272*H272,P4)</f>
        <v>0</v>
      </c>
      <c r="L272" s="30">
        <v>0</v>
      </c>
      <c r="M272" s="24">
        <f>ROUND(G272*L272,P4)</f>
        <v>0</v>
      </c>
      <c r="N272" s="25" t="s">
        <v>559</v>
      </c>
      <c r="O272" s="31">
        <f>M272*AA272</f>
        <v>0</v>
      </c>
      <c r="P272" s="1">
        <v>3</v>
      </c>
      <c r="AA272" s="1">
        <f>IF(P272=1,$O$3,IF(P272=2,$O$4,$O$5))</f>
        <v>0</v>
      </c>
    </row>
    <row r="273">
      <c r="A273" s="1" t="s">
        <v>114</v>
      </c>
      <c r="E273" s="27" t="s">
        <v>138</v>
      </c>
    </row>
    <row r="274" ht="26.4">
      <c r="A274" s="1" t="s">
        <v>116</v>
      </c>
      <c r="E274" s="32" t="s">
        <v>1046</v>
      </c>
    </row>
    <row r="275">
      <c r="A275" s="1" t="s">
        <v>117</v>
      </c>
      <c r="E275" s="27" t="s">
        <v>561</v>
      </c>
    </row>
    <row r="276">
      <c r="A276" s="1" t="s">
        <v>108</v>
      </c>
      <c r="B276" s="1">
        <v>66</v>
      </c>
      <c r="C276" s="26" t="s">
        <v>1636</v>
      </c>
      <c r="D276" t="s">
        <v>138</v>
      </c>
      <c r="E276" s="27" t="s">
        <v>1637</v>
      </c>
      <c r="F276" s="28" t="s">
        <v>159</v>
      </c>
      <c r="G276" s="29">
        <v>3</v>
      </c>
      <c r="H276" s="28">
        <v>0</v>
      </c>
      <c r="I276" s="30">
        <f>ROUND(G276*H276,P4)</f>
        <v>0</v>
      </c>
      <c r="L276" s="30">
        <v>0</v>
      </c>
      <c r="M276" s="24">
        <f>ROUND(G276*L276,P4)</f>
        <v>0</v>
      </c>
      <c r="N276" s="25" t="s">
        <v>559</v>
      </c>
      <c r="O276" s="31">
        <f>M276*AA276</f>
        <v>0</v>
      </c>
      <c r="P276" s="1">
        <v>3</v>
      </c>
      <c r="AA276" s="1">
        <f>IF(P276=1,$O$3,IF(P276=2,$O$4,$O$5))</f>
        <v>0</v>
      </c>
    </row>
    <row r="277">
      <c r="A277" s="1" t="s">
        <v>114</v>
      </c>
      <c r="E277" s="27" t="s">
        <v>138</v>
      </c>
    </row>
    <row r="278" ht="26.4">
      <c r="A278" s="1" t="s">
        <v>116</v>
      </c>
      <c r="E278" s="32" t="s">
        <v>1058</v>
      </c>
    </row>
    <row r="279">
      <c r="A279" s="1" t="s">
        <v>117</v>
      </c>
      <c r="E279" s="27" t="s">
        <v>561</v>
      </c>
    </row>
    <row r="280">
      <c r="A280" s="1" t="s">
        <v>108</v>
      </c>
      <c r="B280" s="1">
        <v>67</v>
      </c>
      <c r="C280" s="26" t="s">
        <v>801</v>
      </c>
      <c r="D280" t="s">
        <v>138</v>
      </c>
      <c r="E280" s="27" t="s">
        <v>802</v>
      </c>
      <c r="F280" s="28" t="s">
        <v>159</v>
      </c>
      <c r="G280" s="29">
        <v>3</v>
      </c>
      <c r="H280" s="28">
        <v>0</v>
      </c>
      <c r="I280" s="30">
        <f>ROUND(G280*H280,P4)</f>
        <v>0</v>
      </c>
      <c r="L280" s="30">
        <v>0</v>
      </c>
      <c r="M280" s="24">
        <f>ROUND(G280*L280,P4)</f>
        <v>0</v>
      </c>
      <c r="N280" s="25" t="s">
        <v>559</v>
      </c>
      <c r="O280" s="31">
        <f>M280*AA280</f>
        <v>0</v>
      </c>
      <c r="P280" s="1">
        <v>3</v>
      </c>
      <c r="AA280" s="1">
        <f>IF(P280=1,$O$3,IF(P280=2,$O$4,$O$5))</f>
        <v>0</v>
      </c>
    </row>
    <row r="281">
      <c r="A281" s="1" t="s">
        <v>114</v>
      </c>
      <c r="E281" s="27" t="s">
        <v>138</v>
      </c>
    </row>
    <row r="282" ht="26.4">
      <c r="A282" s="1" t="s">
        <v>116</v>
      </c>
      <c r="E282" s="32" t="s">
        <v>1058</v>
      </c>
    </row>
    <row r="283">
      <c r="A283" s="1" t="s">
        <v>117</v>
      </c>
      <c r="E283" s="27" t="s">
        <v>561</v>
      </c>
    </row>
    <row r="284">
      <c r="A284" s="1" t="s">
        <v>108</v>
      </c>
      <c r="B284" s="1">
        <v>68</v>
      </c>
      <c r="C284" s="26" t="s">
        <v>1638</v>
      </c>
      <c r="D284" t="s">
        <v>138</v>
      </c>
      <c r="E284" s="27" t="s">
        <v>1639</v>
      </c>
      <c r="F284" s="28" t="s">
        <v>167</v>
      </c>
      <c r="G284" s="29">
        <v>30</v>
      </c>
      <c r="H284" s="28">
        <v>0</v>
      </c>
      <c r="I284" s="30">
        <f>ROUND(G284*H284,P4)</f>
        <v>0</v>
      </c>
      <c r="L284" s="30">
        <v>0</v>
      </c>
      <c r="M284" s="24">
        <f>ROUND(G284*L284,P4)</f>
        <v>0</v>
      </c>
      <c r="N284" s="25" t="s">
        <v>559</v>
      </c>
      <c r="O284" s="31">
        <f>M284*AA284</f>
        <v>0</v>
      </c>
      <c r="P284" s="1">
        <v>3</v>
      </c>
      <c r="AA284" s="1">
        <f>IF(P284=1,$O$3,IF(P284=2,$O$4,$O$5))</f>
        <v>0</v>
      </c>
    </row>
    <row r="285">
      <c r="A285" s="1" t="s">
        <v>114</v>
      </c>
      <c r="E285" s="27" t="s">
        <v>138</v>
      </c>
    </row>
    <row r="286" ht="26.4">
      <c r="A286" s="1" t="s">
        <v>116</v>
      </c>
      <c r="E286" s="32" t="s">
        <v>1413</v>
      </c>
    </row>
    <row r="287">
      <c r="A287" s="1" t="s">
        <v>117</v>
      </c>
      <c r="E287" s="27" t="s">
        <v>561</v>
      </c>
    </row>
    <row r="288" ht="26.4">
      <c r="A288" s="1" t="s">
        <v>108</v>
      </c>
      <c r="B288" s="1">
        <v>69</v>
      </c>
      <c r="C288" s="26" t="s">
        <v>817</v>
      </c>
      <c r="D288" t="s">
        <v>138</v>
      </c>
      <c r="E288" s="27" t="s">
        <v>818</v>
      </c>
      <c r="F288" s="28" t="s">
        <v>159</v>
      </c>
      <c r="G288" s="29">
        <v>8</v>
      </c>
      <c r="H288" s="28">
        <v>0</v>
      </c>
      <c r="I288" s="30">
        <f>ROUND(G288*H288,P4)</f>
        <v>0</v>
      </c>
      <c r="L288" s="30">
        <v>0</v>
      </c>
      <c r="M288" s="24">
        <f>ROUND(G288*L288,P4)</f>
        <v>0</v>
      </c>
      <c r="N288" s="25" t="s">
        <v>559</v>
      </c>
      <c r="O288" s="31">
        <f>M288*AA288</f>
        <v>0</v>
      </c>
      <c r="P288" s="1">
        <v>3</v>
      </c>
      <c r="AA288" s="1">
        <f>IF(P288=1,$O$3,IF(P288=2,$O$4,$O$5))</f>
        <v>0</v>
      </c>
    </row>
    <row r="289">
      <c r="A289" s="1" t="s">
        <v>114</v>
      </c>
      <c r="E289" s="27" t="s">
        <v>138</v>
      </c>
    </row>
    <row r="290" ht="26.4">
      <c r="A290" s="1" t="s">
        <v>116</v>
      </c>
      <c r="E290" s="32" t="s">
        <v>1019</v>
      </c>
    </row>
    <row r="291">
      <c r="A291" s="1" t="s">
        <v>117</v>
      </c>
      <c r="E291" s="27" t="s">
        <v>561</v>
      </c>
    </row>
    <row r="292">
      <c r="A292" s="1" t="s">
        <v>108</v>
      </c>
      <c r="B292" s="1">
        <v>70</v>
      </c>
      <c r="C292" s="26" t="s">
        <v>1640</v>
      </c>
      <c r="D292" t="s">
        <v>138</v>
      </c>
      <c r="E292" s="27" t="s">
        <v>1641</v>
      </c>
      <c r="F292" s="28" t="s">
        <v>167</v>
      </c>
      <c r="G292" s="29">
        <v>5</v>
      </c>
      <c r="H292" s="28">
        <v>0</v>
      </c>
      <c r="I292" s="30">
        <f>ROUND(G292*H292,P4)</f>
        <v>0</v>
      </c>
      <c r="L292" s="30">
        <v>0</v>
      </c>
      <c r="M292" s="24">
        <f>ROUND(G292*L292,P4)</f>
        <v>0</v>
      </c>
      <c r="N292" s="25" t="s">
        <v>559</v>
      </c>
      <c r="O292" s="31">
        <f>M292*AA292</f>
        <v>0</v>
      </c>
      <c r="P292" s="1">
        <v>3</v>
      </c>
      <c r="AA292" s="1">
        <f>IF(P292=1,$O$3,IF(P292=2,$O$4,$O$5))</f>
        <v>0</v>
      </c>
    </row>
    <row r="293">
      <c r="A293" s="1" t="s">
        <v>114</v>
      </c>
      <c r="E293" s="27" t="s">
        <v>138</v>
      </c>
    </row>
    <row r="294" ht="26.4">
      <c r="A294" s="1" t="s">
        <v>116</v>
      </c>
      <c r="E294" s="32" t="s">
        <v>1100</v>
      </c>
    </row>
    <row r="295">
      <c r="A295" s="1" t="s">
        <v>117</v>
      </c>
      <c r="E295" s="27" t="s">
        <v>561</v>
      </c>
    </row>
    <row r="296">
      <c r="A296" s="1" t="s">
        <v>108</v>
      </c>
      <c r="B296" s="1">
        <v>71</v>
      </c>
      <c r="C296" s="26" t="s">
        <v>1471</v>
      </c>
      <c r="D296" t="s">
        <v>138</v>
      </c>
      <c r="E296" s="27" t="s">
        <v>1472</v>
      </c>
      <c r="F296" s="28" t="s">
        <v>167</v>
      </c>
      <c r="G296" s="29">
        <v>20</v>
      </c>
      <c r="H296" s="28">
        <v>0</v>
      </c>
      <c r="I296" s="30">
        <f>ROUND(G296*H296,P4)</f>
        <v>0</v>
      </c>
      <c r="L296" s="30">
        <v>0</v>
      </c>
      <c r="M296" s="24">
        <f>ROUND(G296*L296,P4)</f>
        <v>0</v>
      </c>
      <c r="N296" s="25" t="s">
        <v>559</v>
      </c>
      <c r="O296" s="31">
        <f>M296*AA296</f>
        <v>0</v>
      </c>
      <c r="P296" s="1">
        <v>3</v>
      </c>
      <c r="AA296" s="1">
        <f>IF(P296=1,$O$3,IF(P296=2,$O$4,$O$5))</f>
        <v>0</v>
      </c>
    </row>
    <row r="297">
      <c r="A297" s="1" t="s">
        <v>114</v>
      </c>
      <c r="E297" s="27" t="s">
        <v>138</v>
      </c>
    </row>
    <row r="298" ht="26.4">
      <c r="A298" s="1" t="s">
        <v>116</v>
      </c>
      <c r="E298" s="32" t="s">
        <v>1468</v>
      </c>
    </row>
    <row r="299">
      <c r="A299" s="1" t="s">
        <v>117</v>
      </c>
      <c r="E299" s="27" t="s">
        <v>561</v>
      </c>
    </row>
    <row r="300" ht="26.4">
      <c r="A300" s="1" t="s">
        <v>108</v>
      </c>
      <c r="B300" s="1">
        <v>72</v>
      </c>
      <c r="C300" s="26" t="s">
        <v>1642</v>
      </c>
      <c r="D300" t="s">
        <v>138</v>
      </c>
      <c r="E300" s="27" t="s">
        <v>1643</v>
      </c>
      <c r="F300" s="28" t="s">
        <v>167</v>
      </c>
      <c r="G300" s="29">
        <v>10</v>
      </c>
      <c r="H300" s="28">
        <v>0</v>
      </c>
      <c r="I300" s="30">
        <f>ROUND(G300*H300,P4)</f>
        <v>0</v>
      </c>
      <c r="L300" s="30">
        <v>0</v>
      </c>
      <c r="M300" s="24">
        <f>ROUND(G300*L300,P4)</f>
        <v>0</v>
      </c>
      <c r="N300" s="25" t="s">
        <v>559</v>
      </c>
      <c r="O300" s="31">
        <f>M300*AA300</f>
        <v>0</v>
      </c>
      <c r="P300" s="1">
        <v>3</v>
      </c>
      <c r="AA300" s="1">
        <f>IF(P300=1,$O$3,IF(P300=2,$O$4,$O$5))</f>
        <v>0</v>
      </c>
    </row>
    <row r="301">
      <c r="A301" s="1" t="s">
        <v>114</v>
      </c>
      <c r="E301" s="27" t="s">
        <v>138</v>
      </c>
    </row>
    <row r="302" ht="26.4">
      <c r="A302" s="1" t="s">
        <v>116</v>
      </c>
      <c r="E302" s="32" t="s">
        <v>1063</v>
      </c>
    </row>
    <row r="303">
      <c r="A303" s="1" t="s">
        <v>117</v>
      </c>
      <c r="E303" s="27" t="s">
        <v>566</v>
      </c>
    </row>
    <row r="304" ht="26.4">
      <c r="A304" s="1" t="s">
        <v>108</v>
      </c>
      <c r="B304" s="1">
        <v>73</v>
      </c>
      <c r="C304" s="26" t="s">
        <v>1644</v>
      </c>
      <c r="D304" t="s">
        <v>138</v>
      </c>
      <c r="E304" s="27" t="s">
        <v>1645</v>
      </c>
      <c r="F304" s="28" t="s">
        <v>167</v>
      </c>
      <c r="G304" s="29">
        <v>30</v>
      </c>
      <c r="H304" s="28">
        <v>0</v>
      </c>
      <c r="I304" s="30">
        <f>ROUND(G304*H304,P4)</f>
        <v>0</v>
      </c>
      <c r="L304" s="30">
        <v>0</v>
      </c>
      <c r="M304" s="24">
        <f>ROUND(G304*L304,P4)</f>
        <v>0</v>
      </c>
      <c r="N304" s="25" t="s">
        <v>559</v>
      </c>
      <c r="O304" s="31">
        <f>M304*AA304</f>
        <v>0</v>
      </c>
      <c r="P304" s="1">
        <v>3</v>
      </c>
      <c r="AA304" s="1">
        <f>IF(P304=1,$O$3,IF(P304=2,$O$4,$O$5))</f>
        <v>0</v>
      </c>
    </row>
    <row r="305">
      <c r="A305" s="1" t="s">
        <v>114</v>
      </c>
      <c r="E305" s="27" t="s">
        <v>138</v>
      </c>
    </row>
    <row r="306" ht="26.4">
      <c r="A306" s="1" t="s">
        <v>116</v>
      </c>
      <c r="E306" s="32" t="s">
        <v>1413</v>
      </c>
    </row>
    <row r="307">
      <c r="A307" s="1" t="s">
        <v>117</v>
      </c>
      <c r="E307" s="27" t="s">
        <v>566</v>
      </c>
    </row>
    <row r="308">
      <c r="A308" s="1" t="s">
        <v>108</v>
      </c>
      <c r="B308" s="1">
        <v>74</v>
      </c>
      <c r="C308" s="26" t="s">
        <v>878</v>
      </c>
      <c r="D308" t="s">
        <v>138</v>
      </c>
      <c r="E308" s="27" t="s">
        <v>879</v>
      </c>
      <c r="F308" s="28" t="s">
        <v>167</v>
      </c>
      <c r="G308" s="29">
        <v>3</v>
      </c>
      <c r="H308" s="28">
        <v>0</v>
      </c>
      <c r="I308" s="30">
        <f>ROUND(G308*H308,P4)</f>
        <v>0</v>
      </c>
      <c r="L308" s="30">
        <v>0</v>
      </c>
      <c r="M308" s="24">
        <f>ROUND(G308*L308,P4)</f>
        <v>0</v>
      </c>
      <c r="N308" s="25" t="s">
        <v>559</v>
      </c>
      <c r="O308" s="31">
        <f>M308*AA308</f>
        <v>0</v>
      </c>
      <c r="P308" s="1">
        <v>3</v>
      </c>
      <c r="AA308" s="1">
        <f>IF(P308=1,$O$3,IF(P308=2,$O$4,$O$5))</f>
        <v>0</v>
      </c>
    </row>
    <row r="309">
      <c r="A309" s="1" t="s">
        <v>114</v>
      </c>
      <c r="E309" s="27" t="s">
        <v>138</v>
      </c>
    </row>
    <row r="310" ht="26.4">
      <c r="A310" s="1" t="s">
        <v>116</v>
      </c>
      <c r="E310" s="32" t="s">
        <v>1058</v>
      </c>
    </row>
    <row r="311">
      <c r="A311" s="1" t="s">
        <v>117</v>
      </c>
      <c r="E311" s="27" t="s">
        <v>561</v>
      </c>
    </row>
    <row r="312">
      <c r="A312" s="1" t="s">
        <v>108</v>
      </c>
      <c r="B312" s="1">
        <v>75</v>
      </c>
      <c r="C312" s="26" t="s">
        <v>880</v>
      </c>
      <c r="D312" t="s">
        <v>138</v>
      </c>
      <c r="E312" s="27" t="s">
        <v>881</v>
      </c>
      <c r="F312" s="28" t="s">
        <v>167</v>
      </c>
      <c r="G312" s="29">
        <v>3</v>
      </c>
      <c r="H312" s="28">
        <v>0</v>
      </c>
      <c r="I312" s="30">
        <f>ROUND(G312*H312,P4)</f>
        <v>0</v>
      </c>
      <c r="L312" s="30">
        <v>0</v>
      </c>
      <c r="M312" s="24">
        <f>ROUND(G312*L312,P4)</f>
        <v>0</v>
      </c>
      <c r="N312" s="25" t="s">
        <v>559</v>
      </c>
      <c r="O312" s="31">
        <f>M312*AA312</f>
        <v>0</v>
      </c>
      <c r="P312" s="1">
        <v>3</v>
      </c>
      <c r="AA312" s="1">
        <f>IF(P312=1,$O$3,IF(P312=2,$O$4,$O$5))</f>
        <v>0</v>
      </c>
    </row>
    <row r="313">
      <c r="A313" s="1" t="s">
        <v>114</v>
      </c>
      <c r="E313" s="27" t="s">
        <v>138</v>
      </c>
    </row>
    <row r="314" ht="26.4">
      <c r="A314" s="1" t="s">
        <v>116</v>
      </c>
      <c r="E314" s="32" t="s">
        <v>1058</v>
      </c>
    </row>
    <row r="315">
      <c r="A315" s="1" t="s">
        <v>117</v>
      </c>
      <c r="E315" s="27" t="s">
        <v>561</v>
      </c>
    </row>
    <row r="316">
      <c r="A316" s="1" t="s">
        <v>108</v>
      </c>
      <c r="B316" s="1">
        <v>76</v>
      </c>
      <c r="C316" s="26" t="s">
        <v>734</v>
      </c>
      <c r="D316" t="s">
        <v>138</v>
      </c>
      <c r="E316" s="27" t="s">
        <v>735</v>
      </c>
      <c r="F316" s="28" t="s">
        <v>159</v>
      </c>
      <c r="G316" s="29">
        <v>35</v>
      </c>
      <c r="H316" s="28">
        <v>0</v>
      </c>
      <c r="I316" s="30">
        <f>ROUND(G316*H316,P4)</f>
        <v>0</v>
      </c>
      <c r="L316" s="30">
        <v>0</v>
      </c>
      <c r="M316" s="24">
        <f>ROUND(G316*L316,P4)</f>
        <v>0</v>
      </c>
      <c r="N316" s="25" t="s">
        <v>559</v>
      </c>
      <c r="O316" s="31">
        <f>M316*AA316</f>
        <v>0</v>
      </c>
      <c r="P316" s="1">
        <v>3</v>
      </c>
      <c r="AA316" s="1">
        <f>IF(P316=1,$O$3,IF(P316=2,$O$4,$O$5))</f>
        <v>0</v>
      </c>
    </row>
    <row r="317">
      <c r="A317" s="1" t="s">
        <v>114</v>
      </c>
      <c r="E317" s="27" t="s">
        <v>138</v>
      </c>
    </row>
    <row r="318" ht="26.4">
      <c r="A318" s="1" t="s">
        <v>116</v>
      </c>
      <c r="E318" s="32" t="s">
        <v>1646</v>
      </c>
    </row>
    <row r="319">
      <c r="A319" s="1" t="s">
        <v>117</v>
      </c>
      <c r="E319" s="27" t="s">
        <v>561</v>
      </c>
    </row>
    <row r="320">
      <c r="A320" s="1" t="s">
        <v>108</v>
      </c>
      <c r="B320" s="1">
        <v>77</v>
      </c>
      <c r="C320" s="26" t="s">
        <v>737</v>
      </c>
      <c r="D320" t="s">
        <v>138</v>
      </c>
      <c r="E320" s="27" t="s">
        <v>738</v>
      </c>
      <c r="F320" s="28" t="s">
        <v>159</v>
      </c>
      <c r="G320" s="29">
        <v>35</v>
      </c>
      <c r="H320" s="28">
        <v>0</v>
      </c>
      <c r="I320" s="30">
        <f>ROUND(G320*H320,P4)</f>
        <v>0</v>
      </c>
      <c r="L320" s="30">
        <v>0</v>
      </c>
      <c r="M320" s="24">
        <f>ROUND(G320*L320,P4)</f>
        <v>0</v>
      </c>
      <c r="N320" s="25" t="s">
        <v>559</v>
      </c>
      <c r="O320" s="31">
        <f>M320*AA320</f>
        <v>0</v>
      </c>
      <c r="P320" s="1">
        <v>3</v>
      </c>
      <c r="AA320" s="1">
        <f>IF(P320=1,$O$3,IF(P320=2,$O$4,$O$5))</f>
        <v>0</v>
      </c>
    </row>
    <row r="321">
      <c r="A321" s="1" t="s">
        <v>114</v>
      </c>
      <c r="E321" s="27" t="s">
        <v>138</v>
      </c>
    </row>
    <row r="322" ht="26.4">
      <c r="A322" s="1" t="s">
        <v>116</v>
      </c>
      <c r="E322" s="32" t="s">
        <v>1646</v>
      </c>
    </row>
    <row r="323">
      <c r="A323" s="1" t="s">
        <v>117</v>
      </c>
      <c r="E323" s="27" t="s">
        <v>561</v>
      </c>
    </row>
    <row r="324" ht="26.4">
      <c r="A324" s="1" t="s">
        <v>108</v>
      </c>
      <c r="B324" s="1">
        <v>78</v>
      </c>
      <c r="C324" s="26" t="s">
        <v>1647</v>
      </c>
      <c r="D324" t="s">
        <v>138</v>
      </c>
      <c r="E324" s="27" t="s">
        <v>1648</v>
      </c>
      <c r="F324" s="28" t="s">
        <v>159</v>
      </c>
      <c r="G324" s="29">
        <v>1</v>
      </c>
      <c r="H324" s="28">
        <v>0</v>
      </c>
      <c r="I324" s="30">
        <f>ROUND(G324*H324,P4)</f>
        <v>0</v>
      </c>
      <c r="L324" s="30">
        <v>0</v>
      </c>
      <c r="M324" s="24">
        <f>ROUND(G324*L324,P4)</f>
        <v>0</v>
      </c>
      <c r="N324" s="25" t="s">
        <v>138</v>
      </c>
      <c r="O324" s="31">
        <f>M324*AA324</f>
        <v>0</v>
      </c>
      <c r="P324" s="1">
        <v>3</v>
      </c>
      <c r="AA324" s="1">
        <f>IF(P324=1,$O$3,IF(P324=2,$O$4,$O$5))</f>
        <v>0</v>
      </c>
    </row>
    <row r="325">
      <c r="A325" s="1" t="s">
        <v>114</v>
      </c>
      <c r="E325" s="27" t="s">
        <v>138</v>
      </c>
    </row>
    <row r="326" ht="26.4">
      <c r="A326" s="1" t="s">
        <v>116</v>
      </c>
      <c r="E326" s="32" t="s">
        <v>1015</v>
      </c>
    </row>
    <row r="327" ht="118.8">
      <c r="A327" s="1" t="s">
        <v>117</v>
      </c>
      <c r="E327" s="27" t="s">
        <v>1649</v>
      </c>
    </row>
    <row r="328">
      <c r="A328" s="1" t="s">
        <v>105</v>
      </c>
      <c r="C328" s="22" t="s">
        <v>1650</v>
      </c>
      <c r="E328" s="23" t="s">
        <v>1651</v>
      </c>
      <c r="L328" s="24">
        <f>SUMIFS(L329:L364,A329:A364,"P")</f>
        <v>0</v>
      </c>
      <c r="M328" s="24">
        <f>SUMIFS(M329:M364,A329:A364,"P")</f>
        <v>0</v>
      </c>
      <c r="N328" s="25"/>
    </row>
    <row r="329">
      <c r="A329" s="1" t="s">
        <v>108</v>
      </c>
      <c r="B329" s="1">
        <v>79</v>
      </c>
      <c r="C329" s="26" t="s">
        <v>1652</v>
      </c>
      <c r="D329" t="s">
        <v>138</v>
      </c>
      <c r="E329" s="27" t="s">
        <v>1653</v>
      </c>
      <c r="F329" s="28" t="s">
        <v>1507</v>
      </c>
      <c r="G329" s="29">
        <v>2</v>
      </c>
      <c r="H329" s="28">
        <v>0</v>
      </c>
      <c r="I329" s="30">
        <f>ROUND(G329*H329,P4)</f>
        <v>0</v>
      </c>
      <c r="L329" s="30">
        <v>0</v>
      </c>
      <c r="M329" s="24">
        <f>ROUND(G329*L329,P4)</f>
        <v>0</v>
      </c>
      <c r="N329" s="25" t="s">
        <v>138</v>
      </c>
      <c r="O329" s="31">
        <f>M329*AA329</f>
        <v>0</v>
      </c>
      <c r="P329" s="1">
        <v>3</v>
      </c>
      <c r="AA329" s="1">
        <f>IF(P329=1,$O$3,IF(P329=2,$O$4,$O$5))</f>
        <v>0</v>
      </c>
    </row>
    <row r="330">
      <c r="A330" s="1" t="s">
        <v>114</v>
      </c>
      <c r="E330" s="27" t="s">
        <v>138</v>
      </c>
    </row>
    <row r="331" ht="26.4">
      <c r="A331" s="1" t="s">
        <v>116</v>
      </c>
      <c r="E331" s="32" t="s">
        <v>1046</v>
      </c>
    </row>
    <row r="332">
      <c r="A332" s="1" t="s">
        <v>117</v>
      </c>
      <c r="E332" s="27" t="s">
        <v>561</v>
      </c>
    </row>
    <row r="333">
      <c r="A333" s="1" t="s">
        <v>108</v>
      </c>
      <c r="B333" s="1">
        <v>80</v>
      </c>
      <c r="C333" s="26" t="s">
        <v>1654</v>
      </c>
      <c r="D333" t="s">
        <v>138</v>
      </c>
      <c r="E333" s="27" t="s">
        <v>1655</v>
      </c>
      <c r="F333" s="28" t="s">
        <v>398</v>
      </c>
      <c r="G333" s="29">
        <v>24</v>
      </c>
      <c r="H333" s="28">
        <v>0</v>
      </c>
      <c r="I333" s="30">
        <f>ROUND(G333*H333,P4)</f>
        <v>0</v>
      </c>
      <c r="L333" s="30">
        <v>0</v>
      </c>
      <c r="M333" s="24">
        <f>ROUND(G333*L333,P4)</f>
        <v>0</v>
      </c>
      <c r="N333" s="25" t="s">
        <v>138</v>
      </c>
      <c r="O333" s="31">
        <f>M333*AA333</f>
        <v>0</v>
      </c>
      <c r="P333" s="1">
        <v>3</v>
      </c>
      <c r="AA333" s="1">
        <f>IF(P333=1,$O$3,IF(P333=2,$O$4,$O$5))</f>
        <v>0</v>
      </c>
    </row>
    <row r="334">
      <c r="A334" s="1" t="s">
        <v>114</v>
      </c>
      <c r="E334" s="27" t="s">
        <v>138</v>
      </c>
    </row>
    <row r="335" ht="26.4">
      <c r="A335" s="1" t="s">
        <v>116</v>
      </c>
      <c r="E335" s="32" t="s">
        <v>1656</v>
      </c>
    </row>
    <row r="336" ht="132">
      <c r="A336" s="1" t="s">
        <v>117</v>
      </c>
      <c r="E336" s="27" t="s">
        <v>1657</v>
      </c>
    </row>
    <row r="337">
      <c r="A337" s="1" t="s">
        <v>108</v>
      </c>
      <c r="B337" s="1">
        <v>81</v>
      </c>
      <c r="C337" s="26" t="s">
        <v>1658</v>
      </c>
      <c r="D337" t="s">
        <v>138</v>
      </c>
      <c r="E337" s="27" t="s">
        <v>1659</v>
      </c>
      <c r="F337" s="28" t="s">
        <v>398</v>
      </c>
      <c r="G337" s="29">
        <v>24</v>
      </c>
      <c r="H337" s="28">
        <v>0</v>
      </c>
      <c r="I337" s="30">
        <f>ROUND(G337*H337,P4)</f>
        <v>0</v>
      </c>
      <c r="L337" s="30">
        <v>0</v>
      </c>
      <c r="M337" s="24">
        <f>ROUND(G337*L337,P4)</f>
        <v>0</v>
      </c>
      <c r="N337" s="25" t="s">
        <v>138</v>
      </c>
      <c r="O337" s="31">
        <f>M337*AA337</f>
        <v>0</v>
      </c>
      <c r="P337" s="1">
        <v>3</v>
      </c>
      <c r="AA337" s="1">
        <f>IF(P337=1,$O$3,IF(P337=2,$O$4,$O$5))</f>
        <v>0</v>
      </c>
    </row>
    <row r="338">
      <c r="A338" s="1" t="s">
        <v>114</v>
      </c>
      <c r="E338" s="27" t="s">
        <v>138</v>
      </c>
    </row>
    <row r="339" ht="26.4">
      <c r="A339" s="1" t="s">
        <v>116</v>
      </c>
      <c r="E339" s="32" t="s">
        <v>1656</v>
      </c>
    </row>
    <row r="340" ht="132">
      <c r="A340" s="1" t="s">
        <v>117</v>
      </c>
      <c r="E340" s="27" t="s">
        <v>1660</v>
      </c>
    </row>
    <row r="341">
      <c r="A341" s="1" t="s">
        <v>108</v>
      </c>
      <c r="B341" s="1">
        <v>82</v>
      </c>
      <c r="C341" s="26" t="s">
        <v>861</v>
      </c>
      <c r="D341" t="s">
        <v>138</v>
      </c>
      <c r="E341" s="27" t="s">
        <v>862</v>
      </c>
      <c r="F341" s="28" t="s">
        <v>398</v>
      </c>
      <c r="G341" s="29">
        <v>16</v>
      </c>
      <c r="H341" s="28">
        <v>0</v>
      </c>
      <c r="I341" s="30">
        <f>ROUND(G341*H341,P4)</f>
        <v>0</v>
      </c>
      <c r="L341" s="30">
        <v>0</v>
      </c>
      <c r="M341" s="24">
        <f>ROUND(G341*L341,P4)</f>
        <v>0</v>
      </c>
      <c r="N341" s="25" t="s">
        <v>559</v>
      </c>
      <c r="O341" s="31">
        <f>M341*AA341</f>
        <v>0</v>
      </c>
      <c r="P341" s="1">
        <v>3</v>
      </c>
      <c r="AA341" s="1">
        <f>IF(P341=1,$O$3,IF(P341=2,$O$4,$O$5))</f>
        <v>0</v>
      </c>
    </row>
    <row r="342">
      <c r="A342" s="1" t="s">
        <v>114</v>
      </c>
      <c r="E342" s="27" t="s">
        <v>138</v>
      </c>
    </row>
    <row r="343" ht="26.4">
      <c r="A343" s="1" t="s">
        <v>116</v>
      </c>
      <c r="E343" s="32" t="s">
        <v>1463</v>
      </c>
    </row>
    <row r="344">
      <c r="A344" s="1" t="s">
        <v>117</v>
      </c>
      <c r="E344" s="27" t="s">
        <v>561</v>
      </c>
    </row>
    <row r="345">
      <c r="A345" s="1" t="s">
        <v>108</v>
      </c>
      <c r="B345" s="1">
        <v>83</v>
      </c>
      <c r="C345" s="26" t="s">
        <v>875</v>
      </c>
      <c r="D345" t="s">
        <v>138</v>
      </c>
      <c r="E345" s="27" t="s">
        <v>413</v>
      </c>
      <c r="F345" s="28" t="s">
        <v>159</v>
      </c>
      <c r="G345" s="29">
        <v>1</v>
      </c>
      <c r="H345" s="28">
        <v>0</v>
      </c>
      <c r="I345" s="30">
        <f>ROUND(G345*H345,P4)</f>
        <v>0</v>
      </c>
      <c r="L345" s="30">
        <v>0</v>
      </c>
      <c r="M345" s="24">
        <f>ROUND(G345*L345,P4)</f>
        <v>0</v>
      </c>
      <c r="N345" s="25" t="s">
        <v>559</v>
      </c>
      <c r="O345" s="31">
        <f>M345*AA345</f>
        <v>0</v>
      </c>
      <c r="P345" s="1">
        <v>3</v>
      </c>
      <c r="AA345" s="1">
        <f>IF(P345=1,$O$3,IF(P345=2,$O$4,$O$5))</f>
        <v>0</v>
      </c>
    </row>
    <row r="346">
      <c r="A346" s="1" t="s">
        <v>114</v>
      </c>
      <c r="E346" s="27" t="s">
        <v>138</v>
      </c>
    </row>
    <row r="347" ht="26.4">
      <c r="A347" s="1" t="s">
        <v>116</v>
      </c>
      <c r="E347" s="32" t="s">
        <v>1015</v>
      </c>
    </row>
    <row r="348">
      <c r="A348" s="1" t="s">
        <v>117</v>
      </c>
      <c r="E348" s="27" t="s">
        <v>561</v>
      </c>
    </row>
    <row r="349" ht="26.4">
      <c r="A349" s="1" t="s">
        <v>108</v>
      </c>
      <c r="B349" s="1">
        <v>84</v>
      </c>
      <c r="C349" s="26" t="s">
        <v>996</v>
      </c>
      <c r="D349" t="s">
        <v>138</v>
      </c>
      <c r="E349" s="27" t="s">
        <v>997</v>
      </c>
      <c r="F349" s="28" t="s">
        <v>159</v>
      </c>
      <c r="G349" s="29">
        <v>1</v>
      </c>
      <c r="H349" s="28">
        <v>0</v>
      </c>
      <c r="I349" s="30">
        <f>ROUND(G349*H349,P4)</f>
        <v>0</v>
      </c>
      <c r="L349" s="30">
        <v>0</v>
      </c>
      <c r="M349" s="24">
        <f>ROUND(G349*L349,P4)</f>
        <v>0</v>
      </c>
      <c r="N349" s="25" t="s">
        <v>559</v>
      </c>
      <c r="O349" s="31">
        <f>M349*AA349</f>
        <v>0</v>
      </c>
      <c r="P349" s="1">
        <v>3</v>
      </c>
      <c r="AA349" s="1">
        <f>IF(P349=1,$O$3,IF(P349=2,$O$4,$O$5))</f>
        <v>0</v>
      </c>
    </row>
    <row r="350">
      <c r="A350" s="1" t="s">
        <v>114</v>
      </c>
      <c r="E350" s="27" t="s">
        <v>138</v>
      </c>
    </row>
    <row r="351" ht="26.4">
      <c r="A351" s="1" t="s">
        <v>116</v>
      </c>
      <c r="E351" s="32" t="s">
        <v>1015</v>
      </c>
    </row>
    <row r="352">
      <c r="A352" s="1" t="s">
        <v>117</v>
      </c>
      <c r="E352" s="27" t="s">
        <v>561</v>
      </c>
    </row>
    <row r="353">
      <c r="A353" s="1" t="s">
        <v>108</v>
      </c>
      <c r="B353" s="1">
        <v>85</v>
      </c>
      <c r="C353" s="26" t="s">
        <v>396</v>
      </c>
      <c r="D353" t="s">
        <v>138</v>
      </c>
      <c r="E353" s="27" t="s">
        <v>397</v>
      </c>
      <c r="F353" s="28" t="s">
        <v>398</v>
      </c>
      <c r="G353" s="29">
        <v>24</v>
      </c>
      <c r="H353" s="28">
        <v>0</v>
      </c>
      <c r="I353" s="30">
        <f>ROUND(G353*H353,P4)</f>
        <v>0</v>
      </c>
      <c r="L353" s="30">
        <v>0</v>
      </c>
      <c r="M353" s="24">
        <f>ROUND(G353*L353,P4)</f>
        <v>0</v>
      </c>
      <c r="N353" s="25" t="s">
        <v>559</v>
      </c>
      <c r="O353" s="31">
        <f>M353*AA353</f>
        <v>0</v>
      </c>
      <c r="P353" s="1">
        <v>3</v>
      </c>
      <c r="AA353" s="1">
        <f>IF(P353=1,$O$3,IF(P353=2,$O$4,$O$5))</f>
        <v>0</v>
      </c>
    </row>
    <row r="354">
      <c r="A354" s="1" t="s">
        <v>114</v>
      </c>
      <c r="E354" s="27" t="s">
        <v>138</v>
      </c>
    </row>
    <row r="355" ht="26.4">
      <c r="A355" s="1" t="s">
        <v>116</v>
      </c>
      <c r="E355" s="32" t="s">
        <v>1656</v>
      </c>
    </row>
    <row r="356">
      <c r="A356" s="1" t="s">
        <v>117</v>
      </c>
      <c r="E356" s="27" t="s">
        <v>561</v>
      </c>
    </row>
    <row r="357" ht="26.4">
      <c r="A357" s="1" t="s">
        <v>108</v>
      </c>
      <c r="B357" s="1">
        <v>86</v>
      </c>
      <c r="C357" s="26" t="s">
        <v>1661</v>
      </c>
      <c r="D357" t="s">
        <v>138</v>
      </c>
      <c r="E357" s="27" t="s">
        <v>1662</v>
      </c>
      <c r="F357" s="28" t="s">
        <v>159</v>
      </c>
      <c r="G357" s="29">
        <v>1</v>
      </c>
      <c r="H357" s="28">
        <v>0</v>
      </c>
      <c r="I357" s="30">
        <f>ROUND(G357*H357,P4)</f>
        <v>0</v>
      </c>
      <c r="L357" s="30">
        <v>0</v>
      </c>
      <c r="M357" s="24">
        <f>ROUND(G357*L357,P4)</f>
        <v>0</v>
      </c>
      <c r="N357" s="25" t="s">
        <v>559</v>
      </c>
      <c r="O357" s="31">
        <f>M357*AA357</f>
        <v>0</v>
      </c>
      <c r="P357" s="1">
        <v>3</v>
      </c>
      <c r="AA357" s="1">
        <f>IF(P357=1,$O$3,IF(P357=2,$O$4,$O$5))</f>
        <v>0</v>
      </c>
    </row>
    <row r="358">
      <c r="A358" s="1" t="s">
        <v>114</v>
      </c>
      <c r="E358" s="27" t="s">
        <v>138</v>
      </c>
    </row>
    <row r="359" ht="26.4">
      <c r="A359" s="1" t="s">
        <v>116</v>
      </c>
      <c r="E359" s="32" t="s">
        <v>1015</v>
      </c>
    </row>
    <row r="360">
      <c r="A360" s="1" t="s">
        <v>117</v>
      </c>
      <c r="E360" s="27" t="s">
        <v>561</v>
      </c>
    </row>
    <row r="361" ht="39.6">
      <c r="A361" s="1" t="s">
        <v>108</v>
      </c>
      <c r="B361" s="1">
        <v>87</v>
      </c>
      <c r="C361" s="26" t="s">
        <v>856</v>
      </c>
      <c r="D361" t="s">
        <v>138</v>
      </c>
      <c r="E361" s="27" t="s">
        <v>857</v>
      </c>
      <c r="F361" s="28" t="s">
        <v>159</v>
      </c>
      <c r="G361" s="29">
        <v>10</v>
      </c>
      <c r="H361" s="28">
        <v>0</v>
      </c>
      <c r="I361" s="30">
        <f>ROUND(G361*H361,P4)</f>
        <v>0</v>
      </c>
      <c r="L361" s="30">
        <v>0</v>
      </c>
      <c r="M361" s="24">
        <f>ROUND(G361*L361,P4)</f>
        <v>0</v>
      </c>
      <c r="N361" s="25" t="s">
        <v>559</v>
      </c>
      <c r="O361" s="31">
        <f>M361*AA361</f>
        <v>0</v>
      </c>
      <c r="P361" s="1">
        <v>3</v>
      </c>
      <c r="AA361" s="1">
        <f>IF(P361=1,$O$3,IF(P361=2,$O$4,$O$5))</f>
        <v>0</v>
      </c>
    </row>
    <row r="362">
      <c r="A362" s="1" t="s">
        <v>114</v>
      </c>
      <c r="E362" s="27" t="s">
        <v>138</v>
      </c>
    </row>
    <row r="363" ht="26.4">
      <c r="A363" s="1" t="s">
        <v>116</v>
      </c>
      <c r="E363" s="32" t="s">
        <v>1063</v>
      </c>
    </row>
    <row r="364">
      <c r="A364" s="1" t="s">
        <v>117</v>
      </c>
      <c r="E364" s="27" t="s">
        <v>561</v>
      </c>
    </row>
    <row r="365">
      <c r="A365" s="1" t="s">
        <v>105</v>
      </c>
      <c r="C365" s="22" t="s">
        <v>1663</v>
      </c>
      <c r="E365" s="23" t="s">
        <v>1664</v>
      </c>
      <c r="L365" s="24">
        <f>SUMIFS(L366:L373,A366:A373,"P")</f>
        <v>0</v>
      </c>
      <c r="M365" s="24">
        <f>SUMIFS(M366:M373,A366:A373,"P")</f>
        <v>0</v>
      </c>
      <c r="N365" s="25"/>
    </row>
    <row r="366" ht="26.4">
      <c r="A366" s="1" t="s">
        <v>108</v>
      </c>
      <c r="B366" s="1">
        <v>88</v>
      </c>
      <c r="C366" s="26" t="s">
        <v>1119</v>
      </c>
      <c r="D366" t="s">
        <v>1120</v>
      </c>
      <c r="E366" s="27" t="s">
        <v>1121</v>
      </c>
      <c r="F366" s="28" t="s">
        <v>112</v>
      </c>
      <c r="G366" s="29">
        <v>0.20000000000000001</v>
      </c>
      <c r="H366" s="28">
        <v>0</v>
      </c>
      <c r="I366" s="30">
        <f>ROUND(G366*H366,P4)</f>
        <v>0</v>
      </c>
      <c r="L366" s="30">
        <v>0</v>
      </c>
      <c r="M366" s="24">
        <f>ROUND(G366*L366,P4)</f>
        <v>0</v>
      </c>
      <c r="N366" s="25" t="s">
        <v>785</v>
      </c>
      <c r="O366" s="31">
        <f>M366*AA366</f>
        <v>0</v>
      </c>
      <c r="P366" s="1">
        <v>3</v>
      </c>
      <c r="AA366" s="1">
        <f>IF(P366=1,$O$3,IF(P366=2,$O$4,$O$5))</f>
        <v>0</v>
      </c>
    </row>
    <row r="367" ht="26.4">
      <c r="A367" s="1" t="s">
        <v>114</v>
      </c>
      <c r="E367" s="27" t="s">
        <v>115</v>
      </c>
    </row>
    <row r="368" ht="26.4">
      <c r="A368" s="1" t="s">
        <v>116</v>
      </c>
      <c r="E368" s="32" t="s">
        <v>1492</v>
      </c>
    </row>
    <row r="369" ht="184.8">
      <c r="A369" s="1" t="s">
        <v>117</v>
      </c>
      <c r="E369" s="27" t="s">
        <v>1123</v>
      </c>
    </row>
    <row r="370" ht="26.4">
      <c r="A370" s="1" t="s">
        <v>108</v>
      </c>
      <c r="B370" s="1">
        <v>90</v>
      </c>
      <c r="C370" s="26" t="s">
        <v>125</v>
      </c>
      <c r="D370" t="s">
        <v>126</v>
      </c>
      <c r="E370" s="27" t="s">
        <v>127</v>
      </c>
      <c r="F370" s="28" t="s">
        <v>112</v>
      </c>
      <c r="G370" s="29">
        <v>0.050000000000000003</v>
      </c>
      <c r="H370" s="28">
        <v>0</v>
      </c>
      <c r="I370" s="30">
        <f>ROUND(G370*H370,P4)</f>
        <v>0</v>
      </c>
      <c r="L370" s="30">
        <v>0</v>
      </c>
      <c r="M370" s="24">
        <f>ROUND(G370*L370,P4)</f>
        <v>0</v>
      </c>
      <c r="N370" s="25" t="s">
        <v>785</v>
      </c>
      <c r="O370" s="31">
        <f>M370*AA370</f>
        <v>0</v>
      </c>
      <c r="P370" s="1">
        <v>3</v>
      </c>
      <c r="AA370" s="1">
        <f>IF(P370=1,$O$3,IF(P370=2,$O$4,$O$5))</f>
        <v>0</v>
      </c>
    </row>
    <row r="371" ht="26.4">
      <c r="A371" s="1" t="s">
        <v>114</v>
      </c>
      <c r="E371" s="27" t="s">
        <v>115</v>
      </c>
    </row>
    <row r="372" ht="26.4">
      <c r="A372" s="1" t="s">
        <v>116</v>
      </c>
      <c r="E372" s="32" t="s">
        <v>1536</v>
      </c>
    </row>
    <row r="373" ht="184.8">
      <c r="A373" s="1" t="s">
        <v>117</v>
      </c>
      <c r="E373" s="27" t="s">
        <v>484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COUNTIFS(L8:L1043,"=0",A8:A1043,"P")+COUNTIFS(L8:L1043,"",A8:A1043,"P")+SUM(Q8:Q1043)</f>
        <v>0</v>
      </c>
    </row>
    <row r="8">
      <c r="A8" s="1" t="s">
        <v>100</v>
      </c>
      <c r="C8" s="22" t="s">
        <v>1665</v>
      </c>
      <c r="E8" s="23" t="s">
        <v>35</v>
      </c>
      <c r="L8" s="24">
        <f>L9+L351</f>
        <v>0</v>
      </c>
      <c r="M8" s="24">
        <f>M9+M351</f>
        <v>0</v>
      </c>
      <c r="N8" s="25"/>
    </row>
    <row r="9">
      <c r="A9" s="1" t="s">
        <v>102</v>
      </c>
      <c r="C9" s="22" t="s">
        <v>1666</v>
      </c>
      <c r="E9" s="23" t="s">
        <v>1667</v>
      </c>
      <c r="L9" s="24">
        <f>L10+L23+L48+L333+L342</f>
        <v>0</v>
      </c>
      <c r="M9" s="24">
        <f>M10+M23+M48+M333+M342</f>
        <v>0</v>
      </c>
      <c r="N9" s="25"/>
    </row>
    <row r="10">
      <c r="A10" s="1" t="s">
        <v>105</v>
      </c>
      <c r="C10" s="22" t="s">
        <v>483</v>
      </c>
      <c r="E10" s="23" t="s">
        <v>1668</v>
      </c>
      <c r="L10" s="24">
        <f>SUMIFS(L11:L22,A11:A22,"P")</f>
        <v>0</v>
      </c>
      <c r="M10" s="24">
        <f>SUMIFS(M11:M22,A11:A22,"P")</f>
        <v>0</v>
      </c>
      <c r="N10" s="25"/>
    </row>
    <row r="11">
      <c r="A11" s="1" t="s">
        <v>108</v>
      </c>
      <c r="B11" s="1">
        <v>80</v>
      </c>
      <c r="C11" s="26" t="s">
        <v>1669</v>
      </c>
      <c r="D11" t="s">
        <v>138</v>
      </c>
      <c r="E11" s="27" t="s">
        <v>1670</v>
      </c>
      <c r="F11" s="28" t="s">
        <v>1026</v>
      </c>
      <c r="G11" s="29">
        <v>1</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1015</v>
      </c>
    </row>
    <row r="14" ht="105.6">
      <c r="A14" s="1" t="s">
        <v>117</v>
      </c>
      <c r="E14" s="27" t="s">
        <v>1671</v>
      </c>
    </row>
    <row r="15">
      <c r="A15" s="1" t="s">
        <v>108</v>
      </c>
      <c r="B15" s="1">
        <v>81</v>
      </c>
      <c r="C15" s="26" t="s">
        <v>1672</v>
      </c>
      <c r="D15" t="s">
        <v>138</v>
      </c>
      <c r="E15" s="27" t="s">
        <v>1673</v>
      </c>
      <c r="F15" s="28" t="s">
        <v>159</v>
      </c>
      <c r="G15" s="29">
        <v>1</v>
      </c>
      <c r="H15" s="28">
        <v>0</v>
      </c>
      <c r="I15" s="30">
        <f>ROUND(G15*H15,P4)</f>
        <v>0</v>
      </c>
      <c r="L15" s="30">
        <v>0</v>
      </c>
      <c r="M15" s="24">
        <f>ROUND(G15*L15,P4)</f>
        <v>0</v>
      </c>
      <c r="N15" s="25" t="s">
        <v>138</v>
      </c>
      <c r="O15" s="31">
        <f>M15*AA15</f>
        <v>0</v>
      </c>
      <c r="P15" s="1">
        <v>3</v>
      </c>
      <c r="AA15" s="1">
        <f>IF(P15=1,$O$3,IF(P15=2,$O$4,$O$5))</f>
        <v>0</v>
      </c>
    </row>
    <row r="16">
      <c r="A16" s="1" t="s">
        <v>114</v>
      </c>
      <c r="E16" s="27" t="s">
        <v>138</v>
      </c>
    </row>
    <row r="17" ht="26.4">
      <c r="A17" s="1" t="s">
        <v>116</v>
      </c>
      <c r="E17" s="32" t="s">
        <v>1015</v>
      </c>
    </row>
    <row r="18">
      <c r="A18" s="1" t="s">
        <v>117</v>
      </c>
      <c r="E18" s="27" t="s">
        <v>1421</v>
      </c>
    </row>
    <row r="19">
      <c r="A19" s="1" t="s">
        <v>108</v>
      </c>
      <c r="B19" s="1">
        <v>84</v>
      </c>
      <c r="C19" s="26" t="s">
        <v>137</v>
      </c>
      <c r="D19" t="s">
        <v>138</v>
      </c>
      <c r="E19" s="27" t="s">
        <v>139</v>
      </c>
      <c r="F19" s="28" t="s">
        <v>140</v>
      </c>
      <c r="G19" s="29">
        <v>1</v>
      </c>
      <c r="H19" s="28">
        <v>0</v>
      </c>
      <c r="I19" s="30">
        <f>ROUND(G19*H19,P4)</f>
        <v>0</v>
      </c>
      <c r="L19" s="30">
        <v>0</v>
      </c>
      <c r="M19" s="24">
        <f>ROUND(G19*L19,P4)</f>
        <v>0</v>
      </c>
      <c r="N19" s="25" t="s">
        <v>138</v>
      </c>
      <c r="O19" s="31">
        <f>M19*AA19</f>
        <v>0</v>
      </c>
      <c r="P19" s="1">
        <v>3</v>
      </c>
      <c r="AA19" s="1">
        <f>IF(P19=1,$O$3,IF(P19=2,$O$4,$O$5))</f>
        <v>0</v>
      </c>
    </row>
    <row r="20">
      <c r="A20" s="1" t="s">
        <v>114</v>
      </c>
      <c r="E20" s="27" t="s">
        <v>142</v>
      </c>
    </row>
    <row r="21">
      <c r="A21" s="1" t="s">
        <v>116</v>
      </c>
    </row>
    <row r="22" ht="52.8">
      <c r="A22" s="1" t="s">
        <v>117</v>
      </c>
      <c r="E22" s="27" t="s">
        <v>143</v>
      </c>
    </row>
    <row r="23">
      <c r="A23" s="1" t="s">
        <v>105</v>
      </c>
      <c r="C23" s="22" t="s">
        <v>144</v>
      </c>
      <c r="E23" s="23" t="s">
        <v>1408</v>
      </c>
      <c r="L23" s="24">
        <f>SUMIFS(L24:L47,A24:A47,"P")</f>
        <v>0</v>
      </c>
      <c r="M23" s="24">
        <f>SUMIFS(M24:M47,A24:A47,"P")</f>
        <v>0</v>
      </c>
      <c r="N23" s="25"/>
    </row>
    <row r="24">
      <c r="A24" s="1" t="s">
        <v>108</v>
      </c>
      <c r="B24" s="1">
        <v>1</v>
      </c>
      <c r="C24" s="26" t="s">
        <v>562</v>
      </c>
      <c r="D24" t="s">
        <v>138</v>
      </c>
      <c r="E24" s="27" t="s">
        <v>563</v>
      </c>
      <c r="F24" s="28" t="s">
        <v>153</v>
      </c>
      <c r="G24" s="29">
        <v>3</v>
      </c>
      <c r="H24" s="28">
        <v>0</v>
      </c>
      <c r="I24" s="30">
        <f>ROUND(G24*H24,P4)</f>
        <v>0</v>
      </c>
      <c r="L24" s="30">
        <v>0</v>
      </c>
      <c r="M24" s="24">
        <f>ROUND(G24*L24,P4)</f>
        <v>0</v>
      </c>
      <c r="N24" s="25" t="s">
        <v>559</v>
      </c>
      <c r="O24" s="31">
        <f>M24*AA24</f>
        <v>0</v>
      </c>
      <c r="P24" s="1">
        <v>3</v>
      </c>
      <c r="AA24" s="1">
        <f>IF(P24=1,$O$3,IF(P24=2,$O$4,$O$5))</f>
        <v>0</v>
      </c>
    </row>
    <row r="25">
      <c r="A25" s="1" t="s">
        <v>114</v>
      </c>
      <c r="E25" s="27" t="s">
        <v>138</v>
      </c>
    </row>
    <row r="26" ht="26.4">
      <c r="A26" s="1" t="s">
        <v>116</v>
      </c>
      <c r="E26" s="32" t="s">
        <v>1058</v>
      </c>
    </row>
    <row r="27">
      <c r="A27" s="1" t="s">
        <v>117</v>
      </c>
      <c r="E27" s="27" t="s">
        <v>561</v>
      </c>
    </row>
    <row r="28">
      <c r="A28" s="1" t="s">
        <v>108</v>
      </c>
      <c r="B28" s="1">
        <v>2</v>
      </c>
      <c r="C28" s="26" t="s">
        <v>426</v>
      </c>
      <c r="D28" t="s">
        <v>138</v>
      </c>
      <c r="E28" s="27" t="s">
        <v>427</v>
      </c>
      <c r="F28" s="28" t="s">
        <v>153</v>
      </c>
      <c r="G28" s="29">
        <v>3</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1058</v>
      </c>
    </row>
    <row r="31">
      <c r="A31" s="1" t="s">
        <v>117</v>
      </c>
      <c r="E31" s="27" t="s">
        <v>561</v>
      </c>
    </row>
    <row r="32">
      <c r="A32" s="1" t="s">
        <v>108</v>
      </c>
      <c r="B32" s="1">
        <v>3</v>
      </c>
      <c r="C32" s="26" t="s">
        <v>151</v>
      </c>
      <c r="D32" t="s">
        <v>138</v>
      </c>
      <c r="E32" s="27" t="s">
        <v>152</v>
      </c>
      <c r="F32" s="28" t="s">
        <v>153</v>
      </c>
      <c r="G32" s="29">
        <v>6</v>
      </c>
      <c r="H32" s="28">
        <v>0</v>
      </c>
      <c r="I32" s="30">
        <f>ROUND(G32*H32,P4)</f>
        <v>0</v>
      </c>
      <c r="L32" s="30">
        <v>0</v>
      </c>
      <c r="M32" s="24">
        <f>ROUND(G32*L32,P4)</f>
        <v>0</v>
      </c>
      <c r="N32" s="25" t="s">
        <v>559</v>
      </c>
      <c r="O32" s="31">
        <f>M32*AA32</f>
        <v>0</v>
      </c>
      <c r="P32" s="1">
        <v>3</v>
      </c>
      <c r="AA32" s="1">
        <f>IF(P32=1,$O$3,IF(P32=2,$O$4,$O$5))</f>
        <v>0</v>
      </c>
    </row>
    <row r="33">
      <c r="A33" s="1" t="s">
        <v>114</v>
      </c>
      <c r="E33" s="27" t="s">
        <v>138</v>
      </c>
    </row>
    <row r="34" ht="26.4">
      <c r="A34" s="1" t="s">
        <v>116</v>
      </c>
      <c r="E34" s="32" t="s">
        <v>1443</v>
      </c>
    </row>
    <row r="35">
      <c r="A35" s="1" t="s">
        <v>117</v>
      </c>
      <c r="E35" s="27" t="s">
        <v>561</v>
      </c>
    </row>
    <row r="36">
      <c r="A36" s="1" t="s">
        <v>108</v>
      </c>
      <c r="B36" s="1">
        <v>4</v>
      </c>
      <c r="C36" s="26" t="s">
        <v>1674</v>
      </c>
      <c r="D36" t="s">
        <v>138</v>
      </c>
      <c r="E36" s="27" t="s">
        <v>1675</v>
      </c>
      <c r="F36" s="28" t="s">
        <v>148</v>
      </c>
      <c r="G36" s="29">
        <v>10</v>
      </c>
      <c r="H36" s="28">
        <v>0</v>
      </c>
      <c r="I36" s="30">
        <f>ROUND(G36*H36,P4)</f>
        <v>0</v>
      </c>
      <c r="L36" s="30">
        <v>0</v>
      </c>
      <c r="M36" s="24">
        <f>ROUND(G36*L36,P4)</f>
        <v>0</v>
      </c>
      <c r="N36" s="25" t="s">
        <v>559</v>
      </c>
      <c r="O36" s="31">
        <f>M36*AA36</f>
        <v>0</v>
      </c>
      <c r="P36" s="1">
        <v>3</v>
      </c>
      <c r="AA36" s="1">
        <f>IF(P36=1,$O$3,IF(P36=2,$O$4,$O$5))</f>
        <v>0</v>
      </c>
    </row>
    <row r="37">
      <c r="A37" s="1" t="s">
        <v>114</v>
      </c>
      <c r="E37" s="27" t="s">
        <v>138</v>
      </c>
    </row>
    <row r="38" ht="26.4">
      <c r="A38" s="1" t="s">
        <v>116</v>
      </c>
      <c r="E38" s="32" t="s">
        <v>1063</v>
      </c>
    </row>
    <row r="39">
      <c r="A39" s="1" t="s">
        <v>117</v>
      </c>
      <c r="E39" s="27" t="s">
        <v>561</v>
      </c>
    </row>
    <row r="40">
      <c r="A40" s="1" t="s">
        <v>108</v>
      </c>
      <c r="B40" s="1">
        <v>5</v>
      </c>
      <c r="C40" s="26" t="s">
        <v>1676</v>
      </c>
      <c r="D40" t="s">
        <v>138</v>
      </c>
      <c r="E40" s="27" t="s">
        <v>1677</v>
      </c>
      <c r="F40" s="28" t="s">
        <v>148</v>
      </c>
      <c r="G40" s="29">
        <v>10</v>
      </c>
      <c r="H40" s="28">
        <v>0</v>
      </c>
      <c r="I40" s="30">
        <f>ROUND(G40*H40,P4)</f>
        <v>0</v>
      </c>
      <c r="L40" s="30">
        <v>0</v>
      </c>
      <c r="M40" s="24">
        <f>ROUND(G40*L40,P4)</f>
        <v>0</v>
      </c>
      <c r="N40" s="25" t="s">
        <v>559</v>
      </c>
      <c r="O40" s="31">
        <f>M40*AA40</f>
        <v>0</v>
      </c>
      <c r="P40" s="1">
        <v>3</v>
      </c>
      <c r="AA40" s="1">
        <f>IF(P40=1,$O$3,IF(P40=2,$O$4,$O$5))</f>
        <v>0</v>
      </c>
    </row>
    <row r="41">
      <c r="A41" s="1" t="s">
        <v>114</v>
      </c>
      <c r="E41" s="27" t="s">
        <v>138</v>
      </c>
    </row>
    <row r="42" ht="26.4">
      <c r="A42" s="1" t="s">
        <v>116</v>
      </c>
      <c r="E42" s="32" t="s">
        <v>1063</v>
      </c>
    </row>
    <row r="43">
      <c r="A43" s="1" t="s">
        <v>117</v>
      </c>
      <c r="E43" s="27" t="s">
        <v>561</v>
      </c>
    </row>
    <row r="44">
      <c r="A44" s="1" t="s">
        <v>108</v>
      </c>
      <c r="B44" s="1">
        <v>6</v>
      </c>
      <c r="C44" s="26" t="s">
        <v>1678</v>
      </c>
      <c r="D44" t="s">
        <v>138</v>
      </c>
      <c r="E44" s="27" t="s">
        <v>1679</v>
      </c>
      <c r="F44" s="28" t="s">
        <v>153</v>
      </c>
      <c r="G44" s="29">
        <v>5</v>
      </c>
      <c r="H44" s="28">
        <v>0</v>
      </c>
      <c r="I44" s="30">
        <f>ROUND(G44*H44,P4)</f>
        <v>0</v>
      </c>
      <c r="L44" s="30">
        <v>0</v>
      </c>
      <c r="M44" s="24">
        <f>ROUND(G44*L44,P4)</f>
        <v>0</v>
      </c>
      <c r="N44" s="25" t="s">
        <v>559</v>
      </c>
      <c r="O44" s="31">
        <f>M44*AA44</f>
        <v>0</v>
      </c>
      <c r="P44" s="1">
        <v>3</v>
      </c>
      <c r="AA44" s="1">
        <f>IF(P44=1,$O$3,IF(P44=2,$O$4,$O$5))</f>
        <v>0</v>
      </c>
    </row>
    <row r="45">
      <c r="A45" s="1" t="s">
        <v>114</v>
      </c>
      <c r="E45" s="27" t="s">
        <v>138</v>
      </c>
    </row>
    <row r="46" ht="26.4">
      <c r="A46" s="1" t="s">
        <v>116</v>
      </c>
      <c r="E46" s="32" t="s">
        <v>1100</v>
      </c>
    </row>
    <row r="47">
      <c r="A47" s="1" t="s">
        <v>117</v>
      </c>
      <c r="E47" s="27" t="s">
        <v>561</v>
      </c>
    </row>
    <row r="48">
      <c r="A48" s="1" t="s">
        <v>105</v>
      </c>
      <c r="C48" s="22" t="s">
        <v>155</v>
      </c>
      <c r="E48" s="23" t="s">
        <v>1680</v>
      </c>
      <c r="L48" s="24">
        <f>SUMIFS(L49:L332,A49:A332,"P")</f>
        <v>0</v>
      </c>
      <c r="M48" s="24">
        <f>SUMIFS(M49:M332,A49:A332,"P")</f>
        <v>0</v>
      </c>
      <c r="N48" s="25"/>
    </row>
    <row r="49" ht="26.4">
      <c r="A49" s="1" t="s">
        <v>108</v>
      </c>
      <c r="B49" s="1">
        <v>7</v>
      </c>
      <c r="C49" s="26" t="s">
        <v>1681</v>
      </c>
      <c r="D49" t="s">
        <v>138</v>
      </c>
      <c r="E49" s="27" t="s">
        <v>1682</v>
      </c>
      <c r="F49" s="28" t="s">
        <v>159</v>
      </c>
      <c r="G49" s="29">
        <v>1</v>
      </c>
      <c r="H49" s="28">
        <v>0</v>
      </c>
      <c r="I49" s="30">
        <f>ROUND(G49*H49,P4)</f>
        <v>0</v>
      </c>
      <c r="L49" s="30">
        <v>0</v>
      </c>
      <c r="M49" s="24">
        <f>ROUND(G49*L49,P4)</f>
        <v>0</v>
      </c>
      <c r="N49" s="25" t="s">
        <v>559</v>
      </c>
      <c r="O49" s="31">
        <f>M49*AA49</f>
        <v>0</v>
      </c>
      <c r="P49" s="1">
        <v>3</v>
      </c>
      <c r="AA49" s="1">
        <f>IF(P49=1,$O$3,IF(P49=2,$O$4,$O$5))</f>
        <v>0</v>
      </c>
    </row>
    <row r="50">
      <c r="A50" s="1" t="s">
        <v>114</v>
      </c>
      <c r="E50" s="27" t="s">
        <v>138</v>
      </c>
    </row>
    <row r="51" ht="26.4">
      <c r="A51" s="1" t="s">
        <v>116</v>
      </c>
      <c r="E51" s="32" t="s">
        <v>1015</v>
      </c>
    </row>
    <row r="52">
      <c r="A52" s="1" t="s">
        <v>117</v>
      </c>
      <c r="E52" s="27" t="s">
        <v>561</v>
      </c>
    </row>
    <row r="53">
      <c r="A53" s="1" t="s">
        <v>108</v>
      </c>
      <c r="B53" s="1">
        <v>8</v>
      </c>
      <c r="C53" s="26" t="s">
        <v>1683</v>
      </c>
      <c r="D53" t="s">
        <v>138</v>
      </c>
      <c r="E53" s="27" t="s">
        <v>1684</v>
      </c>
      <c r="F53" s="28" t="s">
        <v>159</v>
      </c>
      <c r="G53" s="29">
        <v>1</v>
      </c>
      <c r="H53" s="28">
        <v>0</v>
      </c>
      <c r="I53" s="30">
        <f>ROUND(G53*H53,P4)</f>
        <v>0</v>
      </c>
      <c r="L53" s="30">
        <v>0</v>
      </c>
      <c r="M53" s="24">
        <f>ROUND(G53*L53,P4)</f>
        <v>0</v>
      </c>
      <c r="N53" s="25" t="s">
        <v>559</v>
      </c>
      <c r="O53" s="31">
        <f>M53*AA53</f>
        <v>0</v>
      </c>
      <c r="P53" s="1">
        <v>3</v>
      </c>
      <c r="AA53" s="1">
        <f>IF(P53=1,$O$3,IF(P53=2,$O$4,$O$5))</f>
        <v>0</v>
      </c>
    </row>
    <row r="54">
      <c r="A54" s="1" t="s">
        <v>114</v>
      </c>
      <c r="E54" s="27" t="s">
        <v>138</v>
      </c>
    </row>
    <row r="55" ht="26.4">
      <c r="A55" s="1" t="s">
        <v>116</v>
      </c>
      <c r="E55" s="32" t="s">
        <v>1015</v>
      </c>
    </row>
    <row r="56">
      <c r="A56" s="1" t="s">
        <v>117</v>
      </c>
      <c r="E56" s="27" t="s">
        <v>561</v>
      </c>
    </row>
    <row r="57">
      <c r="A57" s="1" t="s">
        <v>108</v>
      </c>
      <c r="B57" s="1">
        <v>9</v>
      </c>
      <c r="C57" s="26" t="s">
        <v>1685</v>
      </c>
      <c r="D57" t="s">
        <v>138</v>
      </c>
      <c r="E57" s="27" t="s">
        <v>1686</v>
      </c>
      <c r="F57" s="28" t="s">
        <v>159</v>
      </c>
      <c r="G57" s="29">
        <v>1</v>
      </c>
      <c r="H57" s="28">
        <v>0</v>
      </c>
      <c r="I57" s="30">
        <f>ROUND(G57*H57,P4)</f>
        <v>0</v>
      </c>
      <c r="L57" s="30">
        <v>0</v>
      </c>
      <c r="M57" s="24">
        <f>ROUND(G57*L57,P4)</f>
        <v>0</v>
      </c>
      <c r="N57" s="25" t="s">
        <v>559</v>
      </c>
      <c r="O57" s="31">
        <f>M57*AA57</f>
        <v>0</v>
      </c>
      <c r="P57" s="1">
        <v>3</v>
      </c>
      <c r="AA57" s="1">
        <f>IF(P57=1,$O$3,IF(P57=2,$O$4,$O$5))</f>
        <v>0</v>
      </c>
    </row>
    <row r="58">
      <c r="A58" s="1" t="s">
        <v>114</v>
      </c>
      <c r="E58" s="27" t="s">
        <v>138</v>
      </c>
    </row>
    <row r="59" ht="26.4">
      <c r="A59" s="1" t="s">
        <v>116</v>
      </c>
      <c r="E59" s="32" t="s">
        <v>1015</v>
      </c>
    </row>
    <row r="60">
      <c r="A60" s="1" t="s">
        <v>117</v>
      </c>
      <c r="E60" s="27" t="s">
        <v>561</v>
      </c>
    </row>
    <row r="61">
      <c r="A61" s="1" t="s">
        <v>108</v>
      </c>
      <c r="B61" s="1">
        <v>10</v>
      </c>
      <c r="C61" s="26" t="s">
        <v>1687</v>
      </c>
      <c r="D61" t="s">
        <v>138</v>
      </c>
      <c r="E61" s="27" t="s">
        <v>1688</v>
      </c>
      <c r="F61" s="28" t="s">
        <v>159</v>
      </c>
      <c r="G61" s="29">
        <v>1</v>
      </c>
      <c r="H61" s="28">
        <v>0</v>
      </c>
      <c r="I61" s="30">
        <f>ROUND(G61*H61,P4)</f>
        <v>0</v>
      </c>
      <c r="L61" s="30">
        <v>0</v>
      </c>
      <c r="M61" s="24">
        <f>ROUND(G61*L61,P4)</f>
        <v>0</v>
      </c>
      <c r="N61" s="25" t="s">
        <v>559</v>
      </c>
      <c r="O61" s="31">
        <f>M61*AA61</f>
        <v>0</v>
      </c>
      <c r="P61" s="1">
        <v>3</v>
      </c>
      <c r="AA61" s="1">
        <f>IF(P61=1,$O$3,IF(P61=2,$O$4,$O$5))</f>
        <v>0</v>
      </c>
    </row>
    <row r="62">
      <c r="A62" s="1" t="s">
        <v>114</v>
      </c>
      <c r="E62" s="27" t="s">
        <v>138</v>
      </c>
    </row>
    <row r="63" ht="26.4">
      <c r="A63" s="1" t="s">
        <v>116</v>
      </c>
      <c r="E63" s="32" t="s">
        <v>1015</v>
      </c>
    </row>
    <row r="64">
      <c r="A64" s="1" t="s">
        <v>117</v>
      </c>
      <c r="E64" s="27" t="s">
        <v>561</v>
      </c>
    </row>
    <row r="65">
      <c r="A65" s="1" t="s">
        <v>108</v>
      </c>
      <c r="B65" s="1">
        <v>11</v>
      </c>
      <c r="C65" s="26" t="s">
        <v>1689</v>
      </c>
      <c r="D65" t="s">
        <v>138</v>
      </c>
      <c r="E65" s="27" t="s">
        <v>1690</v>
      </c>
      <c r="F65" s="28" t="s">
        <v>159</v>
      </c>
      <c r="G65" s="29">
        <v>1</v>
      </c>
      <c r="H65" s="28">
        <v>0</v>
      </c>
      <c r="I65" s="30">
        <f>ROUND(G65*H65,P4)</f>
        <v>0</v>
      </c>
      <c r="L65" s="30">
        <v>0</v>
      </c>
      <c r="M65" s="24">
        <f>ROUND(G65*L65,P4)</f>
        <v>0</v>
      </c>
      <c r="N65" s="25" t="s">
        <v>559</v>
      </c>
      <c r="O65" s="31">
        <f>M65*AA65</f>
        <v>0</v>
      </c>
      <c r="P65" s="1">
        <v>3</v>
      </c>
      <c r="AA65" s="1">
        <f>IF(P65=1,$O$3,IF(P65=2,$O$4,$O$5))</f>
        <v>0</v>
      </c>
    </row>
    <row r="66">
      <c r="A66" s="1" t="s">
        <v>114</v>
      </c>
      <c r="E66" s="27" t="s">
        <v>138</v>
      </c>
    </row>
    <row r="67" ht="26.4">
      <c r="A67" s="1" t="s">
        <v>116</v>
      </c>
      <c r="E67" s="32" t="s">
        <v>1015</v>
      </c>
    </row>
    <row r="68">
      <c r="A68" s="1" t="s">
        <v>117</v>
      </c>
      <c r="E68" s="27" t="s">
        <v>561</v>
      </c>
    </row>
    <row r="69">
      <c r="A69" s="1" t="s">
        <v>108</v>
      </c>
      <c r="B69" s="1">
        <v>12</v>
      </c>
      <c r="C69" s="26" t="s">
        <v>1691</v>
      </c>
      <c r="D69" t="s">
        <v>138</v>
      </c>
      <c r="E69" s="27" t="s">
        <v>1692</v>
      </c>
      <c r="F69" s="28" t="s">
        <v>159</v>
      </c>
      <c r="G69" s="29">
        <v>1</v>
      </c>
      <c r="H69" s="28">
        <v>0</v>
      </c>
      <c r="I69" s="30">
        <f>ROUND(G69*H69,P4)</f>
        <v>0</v>
      </c>
      <c r="L69" s="30">
        <v>0</v>
      </c>
      <c r="M69" s="24">
        <f>ROUND(G69*L69,P4)</f>
        <v>0</v>
      </c>
      <c r="N69" s="25" t="s">
        <v>559</v>
      </c>
      <c r="O69" s="31">
        <f>M69*AA69</f>
        <v>0</v>
      </c>
      <c r="P69" s="1">
        <v>3</v>
      </c>
      <c r="AA69" s="1">
        <f>IF(P69=1,$O$3,IF(P69=2,$O$4,$O$5))</f>
        <v>0</v>
      </c>
    </row>
    <row r="70">
      <c r="A70" s="1" t="s">
        <v>114</v>
      </c>
      <c r="E70" s="27" t="s">
        <v>138</v>
      </c>
    </row>
    <row r="71" ht="26.4">
      <c r="A71" s="1" t="s">
        <v>116</v>
      </c>
      <c r="E71" s="32" t="s">
        <v>1015</v>
      </c>
    </row>
    <row r="72">
      <c r="A72" s="1" t="s">
        <v>117</v>
      </c>
      <c r="E72" s="27" t="s">
        <v>561</v>
      </c>
    </row>
    <row r="73">
      <c r="A73" s="1" t="s">
        <v>108</v>
      </c>
      <c r="B73" s="1">
        <v>13</v>
      </c>
      <c r="C73" s="26" t="s">
        <v>1693</v>
      </c>
      <c r="D73" t="s">
        <v>138</v>
      </c>
      <c r="E73" s="27" t="s">
        <v>1694</v>
      </c>
      <c r="F73" s="28" t="s">
        <v>159</v>
      </c>
      <c r="G73" s="29">
        <v>2</v>
      </c>
      <c r="H73" s="28">
        <v>0</v>
      </c>
      <c r="I73" s="30">
        <f>ROUND(G73*H73,P4)</f>
        <v>0</v>
      </c>
      <c r="L73" s="30">
        <v>0</v>
      </c>
      <c r="M73" s="24">
        <f>ROUND(G73*L73,P4)</f>
        <v>0</v>
      </c>
      <c r="N73" s="25" t="s">
        <v>559</v>
      </c>
      <c r="O73" s="31">
        <f>M73*AA73</f>
        <v>0</v>
      </c>
      <c r="P73" s="1">
        <v>3</v>
      </c>
      <c r="AA73" s="1">
        <f>IF(P73=1,$O$3,IF(P73=2,$O$4,$O$5))</f>
        <v>0</v>
      </c>
    </row>
    <row r="74">
      <c r="A74" s="1" t="s">
        <v>114</v>
      </c>
      <c r="E74" s="27" t="s">
        <v>138</v>
      </c>
    </row>
    <row r="75" ht="26.4">
      <c r="A75" s="1" t="s">
        <v>116</v>
      </c>
      <c r="E75" s="32" t="s">
        <v>1046</v>
      </c>
    </row>
    <row r="76">
      <c r="A76" s="1" t="s">
        <v>117</v>
      </c>
      <c r="E76" s="27" t="s">
        <v>561</v>
      </c>
    </row>
    <row r="77">
      <c r="A77" s="1" t="s">
        <v>108</v>
      </c>
      <c r="B77" s="1">
        <v>14</v>
      </c>
      <c r="C77" s="26" t="s">
        <v>1695</v>
      </c>
      <c r="D77" t="s">
        <v>138</v>
      </c>
      <c r="E77" s="27" t="s">
        <v>1696</v>
      </c>
      <c r="F77" s="28" t="s">
        <v>159</v>
      </c>
      <c r="G77" s="29">
        <v>2</v>
      </c>
      <c r="H77" s="28">
        <v>0</v>
      </c>
      <c r="I77" s="30">
        <f>ROUND(G77*H77,P4)</f>
        <v>0</v>
      </c>
      <c r="L77" s="30">
        <v>0</v>
      </c>
      <c r="M77" s="24">
        <f>ROUND(G77*L77,P4)</f>
        <v>0</v>
      </c>
      <c r="N77" s="25" t="s">
        <v>559</v>
      </c>
      <c r="O77" s="31">
        <f>M77*AA77</f>
        <v>0</v>
      </c>
      <c r="P77" s="1">
        <v>3</v>
      </c>
      <c r="AA77" s="1">
        <f>IF(P77=1,$O$3,IF(P77=2,$O$4,$O$5))</f>
        <v>0</v>
      </c>
    </row>
    <row r="78">
      <c r="A78" s="1" t="s">
        <v>114</v>
      </c>
      <c r="E78" s="27" t="s">
        <v>138</v>
      </c>
    </row>
    <row r="79" ht="26.4">
      <c r="A79" s="1" t="s">
        <v>116</v>
      </c>
      <c r="E79" s="32" t="s">
        <v>1046</v>
      </c>
    </row>
    <row r="80">
      <c r="A80" s="1" t="s">
        <v>117</v>
      </c>
      <c r="E80" s="27" t="s">
        <v>561</v>
      </c>
    </row>
    <row r="81">
      <c r="A81" s="1" t="s">
        <v>108</v>
      </c>
      <c r="B81" s="1">
        <v>15</v>
      </c>
      <c r="C81" s="26" t="s">
        <v>1697</v>
      </c>
      <c r="D81" t="s">
        <v>138</v>
      </c>
      <c r="E81" s="27" t="s">
        <v>1698</v>
      </c>
      <c r="F81" s="28" t="s">
        <v>159</v>
      </c>
      <c r="G81" s="29">
        <v>2</v>
      </c>
      <c r="H81" s="28">
        <v>0</v>
      </c>
      <c r="I81" s="30">
        <f>ROUND(G81*H81,P4)</f>
        <v>0</v>
      </c>
      <c r="L81" s="30">
        <v>0</v>
      </c>
      <c r="M81" s="24">
        <f>ROUND(G81*L81,P4)</f>
        <v>0</v>
      </c>
      <c r="N81" s="25" t="s">
        <v>559</v>
      </c>
      <c r="O81" s="31">
        <f>M81*AA81</f>
        <v>0</v>
      </c>
      <c r="P81" s="1">
        <v>3</v>
      </c>
      <c r="AA81" s="1">
        <f>IF(P81=1,$O$3,IF(P81=2,$O$4,$O$5))</f>
        <v>0</v>
      </c>
    </row>
    <row r="82">
      <c r="A82" s="1" t="s">
        <v>114</v>
      </c>
      <c r="E82" s="27" t="s">
        <v>138</v>
      </c>
    </row>
    <row r="83" ht="26.4">
      <c r="A83" s="1" t="s">
        <v>116</v>
      </c>
      <c r="E83" s="32" t="s">
        <v>1046</v>
      </c>
    </row>
    <row r="84">
      <c r="A84" s="1" t="s">
        <v>117</v>
      </c>
      <c r="E84" s="27" t="s">
        <v>561</v>
      </c>
    </row>
    <row r="85">
      <c r="A85" s="1" t="s">
        <v>108</v>
      </c>
      <c r="B85" s="1">
        <v>16</v>
      </c>
      <c r="C85" s="26" t="s">
        <v>1699</v>
      </c>
      <c r="D85" t="s">
        <v>138</v>
      </c>
      <c r="E85" s="27" t="s">
        <v>1700</v>
      </c>
      <c r="F85" s="28" t="s">
        <v>159</v>
      </c>
      <c r="G85" s="29">
        <v>1</v>
      </c>
      <c r="H85" s="28">
        <v>0</v>
      </c>
      <c r="I85" s="30">
        <f>ROUND(G85*H85,P4)</f>
        <v>0</v>
      </c>
      <c r="L85" s="30">
        <v>0</v>
      </c>
      <c r="M85" s="24">
        <f>ROUND(G85*L85,P4)</f>
        <v>0</v>
      </c>
      <c r="N85" s="25" t="s">
        <v>559</v>
      </c>
      <c r="O85" s="31">
        <f>M85*AA85</f>
        <v>0</v>
      </c>
      <c r="P85" s="1">
        <v>3</v>
      </c>
      <c r="AA85" s="1">
        <f>IF(P85=1,$O$3,IF(P85=2,$O$4,$O$5))</f>
        <v>0</v>
      </c>
    </row>
    <row r="86">
      <c r="A86" s="1" t="s">
        <v>114</v>
      </c>
      <c r="E86" s="27" t="s">
        <v>138</v>
      </c>
    </row>
    <row r="87" ht="26.4">
      <c r="A87" s="1" t="s">
        <v>116</v>
      </c>
      <c r="E87" s="32" t="s">
        <v>1015</v>
      </c>
    </row>
    <row r="88">
      <c r="A88" s="1" t="s">
        <v>117</v>
      </c>
      <c r="E88" s="27" t="s">
        <v>561</v>
      </c>
    </row>
    <row r="89">
      <c r="A89" s="1" t="s">
        <v>108</v>
      </c>
      <c r="B89" s="1">
        <v>17</v>
      </c>
      <c r="C89" s="26" t="s">
        <v>1701</v>
      </c>
      <c r="D89" t="s">
        <v>138</v>
      </c>
      <c r="E89" s="27" t="s">
        <v>1702</v>
      </c>
      <c r="F89" s="28" t="s">
        <v>167</v>
      </c>
      <c r="G89" s="29">
        <v>110</v>
      </c>
      <c r="H89" s="28">
        <v>0</v>
      </c>
      <c r="I89" s="30">
        <f>ROUND(G89*H89,P4)</f>
        <v>0</v>
      </c>
      <c r="L89" s="30">
        <v>0</v>
      </c>
      <c r="M89" s="24">
        <f>ROUND(G89*L89,P4)</f>
        <v>0</v>
      </c>
      <c r="N89" s="25" t="s">
        <v>559</v>
      </c>
      <c r="O89" s="31">
        <f>M89*AA89</f>
        <v>0</v>
      </c>
      <c r="P89" s="1">
        <v>3</v>
      </c>
      <c r="AA89" s="1">
        <f>IF(P89=1,$O$3,IF(P89=2,$O$4,$O$5))</f>
        <v>0</v>
      </c>
    </row>
    <row r="90">
      <c r="A90" s="1" t="s">
        <v>114</v>
      </c>
      <c r="E90" s="27" t="s">
        <v>138</v>
      </c>
    </row>
    <row r="91" ht="26.4">
      <c r="A91" s="1" t="s">
        <v>116</v>
      </c>
      <c r="E91" s="32" t="s">
        <v>1703</v>
      </c>
    </row>
    <row r="92">
      <c r="A92" s="1" t="s">
        <v>117</v>
      </c>
      <c r="E92" s="27" t="s">
        <v>561</v>
      </c>
    </row>
    <row r="93">
      <c r="A93" s="1" t="s">
        <v>108</v>
      </c>
      <c r="B93" s="1">
        <v>18</v>
      </c>
      <c r="C93" s="26" t="s">
        <v>1704</v>
      </c>
      <c r="D93" t="s">
        <v>138</v>
      </c>
      <c r="E93" s="27" t="s">
        <v>1705</v>
      </c>
      <c r="F93" s="28" t="s">
        <v>167</v>
      </c>
      <c r="G93" s="29">
        <v>30</v>
      </c>
      <c r="H93" s="28">
        <v>0</v>
      </c>
      <c r="I93" s="30">
        <f>ROUND(G93*H93,P4)</f>
        <v>0</v>
      </c>
      <c r="L93" s="30">
        <v>0</v>
      </c>
      <c r="M93" s="24">
        <f>ROUND(G93*L93,P4)</f>
        <v>0</v>
      </c>
      <c r="N93" s="25" t="s">
        <v>559</v>
      </c>
      <c r="O93" s="31">
        <f>M93*AA93</f>
        <v>0</v>
      </c>
      <c r="P93" s="1">
        <v>3</v>
      </c>
      <c r="AA93" s="1">
        <f>IF(P93=1,$O$3,IF(P93=2,$O$4,$O$5))</f>
        <v>0</v>
      </c>
    </row>
    <row r="94">
      <c r="A94" s="1" t="s">
        <v>114</v>
      </c>
      <c r="E94" s="27" t="s">
        <v>138</v>
      </c>
    </row>
    <row r="95" ht="26.4">
      <c r="A95" s="1" t="s">
        <v>116</v>
      </c>
      <c r="E95" s="32" t="s">
        <v>1413</v>
      </c>
    </row>
    <row r="96">
      <c r="A96" s="1" t="s">
        <v>117</v>
      </c>
      <c r="E96" s="27" t="s">
        <v>561</v>
      </c>
    </row>
    <row r="97">
      <c r="A97" s="1" t="s">
        <v>108</v>
      </c>
      <c r="B97" s="1">
        <v>19</v>
      </c>
      <c r="C97" s="26" t="s">
        <v>1706</v>
      </c>
      <c r="D97" t="s">
        <v>138</v>
      </c>
      <c r="E97" s="27" t="s">
        <v>1707</v>
      </c>
      <c r="F97" s="28" t="s">
        <v>159</v>
      </c>
      <c r="G97" s="29">
        <v>4</v>
      </c>
      <c r="H97" s="28">
        <v>0</v>
      </c>
      <c r="I97" s="30">
        <f>ROUND(G97*H97,P4)</f>
        <v>0</v>
      </c>
      <c r="L97" s="30">
        <v>0</v>
      </c>
      <c r="M97" s="24">
        <f>ROUND(G97*L97,P4)</f>
        <v>0</v>
      </c>
      <c r="N97" s="25" t="s">
        <v>559</v>
      </c>
      <c r="O97" s="31">
        <f>M97*AA97</f>
        <v>0</v>
      </c>
      <c r="P97" s="1">
        <v>3</v>
      </c>
      <c r="AA97" s="1">
        <f>IF(P97=1,$O$3,IF(P97=2,$O$4,$O$5))</f>
        <v>0</v>
      </c>
    </row>
    <row r="98">
      <c r="A98" s="1" t="s">
        <v>114</v>
      </c>
      <c r="E98" s="27" t="s">
        <v>138</v>
      </c>
    </row>
    <row r="99" ht="26.4">
      <c r="A99" s="1" t="s">
        <v>116</v>
      </c>
      <c r="E99" s="32" t="s">
        <v>1053</v>
      </c>
    </row>
    <row r="100">
      <c r="A100" s="1" t="s">
        <v>117</v>
      </c>
      <c r="E100" s="27" t="s">
        <v>561</v>
      </c>
    </row>
    <row r="101" ht="26.4">
      <c r="A101" s="1" t="s">
        <v>108</v>
      </c>
      <c r="B101" s="1">
        <v>20</v>
      </c>
      <c r="C101" s="26" t="s">
        <v>1708</v>
      </c>
      <c r="D101" t="s">
        <v>138</v>
      </c>
      <c r="E101" s="27" t="s">
        <v>1709</v>
      </c>
      <c r="F101" s="28" t="s">
        <v>159</v>
      </c>
      <c r="G101" s="29">
        <v>9</v>
      </c>
      <c r="H101" s="28">
        <v>0</v>
      </c>
      <c r="I101" s="30">
        <f>ROUND(G101*H101,P4)</f>
        <v>0</v>
      </c>
      <c r="L101" s="30">
        <v>0</v>
      </c>
      <c r="M101" s="24">
        <f>ROUND(G101*L101,P4)</f>
        <v>0</v>
      </c>
      <c r="N101" s="25" t="s">
        <v>559</v>
      </c>
      <c r="O101" s="31">
        <f>M101*AA101</f>
        <v>0</v>
      </c>
      <c r="P101" s="1">
        <v>3</v>
      </c>
      <c r="AA101" s="1">
        <f>IF(P101=1,$O$3,IF(P101=2,$O$4,$O$5))</f>
        <v>0</v>
      </c>
    </row>
    <row r="102">
      <c r="A102" s="1" t="s">
        <v>114</v>
      </c>
      <c r="E102" s="27" t="s">
        <v>1710</v>
      </c>
    </row>
    <row r="103" ht="26.4">
      <c r="A103" s="1" t="s">
        <v>116</v>
      </c>
      <c r="E103" s="32" t="s">
        <v>1482</v>
      </c>
    </row>
    <row r="104">
      <c r="A104" s="1" t="s">
        <v>117</v>
      </c>
      <c r="E104" s="27" t="s">
        <v>561</v>
      </c>
    </row>
    <row r="105">
      <c r="A105" s="1" t="s">
        <v>108</v>
      </c>
      <c r="B105" s="1">
        <v>21</v>
      </c>
      <c r="C105" s="26" t="s">
        <v>1711</v>
      </c>
      <c r="D105" t="s">
        <v>138</v>
      </c>
      <c r="E105" s="27" t="s">
        <v>1712</v>
      </c>
      <c r="F105" s="28" t="s">
        <v>159</v>
      </c>
      <c r="G105" s="29">
        <v>2</v>
      </c>
      <c r="H105" s="28">
        <v>0</v>
      </c>
      <c r="I105" s="30">
        <f>ROUND(G105*H105,P4)</f>
        <v>0</v>
      </c>
      <c r="L105" s="30">
        <v>0</v>
      </c>
      <c r="M105" s="24">
        <f>ROUND(G105*L105,P4)</f>
        <v>0</v>
      </c>
      <c r="N105" s="25" t="s">
        <v>559</v>
      </c>
      <c r="O105" s="31">
        <f>M105*AA105</f>
        <v>0</v>
      </c>
      <c r="P105" s="1">
        <v>3</v>
      </c>
      <c r="AA105" s="1">
        <f>IF(P105=1,$O$3,IF(P105=2,$O$4,$O$5))</f>
        <v>0</v>
      </c>
    </row>
    <row r="106">
      <c r="A106" s="1" t="s">
        <v>114</v>
      </c>
      <c r="E106" s="27" t="s">
        <v>138</v>
      </c>
    </row>
    <row r="107" ht="26.4">
      <c r="A107" s="1" t="s">
        <v>116</v>
      </c>
      <c r="E107" s="32" t="s">
        <v>1046</v>
      </c>
    </row>
    <row r="108">
      <c r="A108" s="1" t="s">
        <v>117</v>
      </c>
      <c r="E108" s="27" t="s">
        <v>561</v>
      </c>
    </row>
    <row r="109">
      <c r="A109" s="1" t="s">
        <v>108</v>
      </c>
      <c r="B109" s="1">
        <v>22</v>
      </c>
      <c r="C109" s="26" t="s">
        <v>1713</v>
      </c>
      <c r="D109" t="s">
        <v>138</v>
      </c>
      <c r="E109" s="27" t="s">
        <v>1714</v>
      </c>
      <c r="F109" s="28" t="s">
        <v>159</v>
      </c>
      <c r="G109" s="29">
        <v>2</v>
      </c>
      <c r="H109" s="28">
        <v>0</v>
      </c>
      <c r="I109" s="30">
        <f>ROUND(G109*H109,P4)</f>
        <v>0</v>
      </c>
      <c r="L109" s="30">
        <v>0</v>
      </c>
      <c r="M109" s="24">
        <f>ROUND(G109*L109,P4)</f>
        <v>0</v>
      </c>
      <c r="N109" s="25" t="s">
        <v>559</v>
      </c>
      <c r="O109" s="31">
        <f>M109*AA109</f>
        <v>0</v>
      </c>
      <c r="P109" s="1">
        <v>3</v>
      </c>
      <c r="AA109" s="1">
        <f>IF(P109=1,$O$3,IF(P109=2,$O$4,$O$5))</f>
        <v>0</v>
      </c>
    </row>
    <row r="110">
      <c r="A110" s="1" t="s">
        <v>114</v>
      </c>
      <c r="E110" s="27" t="s">
        <v>138</v>
      </c>
    </row>
    <row r="111" ht="26.4">
      <c r="A111" s="1" t="s">
        <v>116</v>
      </c>
      <c r="E111" s="32" t="s">
        <v>1046</v>
      </c>
    </row>
    <row r="112">
      <c r="A112" s="1" t="s">
        <v>117</v>
      </c>
      <c r="E112" s="27" t="s">
        <v>561</v>
      </c>
    </row>
    <row r="113">
      <c r="A113" s="1" t="s">
        <v>108</v>
      </c>
      <c r="B113" s="1">
        <v>23</v>
      </c>
      <c r="C113" s="26" t="s">
        <v>1715</v>
      </c>
      <c r="D113" t="s">
        <v>138</v>
      </c>
      <c r="E113" s="27" t="s">
        <v>1716</v>
      </c>
      <c r="F113" s="28" t="s">
        <v>159</v>
      </c>
      <c r="G113" s="29">
        <v>1</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26.4">
      <c r="A115" s="1" t="s">
        <v>116</v>
      </c>
      <c r="E115" s="32" t="s">
        <v>1015</v>
      </c>
    </row>
    <row r="116">
      <c r="A116" s="1" t="s">
        <v>117</v>
      </c>
      <c r="E116" s="27" t="s">
        <v>561</v>
      </c>
    </row>
    <row r="117">
      <c r="A117" s="1" t="s">
        <v>108</v>
      </c>
      <c r="B117" s="1">
        <v>24</v>
      </c>
      <c r="C117" s="26" t="s">
        <v>1717</v>
      </c>
      <c r="D117" t="s">
        <v>138</v>
      </c>
      <c r="E117" s="27" t="s">
        <v>1718</v>
      </c>
      <c r="F117" s="28" t="s">
        <v>159</v>
      </c>
      <c r="G117" s="29">
        <v>2</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1046</v>
      </c>
    </row>
    <row r="120">
      <c r="A120" s="1" t="s">
        <v>117</v>
      </c>
      <c r="E120" s="27" t="s">
        <v>561</v>
      </c>
    </row>
    <row r="121">
      <c r="A121" s="1" t="s">
        <v>108</v>
      </c>
      <c r="B121" s="1">
        <v>25</v>
      </c>
      <c r="C121" s="26" t="s">
        <v>1719</v>
      </c>
      <c r="D121" t="s">
        <v>138</v>
      </c>
      <c r="E121" s="27" t="s">
        <v>1720</v>
      </c>
      <c r="F121" s="28" t="s">
        <v>159</v>
      </c>
      <c r="G121" s="29">
        <v>2</v>
      </c>
      <c r="H121" s="28">
        <v>0</v>
      </c>
      <c r="I121" s="30">
        <f>ROUND(G121*H121,P4)</f>
        <v>0</v>
      </c>
      <c r="L121" s="30">
        <v>0</v>
      </c>
      <c r="M121" s="24">
        <f>ROUND(G121*L121,P4)</f>
        <v>0</v>
      </c>
      <c r="N121" s="25" t="s">
        <v>559</v>
      </c>
      <c r="O121" s="31">
        <f>M121*AA121</f>
        <v>0</v>
      </c>
      <c r="P121" s="1">
        <v>3</v>
      </c>
      <c r="AA121" s="1">
        <f>IF(P121=1,$O$3,IF(P121=2,$O$4,$O$5))</f>
        <v>0</v>
      </c>
    </row>
    <row r="122">
      <c r="A122" s="1" t="s">
        <v>114</v>
      </c>
      <c r="E122" s="27" t="s">
        <v>138</v>
      </c>
    </row>
    <row r="123" ht="26.4">
      <c r="A123" s="1" t="s">
        <v>116</v>
      </c>
      <c r="E123" s="32" t="s">
        <v>1046</v>
      </c>
    </row>
    <row r="124">
      <c r="A124" s="1" t="s">
        <v>117</v>
      </c>
      <c r="E124" s="27" t="s">
        <v>561</v>
      </c>
    </row>
    <row r="125">
      <c r="A125" s="1" t="s">
        <v>108</v>
      </c>
      <c r="B125" s="1">
        <v>26</v>
      </c>
      <c r="C125" s="26" t="s">
        <v>1721</v>
      </c>
      <c r="D125" t="s">
        <v>138</v>
      </c>
      <c r="E125" s="27" t="s">
        <v>1722</v>
      </c>
      <c r="F125" s="28" t="s">
        <v>159</v>
      </c>
      <c r="G125" s="29">
        <v>1</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ht="26.4">
      <c r="A127" s="1" t="s">
        <v>116</v>
      </c>
      <c r="E127" s="32" t="s">
        <v>1015</v>
      </c>
    </row>
    <row r="128">
      <c r="A128" s="1" t="s">
        <v>117</v>
      </c>
      <c r="E128" s="27" t="s">
        <v>561</v>
      </c>
    </row>
    <row r="129">
      <c r="A129" s="1" t="s">
        <v>108</v>
      </c>
      <c r="B129" s="1">
        <v>27</v>
      </c>
      <c r="C129" s="26" t="s">
        <v>1723</v>
      </c>
      <c r="D129" t="s">
        <v>138</v>
      </c>
      <c r="E129" s="27" t="s">
        <v>1724</v>
      </c>
      <c r="F129" s="28" t="s">
        <v>159</v>
      </c>
      <c r="G129" s="29">
        <v>1</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ht="26.4">
      <c r="A131" s="1" t="s">
        <v>116</v>
      </c>
      <c r="E131" s="32" t="s">
        <v>1015</v>
      </c>
    </row>
    <row r="132">
      <c r="A132" s="1" t="s">
        <v>117</v>
      </c>
      <c r="E132" s="27" t="s">
        <v>561</v>
      </c>
    </row>
    <row r="133">
      <c r="A133" s="1" t="s">
        <v>108</v>
      </c>
      <c r="B133" s="1">
        <v>28</v>
      </c>
      <c r="C133" s="26" t="s">
        <v>1725</v>
      </c>
      <c r="D133" t="s">
        <v>138</v>
      </c>
      <c r="E133" s="27" t="s">
        <v>1726</v>
      </c>
      <c r="F133" s="28" t="s">
        <v>159</v>
      </c>
      <c r="G133" s="29">
        <v>2</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ht="26.4">
      <c r="A135" s="1" t="s">
        <v>116</v>
      </c>
      <c r="E135" s="32" t="s">
        <v>1046</v>
      </c>
    </row>
    <row r="136">
      <c r="A136" s="1" t="s">
        <v>117</v>
      </c>
      <c r="E136" s="27" t="s">
        <v>561</v>
      </c>
    </row>
    <row r="137">
      <c r="A137" s="1" t="s">
        <v>108</v>
      </c>
      <c r="B137" s="1">
        <v>29</v>
      </c>
      <c r="C137" s="26" t="s">
        <v>1727</v>
      </c>
      <c r="D137" t="s">
        <v>138</v>
      </c>
      <c r="E137" s="27" t="s">
        <v>1728</v>
      </c>
      <c r="F137" s="28" t="s">
        <v>159</v>
      </c>
      <c r="G137" s="29">
        <v>1</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ht="26.4">
      <c r="A139" s="1" t="s">
        <v>116</v>
      </c>
      <c r="E139" s="32" t="s">
        <v>1015</v>
      </c>
    </row>
    <row r="140">
      <c r="A140" s="1" t="s">
        <v>117</v>
      </c>
      <c r="E140" s="27" t="s">
        <v>561</v>
      </c>
    </row>
    <row r="141">
      <c r="A141" s="1" t="s">
        <v>108</v>
      </c>
      <c r="B141" s="1">
        <v>30</v>
      </c>
      <c r="C141" s="26" t="s">
        <v>1729</v>
      </c>
      <c r="D141" t="s">
        <v>138</v>
      </c>
      <c r="E141" s="27" t="s">
        <v>1730</v>
      </c>
      <c r="F141" s="28" t="s">
        <v>1731</v>
      </c>
      <c r="G141" s="29">
        <v>6</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26.4">
      <c r="A143" s="1" t="s">
        <v>116</v>
      </c>
      <c r="E143" s="32" t="s">
        <v>1443</v>
      </c>
    </row>
    <row r="144">
      <c r="A144" s="1" t="s">
        <v>117</v>
      </c>
      <c r="E144" s="27" t="s">
        <v>561</v>
      </c>
    </row>
    <row r="145">
      <c r="A145" s="1" t="s">
        <v>108</v>
      </c>
      <c r="B145" s="1">
        <v>31</v>
      </c>
      <c r="C145" s="26" t="s">
        <v>1732</v>
      </c>
      <c r="D145" t="s">
        <v>138</v>
      </c>
      <c r="E145" s="27" t="s">
        <v>1733</v>
      </c>
      <c r="F145" s="28" t="s">
        <v>159</v>
      </c>
      <c r="G145" s="29">
        <v>6</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26.4">
      <c r="A147" s="1" t="s">
        <v>116</v>
      </c>
      <c r="E147" s="32" t="s">
        <v>1443</v>
      </c>
    </row>
    <row r="148">
      <c r="A148" s="1" t="s">
        <v>117</v>
      </c>
      <c r="E148" s="27" t="s">
        <v>561</v>
      </c>
    </row>
    <row r="149">
      <c r="A149" s="1" t="s">
        <v>108</v>
      </c>
      <c r="B149" s="1">
        <v>32</v>
      </c>
      <c r="C149" s="26" t="s">
        <v>1734</v>
      </c>
      <c r="D149" t="s">
        <v>138</v>
      </c>
      <c r="E149" s="27" t="s">
        <v>1735</v>
      </c>
      <c r="F149" s="28" t="s">
        <v>159</v>
      </c>
      <c r="G149" s="29">
        <v>6</v>
      </c>
      <c r="H149" s="28">
        <v>0</v>
      </c>
      <c r="I149" s="30">
        <f>ROUND(G149*H149,P4)</f>
        <v>0</v>
      </c>
      <c r="L149" s="30">
        <v>0</v>
      </c>
      <c r="M149" s="24">
        <f>ROUND(G149*L149,P4)</f>
        <v>0</v>
      </c>
      <c r="N149" s="25" t="s">
        <v>138</v>
      </c>
      <c r="O149" s="31">
        <f>M149*AA149</f>
        <v>0</v>
      </c>
      <c r="P149" s="1">
        <v>3</v>
      </c>
      <c r="AA149" s="1">
        <f>IF(P149=1,$O$3,IF(P149=2,$O$4,$O$5))</f>
        <v>0</v>
      </c>
    </row>
    <row r="150">
      <c r="A150" s="1" t="s">
        <v>114</v>
      </c>
      <c r="E150" s="27" t="s">
        <v>138</v>
      </c>
    </row>
    <row r="151" ht="26.4">
      <c r="A151" s="1" t="s">
        <v>116</v>
      </c>
      <c r="E151" s="32" t="s">
        <v>1443</v>
      </c>
    </row>
    <row r="152" ht="132">
      <c r="A152" s="1" t="s">
        <v>117</v>
      </c>
      <c r="E152" s="27" t="s">
        <v>1736</v>
      </c>
    </row>
    <row r="153">
      <c r="A153" s="1" t="s">
        <v>108</v>
      </c>
      <c r="B153" s="1">
        <v>33</v>
      </c>
      <c r="C153" s="26" t="s">
        <v>1737</v>
      </c>
      <c r="D153" t="s">
        <v>138</v>
      </c>
      <c r="E153" s="27" t="s">
        <v>1738</v>
      </c>
      <c r="F153" s="28" t="s">
        <v>159</v>
      </c>
      <c r="G153" s="29">
        <v>2</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1046</v>
      </c>
    </row>
    <row r="156">
      <c r="A156" s="1" t="s">
        <v>117</v>
      </c>
      <c r="E156" s="27" t="s">
        <v>561</v>
      </c>
    </row>
    <row r="157">
      <c r="A157" s="1" t="s">
        <v>108</v>
      </c>
      <c r="B157" s="1">
        <v>34</v>
      </c>
      <c r="C157" s="26" t="s">
        <v>1739</v>
      </c>
      <c r="D157" t="s">
        <v>138</v>
      </c>
      <c r="E157" s="27" t="s">
        <v>1740</v>
      </c>
      <c r="F157" s="28" t="s">
        <v>159</v>
      </c>
      <c r="G157" s="29">
        <v>2</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ht="26.4">
      <c r="A159" s="1" t="s">
        <v>116</v>
      </c>
      <c r="E159" s="32" t="s">
        <v>1046</v>
      </c>
    </row>
    <row r="160">
      <c r="A160" s="1" t="s">
        <v>117</v>
      </c>
      <c r="E160" s="27" t="s">
        <v>561</v>
      </c>
    </row>
    <row r="161">
      <c r="A161" s="1" t="s">
        <v>108</v>
      </c>
      <c r="B161" s="1">
        <v>35</v>
      </c>
      <c r="C161" s="26" t="s">
        <v>1741</v>
      </c>
      <c r="D161" t="s">
        <v>138</v>
      </c>
      <c r="E161" s="27" t="s">
        <v>1742</v>
      </c>
      <c r="F161" s="28" t="s">
        <v>159</v>
      </c>
      <c r="G161" s="29">
        <v>2</v>
      </c>
      <c r="H161" s="28">
        <v>0</v>
      </c>
      <c r="I161" s="30">
        <f>ROUND(G161*H161,P4)</f>
        <v>0</v>
      </c>
      <c r="L161" s="30">
        <v>0</v>
      </c>
      <c r="M161" s="24">
        <f>ROUND(G161*L161,P4)</f>
        <v>0</v>
      </c>
      <c r="N161" s="25" t="s">
        <v>138</v>
      </c>
      <c r="O161" s="31">
        <f>M161*AA161</f>
        <v>0</v>
      </c>
      <c r="P161" s="1">
        <v>3</v>
      </c>
      <c r="AA161" s="1">
        <f>IF(P161=1,$O$3,IF(P161=2,$O$4,$O$5))</f>
        <v>0</v>
      </c>
    </row>
    <row r="162">
      <c r="A162" s="1" t="s">
        <v>114</v>
      </c>
      <c r="E162" s="27" t="s">
        <v>138</v>
      </c>
    </row>
    <row r="163" ht="26.4">
      <c r="A163" s="1" t="s">
        <v>116</v>
      </c>
      <c r="E163" s="32" t="s">
        <v>1046</v>
      </c>
    </row>
    <row r="164" ht="184.8">
      <c r="A164" s="1" t="s">
        <v>117</v>
      </c>
      <c r="E164" s="27" t="s">
        <v>1743</v>
      </c>
    </row>
    <row r="165">
      <c r="A165" s="1" t="s">
        <v>108</v>
      </c>
      <c r="B165" s="1">
        <v>36</v>
      </c>
      <c r="C165" s="26" t="s">
        <v>1499</v>
      </c>
      <c r="D165" t="s">
        <v>138</v>
      </c>
      <c r="E165" s="27" t="s">
        <v>1500</v>
      </c>
      <c r="F165" s="28" t="s">
        <v>159</v>
      </c>
      <c r="G165" s="29">
        <v>2</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ht="26.4">
      <c r="A167" s="1" t="s">
        <v>116</v>
      </c>
      <c r="E167" s="32" t="s">
        <v>1046</v>
      </c>
    </row>
    <row r="168">
      <c r="A168" s="1" t="s">
        <v>117</v>
      </c>
      <c r="E168" s="27" t="s">
        <v>561</v>
      </c>
    </row>
    <row r="169">
      <c r="A169" s="1" t="s">
        <v>108</v>
      </c>
      <c r="B169" s="1">
        <v>37</v>
      </c>
      <c r="C169" s="26" t="s">
        <v>894</v>
      </c>
      <c r="D169" t="s">
        <v>138</v>
      </c>
      <c r="E169" s="27" t="s">
        <v>895</v>
      </c>
      <c r="F169" s="28" t="s">
        <v>159</v>
      </c>
      <c r="G169" s="29">
        <v>2</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ht="26.4">
      <c r="A171" s="1" t="s">
        <v>116</v>
      </c>
      <c r="E171" s="32" t="s">
        <v>1046</v>
      </c>
    </row>
    <row r="172">
      <c r="A172" s="1" t="s">
        <v>117</v>
      </c>
      <c r="E172" s="27" t="s">
        <v>561</v>
      </c>
    </row>
    <row r="173">
      <c r="A173" s="1" t="s">
        <v>108</v>
      </c>
      <c r="B173" s="1">
        <v>38</v>
      </c>
      <c r="C173" s="26" t="s">
        <v>1744</v>
      </c>
      <c r="D173" t="s">
        <v>138</v>
      </c>
      <c r="E173" s="27" t="s">
        <v>1745</v>
      </c>
      <c r="F173" s="28" t="s">
        <v>159</v>
      </c>
      <c r="G173" s="29">
        <v>2</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ht="26.4">
      <c r="A175" s="1" t="s">
        <v>116</v>
      </c>
      <c r="E175" s="32" t="s">
        <v>1046</v>
      </c>
    </row>
    <row r="176">
      <c r="A176" s="1" t="s">
        <v>117</v>
      </c>
      <c r="E176" s="27" t="s">
        <v>561</v>
      </c>
    </row>
    <row r="177">
      <c r="A177" s="1" t="s">
        <v>108</v>
      </c>
      <c r="B177" s="1">
        <v>39</v>
      </c>
      <c r="C177" s="26" t="s">
        <v>861</v>
      </c>
      <c r="D177" t="s">
        <v>138</v>
      </c>
      <c r="E177" s="27" t="s">
        <v>862</v>
      </c>
      <c r="F177" s="28" t="s">
        <v>398</v>
      </c>
      <c r="G177" s="29">
        <v>8</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ht="26.4">
      <c r="A179" s="1" t="s">
        <v>116</v>
      </c>
      <c r="E179" s="32" t="s">
        <v>1019</v>
      </c>
    </row>
    <row r="180">
      <c r="A180" s="1" t="s">
        <v>117</v>
      </c>
      <c r="E180" s="27" t="s">
        <v>561</v>
      </c>
    </row>
    <row r="181">
      <c r="A181" s="1" t="s">
        <v>108</v>
      </c>
      <c r="B181" s="1">
        <v>40</v>
      </c>
      <c r="C181" s="26" t="s">
        <v>1746</v>
      </c>
      <c r="D181" t="s">
        <v>138</v>
      </c>
      <c r="E181" s="27" t="s">
        <v>1747</v>
      </c>
      <c r="F181" s="28" t="s">
        <v>398</v>
      </c>
      <c r="G181" s="29">
        <v>8</v>
      </c>
      <c r="H181" s="28">
        <v>0</v>
      </c>
      <c r="I181" s="30">
        <f>ROUND(G181*H181,P4)</f>
        <v>0</v>
      </c>
      <c r="L181" s="30">
        <v>0</v>
      </c>
      <c r="M181" s="24">
        <f>ROUND(G181*L181,P4)</f>
        <v>0</v>
      </c>
      <c r="N181" s="25" t="s">
        <v>559</v>
      </c>
      <c r="O181" s="31">
        <f>M181*AA181</f>
        <v>0</v>
      </c>
      <c r="P181" s="1">
        <v>3</v>
      </c>
      <c r="AA181" s="1">
        <f>IF(P181=1,$O$3,IF(P181=2,$O$4,$O$5))</f>
        <v>0</v>
      </c>
    </row>
    <row r="182">
      <c r="A182" s="1" t="s">
        <v>114</v>
      </c>
      <c r="E182" s="27" t="s">
        <v>138</v>
      </c>
    </row>
    <row r="183" ht="26.4">
      <c r="A183" s="1" t="s">
        <v>116</v>
      </c>
      <c r="E183" s="32" t="s">
        <v>1019</v>
      </c>
    </row>
    <row r="184">
      <c r="A184" s="1" t="s">
        <v>117</v>
      </c>
      <c r="E184" s="27" t="s">
        <v>561</v>
      </c>
    </row>
    <row r="185">
      <c r="A185" s="1" t="s">
        <v>108</v>
      </c>
      <c r="B185" s="1">
        <v>41</v>
      </c>
      <c r="C185" s="26" t="s">
        <v>864</v>
      </c>
      <c r="D185" t="s">
        <v>138</v>
      </c>
      <c r="E185" s="27" t="s">
        <v>865</v>
      </c>
      <c r="F185" s="28" t="s">
        <v>398</v>
      </c>
      <c r="G185" s="29">
        <v>24</v>
      </c>
      <c r="H185" s="28">
        <v>0</v>
      </c>
      <c r="I185" s="30">
        <f>ROUND(G185*H185,P4)</f>
        <v>0</v>
      </c>
      <c r="L185" s="30">
        <v>0</v>
      </c>
      <c r="M185" s="24">
        <f>ROUND(G185*L185,P4)</f>
        <v>0</v>
      </c>
      <c r="N185" s="25" t="s">
        <v>559</v>
      </c>
      <c r="O185" s="31">
        <f>M185*AA185</f>
        <v>0</v>
      </c>
      <c r="P185" s="1">
        <v>3</v>
      </c>
      <c r="AA185" s="1">
        <f>IF(P185=1,$O$3,IF(P185=2,$O$4,$O$5))</f>
        <v>0</v>
      </c>
    </row>
    <row r="186">
      <c r="A186" s="1" t="s">
        <v>114</v>
      </c>
      <c r="E186" s="27" t="s">
        <v>138</v>
      </c>
    </row>
    <row r="187" ht="26.4">
      <c r="A187" s="1" t="s">
        <v>116</v>
      </c>
      <c r="E187" s="32" t="s">
        <v>1656</v>
      </c>
    </row>
    <row r="188">
      <c r="A188" s="1" t="s">
        <v>117</v>
      </c>
      <c r="E188" s="27" t="s">
        <v>561</v>
      </c>
    </row>
    <row r="189">
      <c r="A189" s="1" t="s">
        <v>108</v>
      </c>
      <c r="B189" s="1">
        <v>42</v>
      </c>
      <c r="C189" s="26" t="s">
        <v>867</v>
      </c>
      <c r="D189" t="s">
        <v>138</v>
      </c>
      <c r="E189" s="27" t="s">
        <v>868</v>
      </c>
      <c r="F189" s="28" t="s">
        <v>398</v>
      </c>
      <c r="G189" s="29">
        <v>8</v>
      </c>
      <c r="H189" s="28">
        <v>0</v>
      </c>
      <c r="I189" s="30">
        <f>ROUND(G189*H189,P4)</f>
        <v>0</v>
      </c>
      <c r="L189" s="30">
        <v>0</v>
      </c>
      <c r="M189" s="24">
        <f>ROUND(G189*L189,P4)</f>
        <v>0</v>
      </c>
      <c r="N189" s="25" t="s">
        <v>559</v>
      </c>
      <c r="O189" s="31">
        <f>M189*AA189</f>
        <v>0</v>
      </c>
      <c r="P189" s="1">
        <v>3</v>
      </c>
      <c r="AA189" s="1">
        <f>IF(P189=1,$O$3,IF(P189=2,$O$4,$O$5))</f>
        <v>0</v>
      </c>
    </row>
    <row r="190">
      <c r="A190" s="1" t="s">
        <v>114</v>
      </c>
      <c r="E190" s="27" t="s">
        <v>138</v>
      </c>
    </row>
    <row r="191" ht="26.4">
      <c r="A191" s="1" t="s">
        <v>116</v>
      </c>
      <c r="E191" s="32" t="s">
        <v>1019</v>
      </c>
    </row>
    <row r="192">
      <c r="A192" s="1" t="s">
        <v>117</v>
      </c>
      <c r="E192" s="27" t="s">
        <v>561</v>
      </c>
    </row>
    <row r="193">
      <c r="A193" s="1" t="s">
        <v>108</v>
      </c>
      <c r="B193" s="1">
        <v>43</v>
      </c>
      <c r="C193" s="26" t="s">
        <v>869</v>
      </c>
      <c r="D193" t="s">
        <v>138</v>
      </c>
      <c r="E193" s="27" t="s">
        <v>870</v>
      </c>
      <c r="F193" s="28" t="s">
        <v>398</v>
      </c>
      <c r="G193" s="29">
        <v>16</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ht="26.4">
      <c r="A195" s="1" t="s">
        <v>116</v>
      </c>
      <c r="E195" s="32" t="s">
        <v>1463</v>
      </c>
    </row>
    <row r="196">
      <c r="A196" s="1" t="s">
        <v>117</v>
      </c>
      <c r="E196" s="27" t="s">
        <v>561</v>
      </c>
    </row>
    <row r="197">
      <c r="A197" s="1" t="s">
        <v>108</v>
      </c>
      <c r="B197" s="1">
        <v>44</v>
      </c>
      <c r="C197" s="26" t="s">
        <v>871</v>
      </c>
      <c r="D197" t="s">
        <v>138</v>
      </c>
      <c r="E197" s="27" t="s">
        <v>872</v>
      </c>
      <c r="F197" s="28" t="s">
        <v>398</v>
      </c>
      <c r="G197" s="29">
        <v>8</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1019</v>
      </c>
    </row>
    <row r="200">
      <c r="A200" s="1" t="s">
        <v>117</v>
      </c>
      <c r="E200" s="27" t="s">
        <v>561</v>
      </c>
    </row>
    <row r="201">
      <c r="A201" s="1" t="s">
        <v>108</v>
      </c>
      <c r="B201" s="1">
        <v>45</v>
      </c>
      <c r="C201" s="26" t="s">
        <v>1748</v>
      </c>
      <c r="D201" t="s">
        <v>138</v>
      </c>
      <c r="E201" s="27" t="s">
        <v>1749</v>
      </c>
      <c r="F201" s="28" t="s">
        <v>159</v>
      </c>
      <c r="G201" s="29">
        <v>1</v>
      </c>
      <c r="H201" s="28">
        <v>0</v>
      </c>
      <c r="I201" s="30">
        <f>ROUND(G201*H201,P4)</f>
        <v>0</v>
      </c>
      <c r="L201" s="30">
        <v>0</v>
      </c>
      <c r="M201" s="24">
        <f>ROUND(G201*L201,P4)</f>
        <v>0</v>
      </c>
      <c r="N201" s="25" t="s">
        <v>559</v>
      </c>
      <c r="O201" s="31">
        <f>M201*AA201</f>
        <v>0</v>
      </c>
      <c r="P201" s="1">
        <v>3</v>
      </c>
      <c r="AA201" s="1">
        <f>IF(P201=1,$O$3,IF(P201=2,$O$4,$O$5))</f>
        <v>0</v>
      </c>
    </row>
    <row r="202">
      <c r="A202" s="1" t="s">
        <v>114</v>
      </c>
      <c r="E202" s="27" t="s">
        <v>138</v>
      </c>
    </row>
    <row r="203" ht="26.4">
      <c r="A203" s="1" t="s">
        <v>116</v>
      </c>
      <c r="E203" s="32" t="s">
        <v>1015</v>
      </c>
    </row>
    <row r="204">
      <c r="A204" s="1" t="s">
        <v>117</v>
      </c>
      <c r="E204" s="27" t="s">
        <v>561</v>
      </c>
    </row>
    <row r="205" ht="26.4">
      <c r="A205" s="1" t="s">
        <v>108</v>
      </c>
      <c r="B205" s="1">
        <v>46</v>
      </c>
      <c r="C205" s="26" t="s">
        <v>853</v>
      </c>
      <c r="D205" t="s">
        <v>138</v>
      </c>
      <c r="E205" s="27" t="s">
        <v>854</v>
      </c>
      <c r="F205" s="28" t="s">
        <v>159</v>
      </c>
      <c r="G205" s="29">
        <v>1</v>
      </c>
      <c r="H205" s="28">
        <v>0</v>
      </c>
      <c r="I205" s="30">
        <f>ROUND(G205*H205,P4)</f>
        <v>0</v>
      </c>
      <c r="L205" s="30">
        <v>0</v>
      </c>
      <c r="M205" s="24">
        <f>ROUND(G205*L205,P4)</f>
        <v>0</v>
      </c>
      <c r="N205" s="25" t="s">
        <v>559</v>
      </c>
      <c r="O205" s="31">
        <f>M205*AA205</f>
        <v>0</v>
      </c>
      <c r="P205" s="1">
        <v>3</v>
      </c>
      <c r="AA205" s="1">
        <f>IF(P205=1,$O$3,IF(P205=2,$O$4,$O$5))</f>
        <v>0</v>
      </c>
    </row>
    <row r="206">
      <c r="A206" s="1" t="s">
        <v>114</v>
      </c>
      <c r="E206" s="27" t="s">
        <v>138</v>
      </c>
    </row>
    <row r="207" ht="26.4">
      <c r="A207" s="1" t="s">
        <v>116</v>
      </c>
      <c r="E207" s="32" t="s">
        <v>1015</v>
      </c>
    </row>
    <row r="208">
      <c r="A208" s="1" t="s">
        <v>117</v>
      </c>
      <c r="E208" s="27" t="s">
        <v>561</v>
      </c>
    </row>
    <row r="209" ht="39.6">
      <c r="A209" s="1" t="s">
        <v>108</v>
      </c>
      <c r="B209" s="1">
        <v>47</v>
      </c>
      <c r="C209" s="26" t="s">
        <v>856</v>
      </c>
      <c r="D209" t="s">
        <v>138</v>
      </c>
      <c r="E209" s="27" t="s">
        <v>857</v>
      </c>
      <c r="F209" s="28" t="s">
        <v>159</v>
      </c>
      <c r="G209" s="29">
        <v>1</v>
      </c>
      <c r="H209" s="28">
        <v>0</v>
      </c>
      <c r="I209" s="30">
        <f>ROUND(G209*H209,P4)</f>
        <v>0</v>
      </c>
      <c r="L209" s="30">
        <v>0</v>
      </c>
      <c r="M209" s="24">
        <f>ROUND(G209*L209,P4)</f>
        <v>0</v>
      </c>
      <c r="N209" s="25" t="s">
        <v>559</v>
      </c>
      <c r="O209" s="31">
        <f>M209*AA209</f>
        <v>0</v>
      </c>
      <c r="P209" s="1">
        <v>3</v>
      </c>
      <c r="AA209" s="1">
        <f>IF(P209=1,$O$3,IF(P209=2,$O$4,$O$5))</f>
        <v>0</v>
      </c>
    </row>
    <row r="210">
      <c r="A210" s="1" t="s">
        <v>114</v>
      </c>
      <c r="E210" s="27" t="s">
        <v>138</v>
      </c>
    </row>
    <row r="211" ht="26.4">
      <c r="A211" s="1" t="s">
        <v>116</v>
      </c>
      <c r="E211" s="32" t="s">
        <v>1015</v>
      </c>
    </row>
    <row r="212">
      <c r="A212" s="1" t="s">
        <v>117</v>
      </c>
      <c r="E212" s="27" t="s">
        <v>561</v>
      </c>
    </row>
    <row r="213" ht="26.4">
      <c r="A213" s="1" t="s">
        <v>108</v>
      </c>
      <c r="B213" s="1">
        <v>48</v>
      </c>
      <c r="C213" s="26" t="s">
        <v>859</v>
      </c>
      <c r="D213" t="s">
        <v>138</v>
      </c>
      <c r="E213" s="27" t="s">
        <v>860</v>
      </c>
      <c r="F213" s="28" t="s">
        <v>159</v>
      </c>
      <c r="G213" s="29">
        <v>1</v>
      </c>
      <c r="H213" s="28">
        <v>0</v>
      </c>
      <c r="I213" s="30">
        <f>ROUND(G213*H213,P4)</f>
        <v>0</v>
      </c>
      <c r="L213" s="30">
        <v>0</v>
      </c>
      <c r="M213" s="24">
        <f>ROUND(G213*L213,P4)</f>
        <v>0</v>
      </c>
      <c r="N213" s="25" t="s">
        <v>559</v>
      </c>
      <c r="O213" s="31">
        <f>M213*AA213</f>
        <v>0</v>
      </c>
      <c r="P213" s="1">
        <v>3</v>
      </c>
      <c r="AA213" s="1">
        <f>IF(P213=1,$O$3,IF(P213=2,$O$4,$O$5))</f>
        <v>0</v>
      </c>
    </row>
    <row r="214">
      <c r="A214" s="1" t="s">
        <v>114</v>
      </c>
      <c r="E214" s="27" t="s">
        <v>138</v>
      </c>
    </row>
    <row r="215" ht="26.4">
      <c r="A215" s="1" t="s">
        <v>116</v>
      </c>
      <c r="E215" s="32" t="s">
        <v>1015</v>
      </c>
    </row>
    <row r="216">
      <c r="A216" s="1" t="s">
        <v>117</v>
      </c>
      <c r="E216" s="27" t="s">
        <v>561</v>
      </c>
    </row>
    <row r="217">
      <c r="A217" s="1" t="s">
        <v>108</v>
      </c>
      <c r="B217" s="1">
        <v>49</v>
      </c>
      <c r="C217" s="26" t="s">
        <v>1750</v>
      </c>
      <c r="D217" t="s">
        <v>138</v>
      </c>
      <c r="E217" s="27" t="s">
        <v>1751</v>
      </c>
      <c r="F217" s="28" t="s">
        <v>167</v>
      </c>
      <c r="G217" s="29">
        <v>10</v>
      </c>
      <c r="H217" s="28">
        <v>0</v>
      </c>
      <c r="I217" s="30">
        <f>ROUND(G217*H217,P4)</f>
        <v>0</v>
      </c>
      <c r="L217" s="30">
        <v>0</v>
      </c>
      <c r="M217" s="24">
        <f>ROUND(G217*L217,P4)</f>
        <v>0</v>
      </c>
      <c r="N217" s="25" t="s">
        <v>559</v>
      </c>
      <c r="O217" s="31">
        <f>M217*AA217</f>
        <v>0</v>
      </c>
      <c r="P217" s="1">
        <v>3</v>
      </c>
      <c r="AA217" s="1">
        <f>IF(P217=1,$O$3,IF(P217=2,$O$4,$O$5))</f>
        <v>0</v>
      </c>
    </row>
    <row r="218">
      <c r="A218" s="1" t="s">
        <v>114</v>
      </c>
      <c r="E218" s="27" t="s">
        <v>138</v>
      </c>
    </row>
    <row r="219" ht="26.4">
      <c r="A219" s="1" t="s">
        <v>116</v>
      </c>
      <c r="E219" s="32" t="s">
        <v>1063</v>
      </c>
    </row>
    <row r="220">
      <c r="A220" s="1" t="s">
        <v>117</v>
      </c>
      <c r="E220" s="27" t="s">
        <v>561</v>
      </c>
    </row>
    <row r="221" ht="26.4">
      <c r="A221" s="1" t="s">
        <v>108</v>
      </c>
      <c r="B221" s="1">
        <v>50</v>
      </c>
      <c r="C221" s="26" t="s">
        <v>1752</v>
      </c>
      <c r="D221" t="s">
        <v>138</v>
      </c>
      <c r="E221" s="27" t="s">
        <v>1753</v>
      </c>
      <c r="F221" s="28" t="s">
        <v>159</v>
      </c>
      <c r="G221" s="29">
        <v>4</v>
      </c>
      <c r="H221" s="28">
        <v>0</v>
      </c>
      <c r="I221" s="30">
        <f>ROUND(G221*H221,P4)</f>
        <v>0</v>
      </c>
      <c r="L221" s="30">
        <v>0</v>
      </c>
      <c r="M221" s="24">
        <f>ROUND(G221*L221,P4)</f>
        <v>0</v>
      </c>
      <c r="N221" s="25" t="s">
        <v>559</v>
      </c>
      <c r="O221" s="31">
        <f>M221*AA221</f>
        <v>0</v>
      </c>
      <c r="P221" s="1">
        <v>3</v>
      </c>
      <c r="AA221" s="1">
        <f>IF(P221=1,$O$3,IF(P221=2,$O$4,$O$5))</f>
        <v>0</v>
      </c>
    </row>
    <row r="222">
      <c r="A222" s="1" t="s">
        <v>114</v>
      </c>
      <c r="E222" s="27" t="s">
        <v>138</v>
      </c>
    </row>
    <row r="223" ht="26.4">
      <c r="A223" s="1" t="s">
        <v>116</v>
      </c>
      <c r="E223" s="32" t="s">
        <v>1053</v>
      </c>
    </row>
    <row r="224">
      <c r="A224" s="1" t="s">
        <v>117</v>
      </c>
      <c r="E224" s="27" t="s">
        <v>561</v>
      </c>
    </row>
    <row r="225" ht="26.4">
      <c r="A225" s="1" t="s">
        <v>108</v>
      </c>
      <c r="B225" s="1">
        <v>51</v>
      </c>
      <c r="C225" s="26" t="s">
        <v>805</v>
      </c>
      <c r="D225" t="s">
        <v>138</v>
      </c>
      <c r="E225" s="27" t="s">
        <v>806</v>
      </c>
      <c r="F225" s="28" t="s">
        <v>167</v>
      </c>
      <c r="G225" s="29">
        <v>20</v>
      </c>
      <c r="H225" s="28">
        <v>0</v>
      </c>
      <c r="I225" s="30">
        <f>ROUND(G225*H225,P4)</f>
        <v>0</v>
      </c>
      <c r="L225" s="30">
        <v>0</v>
      </c>
      <c r="M225" s="24">
        <f>ROUND(G225*L225,P4)</f>
        <v>0</v>
      </c>
      <c r="N225" s="25" t="s">
        <v>559</v>
      </c>
      <c r="O225" s="31">
        <f>M225*AA225</f>
        <v>0</v>
      </c>
      <c r="P225" s="1">
        <v>3</v>
      </c>
      <c r="AA225" s="1">
        <f>IF(P225=1,$O$3,IF(P225=2,$O$4,$O$5))</f>
        <v>0</v>
      </c>
    </row>
    <row r="226">
      <c r="A226" s="1" t="s">
        <v>114</v>
      </c>
      <c r="E226" s="27" t="s">
        <v>138</v>
      </c>
    </row>
    <row r="227" ht="26.4">
      <c r="A227" s="1" t="s">
        <v>116</v>
      </c>
      <c r="E227" s="32" t="s">
        <v>1468</v>
      </c>
    </row>
    <row r="228">
      <c r="A228" s="1" t="s">
        <v>117</v>
      </c>
      <c r="E228" s="27" t="s">
        <v>561</v>
      </c>
    </row>
    <row r="229" ht="26.4">
      <c r="A229" s="1" t="s">
        <v>108</v>
      </c>
      <c r="B229" s="1">
        <v>52</v>
      </c>
      <c r="C229" s="26" t="s">
        <v>814</v>
      </c>
      <c r="D229" t="s">
        <v>138</v>
      </c>
      <c r="E229" s="27" t="s">
        <v>815</v>
      </c>
      <c r="F229" s="28" t="s">
        <v>159</v>
      </c>
      <c r="G229" s="29">
        <v>12</v>
      </c>
      <c r="H229" s="28">
        <v>0</v>
      </c>
      <c r="I229" s="30">
        <f>ROUND(G229*H229,P4)</f>
        <v>0</v>
      </c>
      <c r="L229" s="30">
        <v>0</v>
      </c>
      <c r="M229" s="24">
        <f>ROUND(G229*L229,P4)</f>
        <v>0</v>
      </c>
      <c r="N229" s="25" t="s">
        <v>559</v>
      </c>
      <c r="O229" s="31">
        <f>M229*AA229</f>
        <v>0</v>
      </c>
      <c r="P229" s="1">
        <v>3</v>
      </c>
      <c r="AA229" s="1">
        <f>IF(P229=1,$O$3,IF(P229=2,$O$4,$O$5))</f>
        <v>0</v>
      </c>
    </row>
    <row r="230">
      <c r="A230" s="1" t="s">
        <v>114</v>
      </c>
      <c r="E230" s="27" t="s">
        <v>138</v>
      </c>
    </row>
    <row r="231" ht="26.4">
      <c r="A231" s="1" t="s">
        <v>116</v>
      </c>
      <c r="E231" s="32" t="s">
        <v>1754</v>
      </c>
    </row>
    <row r="232">
      <c r="A232" s="1" t="s">
        <v>117</v>
      </c>
      <c r="E232" s="27" t="s">
        <v>561</v>
      </c>
    </row>
    <row r="233">
      <c r="A233" s="1" t="s">
        <v>108</v>
      </c>
      <c r="B233" s="1">
        <v>53</v>
      </c>
      <c r="C233" s="26" t="s">
        <v>826</v>
      </c>
      <c r="D233" t="s">
        <v>138</v>
      </c>
      <c r="E233" s="27" t="s">
        <v>827</v>
      </c>
      <c r="F233" s="28" t="s">
        <v>159</v>
      </c>
      <c r="G233" s="29">
        <v>20</v>
      </c>
      <c r="H233" s="28">
        <v>0</v>
      </c>
      <c r="I233" s="30">
        <f>ROUND(G233*H233,P4)</f>
        <v>0</v>
      </c>
      <c r="L233" s="30">
        <v>0</v>
      </c>
      <c r="M233" s="24">
        <f>ROUND(G233*L233,P4)</f>
        <v>0</v>
      </c>
      <c r="N233" s="25" t="s">
        <v>559</v>
      </c>
      <c r="O233" s="31">
        <f>M233*AA233</f>
        <v>0</v>
      </c>
      <c r="P233" s="1">
        <v>3</v>
      </c>
      <c r="AA233" s="1">
        <f>IF(P233=1,$O$3,IF(P233=2,$O$4,$O$5))</f>
        <v>0</v>
      </c>
    </row>
    <row r="234">
      <c r="A234" s="1" t="s">
        <v>114</v>
      </c>
      <c r="E234" s="27" t="s">
        <v>138</v>
      </c>
    </row>
    <row r="235" ht="26.4">
      <c r="A235" s="1" t="s">
        <v>116</v>
      </c>
      <c r="E235" s="32" t="s">
        <v>1468</v>
      </c>
    </row>
    <row r="236">
      <c r="A236" s="1" t="s">
        <v>117</v>
      </c>
      <c r="E236" s="27" t="s">
        <v>561</v>
      </c>
    </row>
    <row r="237">
      <c r="A237" s="1" t="s">
        <v>108</v>
      </c>
      <c r="B237" s="1">
        <v>54</v>
      </c>
      <c r="C237" s="26" t="s">
        <v>823</v>
      </c>
      <c r="D237" t="s">
        <v>138</v>
      </c>
      <c r="E237" s="27" t="s">
        <v>824</v>
      </c>
      <c r="F237" s="28" t="s">
        <v>167</v>
      </c>
      <c r="G237" s="29">
        <v>120</v>
      </c>
      <c r="H237" s="28">
        <v>0</v>
      </c>
      <c r="I237" s="30">
        <f>ROUND(G237*H237,P4)</f>
        <v>0</v>
      </c>
      <c r="L237" s="30">
        <v>0</v>
      </c>
      <c r="M237" s="24">
        <f>ROUND(G237*L237,P4)</f>
        <v>0</v>
      </c>
      <c r="N237" s="25" t="s">
        <v>559</v>
      </c>
      <c r="O237" s="31">
        <f>M237*AA237</f>
        <v>0</v>
      </c>
      <c r="P237" s="1">
        <v>3</v>
      </c>
      <c r="AA237" s="1">
        <f>IF(P237=1,$O$3,IF(P237=2,$O$4,$O$5))</f>
        <v>0</v>
      </c>
    </row>
    <row r="238">
      <c r="A238" s="1" t="s">
        <v>114</v>
      </c>
      <c r="E238" s="27" t="s">
        <v>138</v>
      </c>
    </row>
    <row r="239" ht="26.4">
      <c r="A239" s="1" t="s">
        <v>116</v>
      </c>
      <c r="E239" s="32" t="s">
        <v>1755</v>
      </c>
    </row>
    <row r="240">
      <c r="A240" s="1" t="s">
        <v>117</v>
      </c>
      <c r="E240" s="27" t="s">
        <v>561</v>
      </c>
    </row>
    <row r="241" ht="26.4">
      <c r="A241" s="1" t="s">
        <v>108</v>
      </c>
      <c r="B241" s="1">
        <v>55</v>
      </c>
      <c r="C241" s="26" t="s">
        <v>1756</v>
      </c>
      <c r="D241" t="s">
        <v>138</v>
      </c>
      <c r="E241" s="27" t="s">
        <v>1757</v>
      </c>
      <c r="F241" s="28" t="s">
        <v>159</v>
      </c>
      <c r="G241" s="29">
        <v>2</v>
      </c>
      <c r="H241" s="28">
        <v>0</v>
      </c>
      <c r="I241" s="30">
        <f>ROUND(G241*H241,P4)</f>
        <v>0</v>
      </c>
      <c r="L241" s="30">
        <v>0</v>
      </c>
      <c r="M241" s="24">
        <f>ROUND(G241*L241,P4)</f>
        <v>0</v>
      </c>
      <c r="N241" s="25" t="s">
        <v>559</v>
      </c>
      <c r="O241" s="31">
        <f>M241*AA241</f>
        <v>0</v>
      </c>
      <c r="P241" s="1">
        <v>3</v>
      </c>
      <c r="AA241" s="1">
        <f>IF(P241=1,$O$3,IF(P241=2,$O$4,$O$5))</f>
        <v>0</v>
      </c>
    </row>
    <row r="242">
      <c r="A242" s="1" t="s">
        <v>114</v>
      </c>
      <c r="E242" s="27" t="s">
        <v>138</v>
      </c>
    </row>
    <row r="243" ht="26.4">
      <c r="A243" s="1" t="s">
        <v>116</v>
      </c>
      <c r="E243" s="32" t="s">
        <v>1046</v>
      </c>
    </row>
    <row r="244">
      <c r="A244" s="1" t="s">
        <v>117</v>
      </c>
      <c r="E244" s="27" t="s">
        <v>561</v>
      </c>
    </row>
    <row r="245">
      <c r="A245" s="1" t="s">
        <v>108</v>
      </c>
      <c r="B245" s="1">
        <v>56</v>
      </c>
      <c r="C245" s="26" t="s">
        <v>844</v>
      </c>
      <c r="D245" t="s">
        <v>138</v>
      </c>
      <c r="E245" s="27" t="s">
        <v>845</v>
      </c>
      <c r="F245" s="28" t="s">
        <v>159</v>
      </c>
      <c r="G245" s="29">
        <v>8</v>
      </c>
      <c r="H245" s="28">
        <v>0</v>
      </c>
      <c r="I245" s="30">
        <f>ROUND(G245*H245,P4)</f>
        <v>0</v>
      </c>
      <c r="L245" s="30">
        <v>0</v>
      </c>
      <c r="M245" s="24">
        <f>ROUND(G245*L245,P4)</f>
        <v>0</v>
      </c>
      <c r="N245" s="25" t="s">
        <v>559</v>
      </c>
      <c r="O245" s="31">
        <f>M245*AA245</f>
        <v>0</v>
      </c>
      <c r="P245" s="1">
        <v>3</v>
      </c>
      <c r="AA245" s="1">
        <f>IF(P245=1,$O$3,IF(P245=2,$O$4,$O$5))</f>
        <v>0</v>
      </c>
    </row>
    <row r="246">
      <c r="A246" s="1" t="s">
        <v>114</v>
      </c>
      <c r="E246" s="27" t="s">
        <v>138</v>
      </c>
    </row>
    <row r="247" ht="26.4">
      <c r="A247" s="1" t="s">
        <v>116</v>
      </c>
      <c r="E247" s="32" t="s">
        <v>1019</v>
      </c>
    </row>
    <row r="248">
      <c r="A248" s="1" t="s">
        <v>117</v>
      </c>
      <c r="E248" s="27" t="s">
        <v>561</v>
      </c>
    </row>
    <row r="249">
      <c r="A249" s="1" t="s">
        <v>108</v>
      </c>
      <c r="B249" s="1">
        <v>57</v>
      </c>
      <c r="C249" s="26" t="s">
        <v>801</v>
      </c>
      <c r="D249" t="s">
        <v>138</v>
      </c>
      <c r="E249" s="27" t="s">
        <v>802</v>
      </c>
      <c r="F249" s="28" t="s">
        <v>159</v>
      </c>
      <c r="G249" s="29">
        <v>1</v>
      </c>
      <c r="H249" s="28">
        <v>0</v>
      </c>
      <c r="I249" s="30">
        <f>ROUND(G249*H249,P4)</f>
        <v>0</v>
      </c>
      <c r="L249" s="30">
        <v>0</v>
      </c>
      <c r="M249" s="24">
        <f>ROUND(G249*L249,P4)</f>
        <v>0</v>
      </c>
      <c r="N249" s="25" t="s">
        <v>559</v>
      </c>
      <c r="O249" s="31">
        <f>M249*AA249</f>
        <v>0</v>
      </c>
      <c r="P249" s="1">
        <v>3</v>
      </c>
      <c r="AA249" s="1">
        <f>IF(P249=1,$O$3,IF(P249=2,$O$4,$O$5))</f>
        <v>0</v>
      </c>
    </row>
    <row r="250">
      <c r="A250" s="1" t="s">
        <v>114</v>
      </c>
      <c r="E250" s="27" t="s">
        <v>138</v>
      </c>
    </row>
    <row r="251" ht="26.4">
      <c r="A251" s="1" t="s">
        <v>116</v>
      </c>
      <c r="E251" s="32" t="s">
        <v>1015</v>
      </c>
    </row>
    <row r="252">
      <c r="A252" s="1" t="s">
        <v>117</v>
      </c>
      <c r="E252" s="27" t="s">
        <v>561</v>
      </c>
    </row>
    <row r="253">
      <c r="A253" s="1" t="s">
        <v>108</v>
      </c>
      <c r="B253" s="1">
        <v>58</v>
      </c>
      <c r="C253" s="26" t="s">
        <v>1758</v>
      </c>
      <c r="D253" t="s">
        <v>138</v>
      </c>
      <c r="E253" s="27" t="s">
        <v>1759</v>
      </c>
      <c r="F253" s="28" t="s">
        <v>159</v>
      </c>
      <c r="G253" s="29">
        <v>40</v>
      </c>
      <c r="H253" s="28">
        <v>0</v>
      </c>
      <c r="I253" s="30">
        <f>ROUND(G253*H253,P4)</f>
        <v>0</v>
      </c>
      <c r="L253" s="30">
        <v>0</v>
      </c>
      <c r="M253" s="24">
        <f>ROUND(G253*L253,P4)</f>
        <v>0</v>
      </c>
      <c r="N253" s="25" t="s">
        <v>559</v>
      </c>
      <c r="O253" s="31">
        <f>M253*AA253</f>
        <v>0</v>
      </c>
      <c r="P253" s="1">
        <v>3</v>
      </c>
      <c r="AA253" s="1">
        <f>IF(P253=1,$O$3,IF(P253=2,$O$4,$O$5))</f>
        <v>0</v>
      </c>
    </row>
    <row r="254">
      <c r="A254" s="1" t="s">
        <v>114</v>
      </c>
      <c r="E254" s="27" t="s">
        <v>138</v>
      </c>
    </row>
    <row r="255" ht="26.4">
      <c r="A255" s="1" t="s">
        <v>116</v>
      </c>
      <c r="E255" s="32" t="s">
        <v>1477</v>
      </c>
    </row>
    <row r="256">
      <c r="A256" s="1" t="s">
        <v>117</v>
      </c>
      <c r="E256" s="27" t="s">
        <v>561</v>
      </c>
    </row>
    <row r="257" ht="26.4">
      <c r="A257" s="1" t="s">
        <v>108</v>
      </c>
      <c r="B257" s="1">
        <v>59</v>
      </c>
      <c r="C257" s="26" t="s">
        <v>1475</v>
      </c>
      <c r="D257" t="s">
        <v>138</v>
      </c>
      <c r="E257" s="27" t="s">
        <v>1476</v>
      </c>
      <c r="F257" s="28" t="s">
        <v>167</v>
      </c>
      <c r="G257" s="29">
        <v>40</v>
      </c>
      <c r="H257" s="28">
        <v>0</v>
      </c>
      <c r="I257" s="30">
        <f>ROUND(G257*H257,P4)</f>
        <v>0</v>
      </c>
      <c r="L257" s="30">
        <v>0</v>
      </c>
      <c r="M257" s="24">
        <f>ROUND(G257*L257,P4)</f>
        <v>0</v>
      </c>
      <c r="N257" s="25" t="s">
        <v>559</v>
      </c>
      <c r="O257" s="31">
        <f>M257*AA257</f>
        <v>0</v>
      </c>
      <c r="P257" s="1">
        <v>3</v>
      </c>
      <c r="AA257" s="1">
        <f>IF(P257=1,$O$3,IF(P257=2,$O$4,$O$5))</f>
        <v>0</v>
      </c>
    </row>
    <row r="258">
      <c r="A258" s="1" t="s">
        <v>114</v>
      </c>
      <c r="E258" s="27" t="s">
        <v>138</v>
      </c>
    </row>
    <row r="259" ht="26.4">
      <c r="A259" s="1" t="s">
        <v>116</v>
      </c>
      <c r="E259" s="32" t="s">
        <v>1477</v>
      </c>
    </row>
    <row r="260">
      <c r="A260" s="1" t="s">
        <v>117</v>
      </c>
      <c r="E260" s="27" t="s">
        <v>561</v>
      </c>
    </row>
    <row r="261">
      <c r="A261" s="1" t="s">
        <v>108</v>
      </c>
      <c r="B261" s="1">
        <v>60</v>
      </c>
      <c r="C261" s="26" t="s">
        <v>1760</v>
      </c>
      <c r="D261" t="s">
        <v>138</v>
      </c>
      <c r="E261" s="27" t="s">
        <v>1761</v>
      </c>
      <c r="F261" s="28" t="s">
        <v>159</v>
      </c>
      <c r="G261" s="29">
        <v>100</v>
      </c>
      <c r="H261" s="28">
        <v>0</v>
      </c>
      <c r="I261" s="30">
        <f>ROUND(G261*H261,P4)</f>
        <v>0</v>
      </c>
      <c r="L261" s="30">
        <v>0</v>
      </c>
      <c r="M261" s="24">
        <f>ROUND(G261*L261,P4)</f>
        <v>0</v>
      </c>
      <c r="N261" s="25" t="s">
        <v>559</v>
      </c>
      <c r="O261" s="31">
        <f>M261*AA261</f>
        <v>0</v>
      </c>
      <c r="P261" s="1">
        <v>3</v>
      </c>
      <c r="AA261" s="1">
        <f>IF(P261=1,$O$3,IF(P261=2,$O$4,$O$5))</f>
        <v>0</v>
      </c>
    </row>
    <row r="262">
      <c r="A262" s="1" t="s">
        <v>114</v>
      </c>
      <c r="E262" s="27" t="s">
        <v>138</v>
      </c>
    </row>
    <row r="263" ht="26.4">
      <c r="A263" s="1" t="s">
        <v>116</v>
      </c>
      <c r="E263" s="32" t="s">
        <v>1762</v>
      </c>
    </row>
    <row r="264">
      <c r="A264" s="1" t="s">
        <v>117</v>
      </c>
      <c r="E264" s="27" t="s">
        <v>561</v>
      </c>
    </row>
    <row r="265" ht="26.4">
      <c r="A265" s="1" t="s">
        <v>108</v>
      </c>
      <c r="B265" s="1">
        <v>61</v>
      </c>
      <c r="C265" s="26" t="s">
        <v>1642</v>
      </c>
      <c r="D265" t="s">
        <v>138</v>
      </c>
      <c r="E265" s="27" t="s">
        <v>1643</v>
      </c>
      <c r="F265" s="28" t="s">
        <v>167</v>
      </c>
      <c r="G265" s="29">
        <v>60</v>
      </c>
      <c r="H265" s="28">
        <v>0</v>
      </c>
      <c r="I265" s="30">
        <f>ROUND(G265*H265,P4)</f>
        <v>0</v>
      </c>
      <c r="L265" s="30">
        <v>0</v>
      </c>
      <c r="M265" s="24">
        <f>ROUND(G265*L265,P4)</f>
        <v>0</v>
      </c>
      <c r="N265" s="25" t="s">
        <v>559</v>
      </c>
      <c r="O265" s="31">
        <f>M265*AA265</f>
        <v>0</v>
      </c>
      <c r="P265" s="1">
        <v>3</v>
      </c>
      <c r="AA265" s="1">
        <f>IF(P265=1,$O$3,IF(P265=2,$O$4,$O$5))</f>
        <v>0</v>
      </c>
    </row>
    <row r="266">
      <c r="A266" s="1" t="s">
        <v>114</v>
      </c>
      <c r="E266" s="27" t="s">
        <v>138</v>
      </c>
    </row>
    <row r="267" ht="26.4">
      <c r="A267" s="1" t="s">
        <v>116</v>
      </c>
      <c r="E267" s="32" t="s">
        <v>1763</v>
      </c>
    </row>
    <row r="268">
      <c r="A268" s="1" t="s">
        <v>117</v>
      </c>
      <c r="E268" s="27" t="s">
        <v>561</v>
      </c>
    </row>
    <row r="269">
      <c r="A269" s="1" t="s">
        <v>108</v>
      </c>
      <c r="B269" s="1">
        <v>62</v>
      </c>
      <c r="C269" s="26" t="s">
        <v>1764</v>
      </c>
      <c r="D269" t="s">
        <v>138</v>
      </c>
      <c r="E269" s="27" t="s">
        <v>1765</v>
      </c>
      <c r="F269" s="28" t="s">
        <v>159</v>
      </c>
      <c r="G269" s="29">
        <v>3</v>
      </c>
      <c r="H269" s="28">
        <v>0</v>
      </c>
      <c r="I269" s="30">
        <f>ROUND(G269*H269,P4)</f>
        <v>0</v>
      </c>
      <c r="L269" s="30">
        <v>0</v>
      </c>
      <c r="M269" s="24">
        <f>ROUND(G269*L269,P4)</f>
        <v>0</v>
      </c>
      <c r="N269" s="25" t="s">
        <v>138</v>
      </c>
      <c r="O269" s="31">
        <f>M269*AA269</f>
        <v>0</v>
      </c>
      <c r="P269" s="1">
        <v>3</v>
      </c>
      <c r="AA269" s="1">
        <f>IF(P269=1,$O$3,IF(P269=2,$O$4,$O$5))</f>
        <v>0</v>
      </c>
    </row>
    <row r="270">
      <c r="A270" s="1" t="s">
        <v>114</v>
      </c>
      <c r="E270" s="27" t="s">
        <v>138</v>
      </c>
    </row>
    <row r="271" ht="26.4">
      <c r="A271" s="1" t="s">
        <v>116</v>
      </c>
      <c r="E271" s="32" t="s">
        <v>1058</v>
      </c>
    </row>
    <row r="272" ht="39.6">
      <c r="A272" s="1" t="s">
        <v>117</v>
      </c>
      <c r="E272" s="27" t="s">
        <v>1766</v>
      </c>
    </row>
    <row r="273">
      <c r="A273" s="1" t="s">
        <v>108</v>
      </c>
      <c r="B273" s="1">
        <v>63</v>
      </c>
      <c r="C273" s="26" t="s">
        <v>1767</v>
      </c>
      <c r="D273" t="s">
        <v>138</v>
      </c>
      <c r="E273" s="27" t="s">
        <v>1768</v>
      </c>
      <c r="F273" s="28" t="s">
        <v>140</v>
      </c>
      <c r="G273" s="29">
        <v>1</v>
      </c>
      <c r="H273" s="28">
        <v>0</v>
      </c>
      <c r="I273" s="30">
        <f>ROUND(G273*H273,P4)</f>
        <v>0</v>
      </c>
      <c r="L273" s="30">
        <v>0</v>
      </c>
      <c r="M273" s="24">
        <f>ROUND(G273*L273,P4)</f>
        <v>0</v>
      </c>
      <c r="N273" s="25" t="s">
        <v>138</v>
      </c>
      <c r="O273" s="31">
        <f>M273*AA273</f>
        <v>0</v>
      </c>
      <c r="P273" s="1">
        <v>3</v>
      </c>
      <c r="AA273" s="1">
        <f>IF(P273=1,$O$3,IF(P273=2,$O$4,$O$5))</f>
        <v>0</v>
      </c>
    </row>
    <row r="274">
      <c r="A274" s="1" t="s">
        <v>114</v>
      </c>
      <c r="E274" s="27" t="s">
        <v>138</v>
      </c>
    </row>
    <row r="275" ht="26.4">
      <c r="A275" s="1" t="s">
        <v>116</v>
      </c>
      <c r="E275" s="32" t="s">
        <v>1015</v>
      </c>
    </row>
    <row r="276" ht="26.4">
      <c r="A276" s="1" t="s">
        <v>117</v>
      </c>
      <c r="E276" s="27" t="s">
        <v>1769</v>
      </c>
    </row>
    <row r="277">
      <c r="A277" s="1" t="s">
        <v>108</v>
      </c>
      <c r="B277" s="1">
        <v>64</v>
      </c>
      <c r="C277" s="26" t="s">
        <v>1770</v>
      </c>
      <c r="D277" t="s">
        <v>138</v>
      </c>
      <c r="E277" s="27" t="s">
        <v>1771</v>
      </c>
      <c r="F277" s="28" t="s">
        <v>140</v>
      </c>
      <c r="G277" s="29">
        <v>1</v>
      </c>
      <c r="H277" s="28">
        <v>0</v>
      </c>
      <c r="I277" s="30">
        <f>ROUND(G277*H277,P4)</f>
        <v>0</v>
      </c>
      <c r="L277" s="30">
        <v>0</v>
      </c>
      <c r="M277" s="24">
        <f>ROUND(G277*L277,P4)</f>
        <v>0</v>
      </c>
      <c r="N277" s="25" t="s">
        <v>138</v>
      </c>
      <c r="O277" s="31">
        <f>M277*AA277</f>
        <v>0</v>
      </c>
      <c r="P277" s="1">
        <v>3</v>
      </c>
      <c r="AA277" s="1">
        <f>IF(P277=1,$O$3,IF(P277=2,$O$4,$O$5))</f>
        <v>0</v>
      </c>
    </row>
    <row r="278">
      <c r="A278" s="1" t="s">
        <v>114</v>
      </c>
      <c r="E278" s="27" t="s">
        <v>138</v>
      </c>
    </row>
    <row r="279" ht="26.4">
      <c r="A279" s="1" t="s">
        <v>116</v>
      </c>
      <c r="E279" s="32" t="s">
        <v>1015</v>
      </c>
    </row>
    <row r="280" ht="26.4">
      <c r="A280" s="1" t="s">
        <v>117</v>
      </c>
      <c r="E280" s="27" t="s">
        <v>1772</v>
      </c>
    </row>
    <row r="281">
      <c r="A281" s="1" t="s">
        <v>108</v>
      </c>
      <c r="B281" s="1">
        <v>65</v>
      </c>
      <c r="C281" s="26" t="s">
        <v>597</v>
      </c>
      <c r="D281" t="s">
        <v>138</v>
      </c>
      <c r="E281" s="27" t="s">
        <v>598</v>
      </c>
      <c r="F281" s="28" t="s">
        <v>167</v>
      </c>
      <c r="G281" s="29">
        <v>120</v>
      </c>
      <c r="H281" s="28">
        <v>0</v>
      </c>
      <c r="I281" s="30">
        <f>ROUND(G281*H281,P4)</f>
        <v>0</v>
      </c>
      <c r="L281" s="30">
        <v>0</v>
      </c>
      <c r="M281" s="24">
        <f>ROUND(G281*L281,P4)</f>
        <v>0</v>
      </c>
      <c r="N281" s="25" t="s">
        <v>559</v>
      </c>
      <c r="O281" s="31">
        <f>M281*AA281</f>
        <v>0</v>
      </c>
      <c r="P281" s="1">
        <v>3</v>
      </c>
      <c r="AA281" s="1">
        <f>IF(P281=1,$O$3,IF(P281=2,$O$4,$O$5))</f>
        <v>0</v>
      </c>
    </row>
    <row r="282">
      <c r="A282" s="1" t="s">
        <v>114</v>
      </c>
      <c r="E282" s="27" t="s">
        <v>138</v>
      </c>
    </row>
    <row r="283" ht="26.4">
      <c r="A283" s="1" t="s">
        <v>116</v>
      </c>
      <c r="E283" s="32" t="s">
        <v>1755</v>
      </c>
    </row>
    <row r="284" ht="26.4">
      <c r="A284" s="1" t="s">
        <v>117</v>
      </c>
      <c r="E284" s="27" t="s">
        <v>1772</v>
      </c>
    </row>
    <row r="285">
      <c r="A285" s="1" t="s">
        <v>108</v>
      </c>
      <c r="B285" s="1">
        <v>66</v>
      </c>
      <c r="C285" s="26" t="s">
        <v>1773</v>
      </c>
      <c r="D285" t="s">
        <v>138</v>
      </c>
      <c r="E285" s="27" t="s">
        <v>1774</v>
      </c>
      <c r="F285" s="28" t="s">
        <v>167</v>
      </c>
      <c r="G285" s="29">
        <v>10</v>
      </c>
      <c r="H285" s="28">
        <v>0</v>
      </c>
      <c r="I285" s="30">
        <f>ROUND(G285*H285,P4)</f>
        <v>0</v>
      </c>
      <c r="L285" s="30">
        <v>0</v>
      </c>
      <c r="M285" s="24">
        <f>ROUND(G285*L285,P4)</f>
        <v>0</v>
      </c>
      <c r="N285" s="25" t="s">
        <v>559</v>
      </c>
      <c r="O285" s="31">
        <f>M285*AA285</f>
        <v>0</v>
      </c>
      <c r="P285" s="1">
        <v>3</v>
      </c>
      <c r="AA285" s="1">
        <f>IF(P285=1,$O$3,IF(P285=2,$O$4,$O$5))</f>
        <v>0</v>
      </c>
    </row>
    <row r="286">
      <c r="A286" s="1" t="s">
        <v>114</v>
      </c>
      <c r="E286" s="27" t="s">
        <v>138</v>
      </c>
    </row>
    <row r="287" ht="26.4">
      <c r="A287" s="1" t="s">
        <v>116</v>
      </c>
      <c r="E287" s="32" t="s">
        <v>1063</v>
      </c>
    </row>
    <row r="288" ht="26.4">
      <c r="A288" s="1" t="s">
        <v>117</v>
      </c>
      <c r="E288" s="27" t="s">
        <v>1772</v>
      </c>
    </row>
    <row r="289">
      <c r="A289" s="1" t="s">
        <v>108</v>
      </c>
      <c r="B289" s="1">
        <v>67</v>
      </c>
      <c r="C289" s="26" t="s">
        <v>1775</v>
      </c>
      <c r="D289" t="s">
        <v>138</v>
      </c>
      <c r="E289" s="27" t="s">
        <v>1776</v>
      </c>
      <c r="F289" s="28" t="s">
        <v>167</v>
      </c>
      <c r="G289" s="29">
        <v>30</v>
      </c>
      <c r="H289" s="28">
        <v>0</v>
      </c>
      <c r="I289" s="30">
        <f>ROUND(G289*H289,P4)</f>
        <v>0</v>
      </c>
      <c r="L289" s="30">
        <v>0</v>
      </c>
      <c r="M289" s="24">
        <f>ROUND(G289*L289,P4)</f>
        <v>0</v>
      </c>
      <c r="N289" s="25" t="s">
        <v>559</v>
      </c>
      <c r="O289" s="31">
        <f>M289*AA289</f>
        <v>0</v>
      </c>
      <c r="P289" s="1">
        <v>3</v>
      </c>
      <c r="AA289" s="1">
        <f>IF(P289=1,$O$3,IF(P289=2,$O$4,$O$5))</f>
        <v>0</v>
      </c>
    </row>
    <row r="290">
      <c r="A290" s="1" t="s">
        <v>114</v>
      </c>
      <c r="E290" s="27" t="s">
        <v>138</v>
      </c>
    </row>
    <row r="291" ht="26.4">
      <c r="A291" s="1" t="s">
        <v>116</v>
      </c>
      <c r="E291" s="32" t="s">
        <v>1413</v>
      </c>
    </row>
    <row r="292" ht="26.4">
      <c r="A292" s="1" t="s">
        <v>117</v>
      </c>
      <c r="E292" s="27" t="s">
        <v>1772</v>
      </c>
    </row>
    <row r="293">
      <c r="A293" s="1" t="s">
        <v>108</v>
      </c>
      <c r="B293" s="1">
        <v>68</v>
      </c>
      <c r="C293" s="26" t="s">
        <v>803</v>
      </c>
      <c r="D293" t="s">
        <v>138</v>
      </c>
      <c r="E293" s="27" t="s">
        <v>775</v>
      </c>
      <c r="F293" s="28" t="s">
        <v>776</v>
      </c>
      <c r="G293" s="29">
        <v>22</v>
      </c>
      <c r="H293" s="28">
        <v>0</v>
      </c>
      <c r="I293" s="30">
        <f>ROUND(G293*H293,P4)</f>
        <v>0</v>
      </c>
      <c r="L293" s="30">
        <v>0</v>
      </c>
      <c r="M293" s="24">
        <f>ROUND(G293*L293,P4)</f>
        <v>0</v>
      </c>
      <c r="N293" s="25" t="s">
        <v>559</v>
      </c>
      <c r="O293" s="31">
        <f>M293*AA293</f>
        <v>0</v>
      </c>
      <c r="P293" s="1">
        <v>3</v>
      </c>
      <c r="AA293" s="1">
        <f>IF(P293=1,$O$3,IF(P293=2,$O$4,$O$5))</f>
        <v>0</v>
      </c>
    </row>
    <row r="294">
      <c r="A294" s="1" t="s">
        <v>114</v>
      </c>
      <c r="E294" s="27" t="s">
        <v>138</v>
      </c>
    </row>
    <row r="295" ht="26.4">
      <c r="A295" s="1" t="s">
        <v>116</v>
      </c>
      <c r="E295" s="32" t="s">
        <v>1777</v>
      </c>
    </row>
    <row r="296" ht="26.4">
      <c r="A296" s="1" t="s">
        <v>117</v>
      </c>
      <c r="E296" s="27" t="s">
        <v>1772</v>
      </c>
    </row>
    <row r="297">
      <c r="A297" s="1" t="s">
        <v>108</v>
      </c>
      <c r="B297" s="1">
        <v>69</v>
      </c>
      <c r="C297" s="26" t="s">
        <v>1778</v>
      </c>
      <c r="D297" t="s">
        <v>138</v>
      </c>
      <c r="E297" s="27" t="s">
        <v>1779</v>
      </c>
      <c r="F297" s="28" t="s">
        <v>159</v>
      </c>
      <c r="G297" s="29">
        <v>2</v>
      </c>
      <c r="H297" s="28">
        <v>0</v>
      </c>
      <c r="I297" s="30">
        <f>ROUND(G297*H297,P4)</f>
        <v>0</v>
      </c>
      <c r="L297" s="30">
        <v>0</v>
      </c>
      <c r="M297" s="24">
        <f>ROUND(G297*L297,P4)</f>
        <v>0</v>
      </c>
      <c r="N297" s="25" t="s">
        <v>559</v>
      </c>
      <c r="O297" s="31">
        <f>M297*AA297</f>
        <v>0</v>
      </c>
      <c r="P297" s="1">
        <v>3</v>
      </c>
      <c r="AA297" s="1">
        <f>IF(P297=1,$O$3,IF(P297=2,$O$4,$O$5))</f>
        <v>0</v>
      </c>
    </row>
    <row r="298">
      <c r="A298" s="1" t="s">
        <v>114</v>
      </c>
      <c r="E298" s="27" t="s">
        <v>138</v>
      </c>
    </row>
    <row r="299" ht="26.4">
      <c r="A299" s="1" t="s">
        <v>116</v>
      </c>
      <c r="E299" s="32" t="s">
        <v>1046</v>
      </c>
    </row>
    <row r="300" ht="26.4">
      <c r="A300" s="1" t="s">
        <v>117</v>
      </c>
      <c r="E300" s="27" t="s">
        <v>1772</v>
      </c>
    </row>
    <row r="301" ht="26.4">
      <c r="A301" s="1" t="s">
        <v>108</v>
      </c>
      <c r="B301" s="1">
        <v>70</v>
      </c>
      <c r="C301" s="26" t="s">
        <v>1780</v>
      </c>
      <c r="D301" t="s">
        <v>138</v>
      </c>
      <c r="E301" s="27" t="s">
        <v>1781</v>
      </c>
      <c r="F301" s="28" t="s">
        <v>148</v>
      </c>
      <c r="G301" s="29">
        <v>2</v>
      </c>
      <c r="H301" s="28">
        <v>0</v>
      </c>
      <c r="I301" s="30">
        <f>ROUND(G301*H301,P4)</f>
        <v>0</v>
      </c>
      <c r="L301" s="30">
        <v>0</v>
      </c>
      <c r="M301" s="24">
        <f>ROUND(G301*L301,P4)</f>
        <v>0</v>
      </c>
      <c r="N301" s="25" t="s">
        <v>559</v>
      </c>
      <c r="O301" s="31">
        <f>M301*AA301</f>
        <v>0</v>
      </c>
      <c r="P301" s="1">
        <v>3</v>
      </c>
      <c r="AA301" s="1">
        <f>IF(P301=1,$O$3,IF(P301=2,$O$4,$O$5))</f>
        <v>0</v>
      </c>
    </row>
    <row r="302">
      <c r="A302" s="1" t="s">
        <v>114</v>
      </c>
      <c r="E302" s="27" t="s">
        <v>138</v>
      </c>
    </row>
    <row r="303" ht="26.4">
      <c r="A303" s="1" t="s">
        <v>116</v>
      </c>
      <c r="E303" s="32" t="s">
        <v>1046</v>
      </c>
    </row>
    <row r="304" ht="26.4">
      <c r="A304" s="1" t="s">
        <v>117</v>
      </c>
      <c r="E304" s="27" t="s">
        <v>1772</v>
      </c>
    </row>
    <row r="305">
      <c r="A305" s="1" t="s">
        <v>108</v>
      </c>
      <c r="B305" s="1">
        <v>71</v>
      </c>
      <c r="C305" s="26" t="s">
        <v>1782</v>
      </c>
      <c r="D305" t="s">
        <v>138</v>
      </c>
      <c r="E305" s="27" t="s">
        <v>1783</v>
      </c>
      <c r="F305" s="28" t="s">
        <v>167</v>
      </c>
      <c r="G305" s="29">
        <v>10</v>
      </c>
      <c r="H305" s="28">
        <v>0</v>
      </c>
      <c r="I305" s="30">
        <f>ROUND(G305*H305,P4)</f>
        <v>0</v>
      </c>
      <c r="L305" s="30">
        <v>0</v>
      </c>
      <c r="M305" s="24">
        <f>ROUND(G305*L305,P4)</f>
        <v>0</v>
      </c>
      <c r="N305" s="25" t="s">
        <v>559</v>
      </c>
      <c r="O305" s="31">
        <f>M305*AA305</f>
        <v>0</v>
      </c>
      <c r="P305" s="1">
        <v>3</v>
      </c>
      <c r="AA305" s="1">
        <f>IF(P305=1,$O$3,IF(P305=2,$O$4,$O$5))</f>
        <v>0</v>
      </c>
    </row>
    <row r="306">
      <c r="A306" s="1" t="s">
        <v>114</v>
      </c>
      <c r="E306" s="27" t="s">
        <v>138</v>
      </c>
    </row>
    <row r="307" ht="26.4">
      <c r="A307" s="1" t="s">
        <v>116</v>
      </c>
      <c r="E307" s="32" t="s">
        <v>1063</v>
      </c>
    </row>
    <row r="308" ht="26.4">
      <c r="A308" s="1" t="s">
        <v>117</v>
      </c>
      <c r="E308" s="27" t="s">
        <v>1772</v>
      </c>
    </row>
    <row r="309" ht="26.4">
      <c r="A309" s="1" t="s">
        <v>108</v>
      </c>
      <c r="B309" s="1">
        <v>72</v>
      </c>
      <c r="C309" s="26" t="s">
        <v>1784</v>
      </c>
      <c r="D309" t="s">
        <v>138</v>
      </c>
      <c r="E309" s="27" t="s">
        <v>1785</v>
      </c>
      <c r="F309" s="28" t="s">
        <v>159</v>
      </c>
      <c r="G309" s="29">
        <v>1</v>
      </c>
      <c r="H309" s="28">
        <v>0</v>
      </c>
      <c r="I309" s="30">
        <f>ROUND(G309*H309,P4)</f>
        <v>0</v>
      </c>
      <c r="L309" s="30">
        <v>0</v>
      </c>
      <c r="M309" s="24">
        <f>ROUND(G309*L309,P4)</f>
        <v>0</v>
      </c>
      <c r="N309" s="25" t="s">
        <v>559</v>
      </c>
      <c r="O309" s="31">
        <f>M309*AA309</f>
        <v>0</v>
      </c>
      <c r="P309" s="1">
        <v>3</v>
      </c>
      <c r="AA309" s="1">
        <f>IF(P309=1,$O$3,IF(P309=2,$O$4,$O$5))</f>
        <v>0</v>
      </c>
    </row>
    <row r="310">
      <c r="A310" s="1" t="s">
        <v>114</v>
      </c>
      <c r="E310" s="27" t="s">
        <v>138</v>
      </c>
    </row>
    <row r="311" ht="26.4">
      <c r="A311" s="1" t="s">
        <v>116</v>
      </c>
      <c r="E311" s="32" t="s">
        <v>1015</v>
      </c>
    </row>
    <row r="312" ht="26.4">
      <c r="A312" s="1" t="s">
        <v>117</v>
      </c>
      <c r="E312" s="27" t="s">
        <v>1772</v>
      </c>
    </row>
    <row r="313" ht="26.4">
      <c r="A313" s="1" t="s">
        <v>108</v>
      </c>
      <c r="B313" s="1">
        <v>73</v>
      </c>
      <c r="C313" s="26" t="s">
        <v>188</v>
      </c>
      <c r="D313" t="s">
        <v>138</v>
      </c>
      <c r="E313" s="27" t="s">
        <v>189</v>
      </c>
      <c r="F313" s="28" t="s">
        <v>159</v>
      </c>
      <c r="G313" s="29">
        <v>1</v>
      </c>
      <c r="H313" s="28">
        <v>0</v>
      </c>
      <c r="I313" s="30">
        <f>ROUND(G313*H313,P4)</f>
        <v>0</v>
      </c>
      <c r="L313" s="30">
        <v>0</v>
      </c>
      <c r="M313" s="24">
        <f>ROUND(G313*L313,P4)</f>
        <v>0</v>
      </c>
      <c r="N313" s="25" t="s">
        <v>559</v>
      </c>
      <c r="O313" s="31">
        <f>M313*AA313</f>
        <v>0</v>
      </c>
      <c r="P313" s="1">
        <v>3</v>
      </c>
      <c r="AA313" s="1">
        <f>IF(P313=1,$O$3,IF(P313=2,$O$4,$O$5))</f>
        <v>0</v>
      </c>
    </row>
    <row r="314">
      <c r="A314" s="1" t="s">
        <v>114</v>
      </c>
      <c r="E314" s="27" t="s">
        <v>138</v>
      </c>
    </row>
    <row r="315" ht="26.4">
      <c r="A315" s="1" t="s">
        <v>116</v>
      </c>
      <c r="E315" s="32" t="s">
        <v>1015</v>
      </c>
    </row>
    <row r="316" ht="26.4">
      <c r="A316" s="1" t="s">
        <v>117</v>
      </c>
      <c r="E316" s="27" t="s">
        <v>1772</v>
      </c>
    </row>
    <row r="317">
      <c r="A317" s="1" t="s">
        <v>108</v>
      </c>
      <c r="B317" s="1">
        <v>74</v>
      </c>
      <c r="C317" s="26" t="s">
        <v>1786</v>
      </c>
      <c r="D317" t="s">
        <v>138</v>
      </c>
      <c r="E317" s="27" t="s">
        <v>1787</v>
      </c>
      <c r="F317" s="28" t="s">
        <v>159</v>
      </c>
      <c r="G317" s="29">
        <v>1</v>
      </c>
      <c r="H317" s="28">
        <v>0</v>
      </c>
      <c r="I317" s="30">
        <f>ROUND(G317*H317,P4)</f>
        <v>0</v>
      </c>
      <c r="L317" s="30">
        <v>0</v>
      </c>
      <c r="M317" s="24">
        <f>ROUND(G317*L317,P4)</f>
        <v>0</v>
      </c>
      <c r="N317" s="25" t="s">
        <v>559</v>
      </c>
      <c r="O317" s="31">
        <f>M317*AA317</f>
        <v>0</v>
      </c>
      <c r="P317" s="1">
        <v>3</v>
      </c>
      <c r="AA317" s="1">
        <f>IF(P317=1,$O$3,IF(P317=2,$O$4,$O$5))</f>
        <v>0</v>
      </c>
    </row>
    <row r="318">
      <c r="A318" s="1" t="s">
        <v>114</v>
      </c>
      <c r="E318" s="27" t="s">
        <v>138</v>
      </c>
    </row>
    <row r="319" ht="26.4">
      <c r="A319" s="1" t="s">
        <v>116</v>
      </c>
      <c r="E319" s="32" t="s">
        <v>1015</v>
      </c>
    </row>
    <row r="320" ht="26.4">
      <c r="A320" s="1" t="s">
        <v>117</v>
      </c>
      <c r="E320" s="27" t="s">
        <v>1772</v>
      </c>
    </row>
    <row r="321">
      <c r="A321" s="1" t="s">
        <v>108</v>
      </c>
      <c r="B321" s="1">
        <v>75</v>
      </c>
      <c r="C321" s="26" t="s">
        <v>1788</v>
      </c>
      <c r="D321" t="s">
        <v>138</v>
      </c>
      <c r="E321" s="27" t="s">
        <v>1789</v>
      </c>
      <c r="F321" s="28" t="s">
        <v>159</v>
      </c>
      <c r="G321" s="29">
        <v>1</v>
      </c>
      <c r="H321" s="28">
        <v>0</v>
      </c>
      <c r="I321" s="30">
        <f>ROUND(G321*H321,P4)</f>
        <v>0</v>
      </c>
      <c r="L321" s="30">
        <v>0</v>
      </c>
      <c r="M321" s="24">
        <f>ROUND(G321*L321,P4)</f>
        <v>0</v>
      </c>
      <c r="N321" s="25" t="s">
        <v>559</v>
      </c>
      <c r="O321" s="31">
        <f>M321*AA321</f>
        <v>0</v>
      </c>
      <c r="P321" s="1">
        <v>3</v>
      </c>
      <c r="AA321" s="1">
        <f>IF(P321=1,$O$3,IF(P321=2,$O$4,$O$5))</f>
        <v>0</v>
      </c>
    </row>
    <row r="322">
      <c r="A322" s="1" t="s">
        <v>114</v>
      </c>
      <c r="E322" s="27" t="s">
        <v>138</v>
      </c>
    </row>
    <row r="323" ht="26.4">
      <c r="A323" s="1" t="s">
        <v>116</v>
      </c>
      <c r="E323" s="32" t="s">
        <v>1015</v>
      </c>
    </row>
    <row r="324" ht="26.4">
      <c r="A324" s="1" t="s">
        <v>117</v>
      </c>
      <c r="E324" s="27" t="s">
        <v>1772</v>
      </c>
    </row>
    <row r="325">
      <c r="A325" s="1" t="s">
        <v>108</v>
      </c>
      <c r="B325" s="1">
        <v>76</v>
      </c>
      <c r="C325" s="26" t="s">
        <v>1790</v>
      </c>
      <c r="D325" t="s">
        <v>138</v>
      </c>
      <c r="E325" s="27" t="s">
        <v>1791</v>
      </c>
      <c r="F325" s="28" t="s">
        <v>1792</v>
      </c>
      <c r="G325" s="29">
        <v>0.59999999999999998</v>
      </c>
      <c r="H325" s="28">
        <v>0</v>
      </c>
      <c r="I325" s="30">
        <f>ROUND(G325*H325,P4)</f>
        <v>0</v>
      </c>
      <c r="L325" s="30">
        <v>0</v>
      </c>
      <c r="M325" s="24">
        <f>ROUND(G325*L325,P4)</f>
        <v>0</v>
      </c>
      <c r="N325" s="25" t="s">
        <v>559</v>
      </c>
      <c r="O325" s="31">
        <f>M325*AA325</f>
        <v>0</v>
      </c>
      <c r="P325" s="1">
        <v>3</v>
      </c>
      <c r="AA325" s="1">
        <f>IF(P325=1,$O$3,IF(P325=2,$O$4,$O$5))</f>
        <v>0</v>
      </c>
    </row>
    <row r="326">
      <c r="A326" s="1" t="s">
        <v>114</v>
      </c>
      <c r="E326" s="27" t="s">
        <v>138</v>
      </c>
    </row>
    <row r="327" ht="26.4">
      <c r="A327" s="1" t="s">
        <v>116</v>
      </c>
      <c r="E327" s="32" t="s">
        <v>1793</v>
      </c>
    </row>
    <row r="328" ht="26.4">
      <c r="A328" s="1" t="s">
        <v>117</v>
      </c>
      <c r="E328" s="27" t="s">
        <v>1772</v>
      </c>
    </row>
    <row r="329">
      <c r="A329" s="1" t="s">
        <v>108</v>
      </c>
      <c r="B329" s="1">
        <v>77</v>
      </c>
      <c r="C329" s="26" t="s">
        <v>1794</v>
      </c>
      <c r="D329" t="s">
        <v>138</v>
      </c>
      <c r="E329" s="27" t="s">
        <v>1795</v>
      </c>
      <c r="F329" s="28" t="s">
        <v>159</v>
      </c>
      <c r="G329" s="29">
        <v>3</v>
      </c>
      <c r="H329" s="28">
        <v>0</v>
      </c>
      <c r="I329" s="30">
        <f>ROUND(G329*H329,P4)</f>
        <v>0</v>
      </c>
      <c r="L329" s="30">
        <v>0</v>
      </c>
      <c r="M329" s="24">
        <f>ROUND(G329*L329,P4)</f>
        <v>0</v>
      </c>
      <c r="N329" s="25" t="s">
        <v>138</v>
      </c>
      <c r="O329" s="31">
        <f>M329*AA329</f>
        <v>0</v>
      </c>
      <c r="P329" s="1">
        <v>3</v>
      </c>
      <c r="AA329" s="1">
        <f>IF(P329=1,$O$3,IF(P329=2,$O$4,$O$5))</f>
        <v>0</v>
      </c>
    </row>
    <row r="330">
      <c r="A330" s="1" t="s">
        <v>114</v>
      </c>
      <c r="E330" s="27" t="s">
        <v>138</v>
      </c>
    </row>
    <row r="331" ht="26.4">
      <c r="A331" s="1" t="s">
        <v>116</v>
      </c>
      <c r="E331" s="32" t="s">
        <v>1058</v>
      </c>
    </row>
    <row r="332" ht="118.8">
      <c r="A332" s="1" t="s">
        <v>117</v>
      </c>
      <c r="E332" s="27" t="s">
        <v>1796</v>
      </c>
    </row>
    <row r="333">
      <c r="A333" s="1" t="s">
        <v>105</v>
      </c>
      <c r="C333" s="22" t="s">
        <v>1797</v>
      </c>
      <c r="E333" s="23" t="s">
        <v>1798</v>
      </c>
      <c r="L333" s="24">
        <f>SUMIFS(L334:L341,A334:A341,"P")</f>
        <v>0</v>
      </c>
      <c r="M333" s="24">
        <f>SUMIFS(M334:M341,A334:A341,"P")</f>
        <v>0</v>
      </c>
      <c r="N333" s="25"/>
    </row>
    <row r="334">
      <c r="A334" s="1" t="s">
        <v>108</v>
      </c>
      <c r="B334" s="1">
        <v>78</v>
      </c>
      <c r="C334" s="26" t="s">
        <v>1799</v>
      </c>
      <c r="D334" t="s">
        <v>138</v>
      </c>
      <c r="E334" s="27" t="s">
        <v>1800</v>
      </c>
      <c r="F334" s="28" t="s">
        <v>148</v>
      </c>
      <c r="G334" s="29">
        <v>300</v>
      </c>
      <c r="H334" s="28">
        <v>0</v>
      </c>
      <c r="I334" s="30">
        <f>ROUND(G334*H334,P4)</f>
        <v>0</v>
      </c>
      <c r="L334" s="30">
        <v>0</v>
      </c>
      <c r="M334" s="24">
        <f>ROUND(G334*L334,P4)</f>
        <v>0</v>
      </c>
      <c r="N334" s="25" t="s">
        <v>559</v>
      </c>
      <c r="O334" s="31">
        <f>M334*AA334</f>
        <v>0</v>
      </c>
      <c r="P334" s="1">
        <v>3</v>
      </c>
      <c r="AA334" s="1">
        <f>IF(P334=1,$O$3,IF(P334=2,$O$4,$O$5))</f>
        <v>0</v>
      </c>
    </row>
    <row r="335">
      <c r="A335" s="1" t="s">
        <v>114</v>
      </c>
      <c r="E335" s="27" t="s">
        <v>138</v>
      </c>
    </row>
    <row r="336" ht="26.4">
      <c r="A336" s="1" t="s">
        <v>116</v>
      </c>
      <c r="E336" s="32" t="s">
        <v>1801</v>
      </c>
    </row>
    <row r="337" ht="26.4">
      <c r="A337" s="1" t="s">
        <v>117</v>
      </c>
      <c r="E337" s="27" t="s">
        <v>1772</v>
      </c>
    </row>
    <row r="338">
      <c r="A338" s="1" t="s">
        <v>108</v>
      </c>
      <c r="B338" s="1">
        <v>79</v>
      </c>
      <c r="C338" s="26" t="s">
        <v>1802</v>
      </c>
      <c r="D338" t="s">
        <v>138</v>
      </c>
      <c r="E338" s="27" t="s">
        <v>1803</v>
      </c>
      <c r="F338" s="28" t="s">
        <v>153</v>
      </c>
      <c r="G338" s="29">
        <v>0.20000000000000001</v>
      </c>
      <c r="H338" s="28">
        <v>0</v>
      </c>
      <c r="I338" s="30">
        <f>ROUND(G338*H338,P4)</f>
        <v>0</v>
      </c>
      <c r="L338" s="30">
        <v>0</v>
      </c>
      <c r="M338" s="24">
        <f>ROUND(G338*L338,P4)</f>
        <v>0</v>
      </c>
      <c r="N338" s="25" t="s">
        <v>559</v>
      </c>
      <c r="O338" s="31">
        <f>M338*AA338</f>
        <v>0</v>
      </c>
      <c r="P338" s="1">
        <v>3</v>
      </c>
      <c r="AA338" s="1">
        <f>IF(P338=1,$O$3,IF(P338=2,$O$4,$O$5))</f>
        <v>0</v>
      </c>
    </row>
    <row r="339">
      <c r="A339" s="1" t="s">
        <v>114</v>
      </c>
      <c r="E339" s="27" t="s">
        <v>138</v>
      </c>
    </row>
    <row r="340" ht="26.4">
      <c r="A340" s="1" t="s">
        <v>116</v>
      </c>
      <c r="E340" s="32" t="s">
        <v>1492</v>
      </c>
    </row>
    <row r="341" ht="26.4">
      <c r="A341" s="1" t="s">
        <v>117</v>
      </c>
      <c r="E341" s="27" t="s">
        <v>1772</v>
      </c>
    </row>
    <row r="342">
      <c r="A342" s="1" t="s">
        <v>105</v>
      </c>
      <c r="C342" s="22" t="s">
        <v>1117</v>
      </c>
      <c r="E342" s="23" t="s">
        <v>1534</v>
      </c>
      <c r="L342" s="24">
        <f>SUMIFS(L343:L350,A343:A350,"P")</f>
        <v>0</v>
      </c>
      <c r="M342" s="24">
        <f>SUMIFS(M343:M350,A343:A350,"P")</f>
        <v>0</v>
      </c>
      <c r="N342" s="25"/>
    </row>
    <row r="343" ht="26.4">
      <c r="A343" s="1" t="s">
        <v>108</v>
      </c>
      <c r="B343" s="1">
        <v>82</v>
      </c>
      <c r="C343" s="26" t="s">
        <v>788</v>
      </c>
      <c r="D343" t="s">
        <v>789</v>
      </c>
      <c r="E343" s="27" t="s">
        <v>790</v>
      </c>
      <c r="F343" s="28" t="s">
        <v>112</v>
      </c>
      <c r="G343" s="29">
        <v>0.29999999999999999</v>
      </c>
      <c r="H343" s="28">
        <v>0</v>
      </c>
      <c r="I343" s="30">
        <f>ROUND(G343*H343,P4)</f>
        <v>0</v>
      </c>
      <c r="L343" s="30">
        <v>0</v>
      </c>
      <c r="M343" s="24">
        <f>ROUND(G343*L343,P4)</f>
        <v>0</v>
      </c>
      <c r="N343" s="25" t="s">
        <v>785</v>
      </c>
      <c r="O343" s="31">
        <f>M343*AA343</f>
        <v>0</v>
      </c>
      <c r="P343" s="1">
        <v>3</v>
      </c>
      <c r="AA343" s="1">
        <f>IF(P343=1,$O$3,IF(P343=2,$O$4,$O$5))</f>
        <v>0</v>
      </c>
    </row>
    <row r="344" ht="26.4">
      <c r="A344" s="1" t="s">
        <v>114</v>
      </c>
      <c r="E344" s="27" t="s">
        <v>115</v>
      </c>
    </row>
    <row r="345" ht="26.4">
      <c r="A345" s="1" t="s">
        <v>116</v>
      </c>
      <c r="E345" s="32" t="s">
        <v>1569</v>
      </c>
    </row>
    <row r="346" ht="184.8">
      <c r="A346" s="1" t="s">
        <v>117</v>
      </c>
      <c r="E346" s="27" t="s">
        <v>792</v>
      </c>
    </row>
    <row r="347" ht="26.4">
      <c r="A347" s="1" t="s">
        <v>108</v>
      </c>
      <c r="B347" s="1">
        <v>83</v>
      </c>
      <c r="C347" s="26" t="s">
        <v>125</v>
      </c>
      <c r="D347" t="s">
        <v>126</v>
      </c>
      <c r="E347" s="27" t="s">
        <v>127</v>
      </c>
      <c r="F347" s="28" t="s">
        <v>112</v>
      </c>
      <c r="G347" s="29">
        <v>0.10000000000000001</v>
      </c>
      <c r="H347" s="28">
        <v>0</v>
      </c>
      <c r="I347" s="30">
        <f>ROUND(G347*H347,P4)</f>
        <v>0</v>
      </c>
      <c r="L347" s="30">
        <v>0</v>
      </c>
      <c r="M347" s="24">
        <f>ROUND(G347*L347,P4)</f>
        <v>0</v>
      </c>
      <c r="N347" s="25" t="s">
        <v>785</v>
      </c>
      <c r="O347" s="31">
        <f>M347*AA347</f>
        <v>0</v>
      </c>
      <c r="P347" s="1">
        <v>3</v>
      </c>
      <c r="AA347" s="1">
        <f>IF(P347=1,$O$3,IF(P347=2,$O$4,$O$5))</f>
        <v>0</v>
      </c>
    </row>
    <row r="348" ht="26.4">
      <c r="A348" s="1" t="s">
        <v>114</v>
      </c>
      <c r="E348" s="27" t="s">
        <v>115</v>
      </c>
    </row>
    <row r="349" ht="26.4">
      <c r="A349" s="1" t="s">
        <v>116</v>
      </c>
      <c r="E349" s="32" t="s">
        <v>1537</v>
      </c>
    </row>
    <row r="350" ht="184.8">
      <c r="A350" s="1" t="s">
        <v>117</v>
      </c>
      <c r="E350" s="27" t="s">
        <v>484</v>
      </c>
    </row>
    <row r="351">
      <c r="A351" s="1" t="s">
        <v>102</v>
      </c>
      <c r="C351" s="22" t="s">
        <v>1804</v>
      </c>
      <c r="E351" s="23" t="s">
        <v>1805</v>
      </c>
      <c r="L351" s="24">
        <f>L352+L381+L422+L431+L436+L1017+L1026</f>
        <v>0</v>
      </c>
      <c r="M351" s="24">
        <f>M352+M381+M422+M431+M436+M1017+M1026</f>
        <v>0</v>
      </c>
      <c r="N351" s="25"/>
    </row>
    <row r="352">
      <c r="A352" s="1" t="s">
        <v>105</v>
      </c>
      <c r="C352" s="22" t="s">
        <v>483</v>
      </c>
      <c r="E352" s="23" t="s">
        <v>1668</v>
      </c>
      <c r="L352" s="24">
        <f>SUMIFS(L353:L380,A353:A380,"P")</f>
        <v>0</v>
      </c>
      <c r="M352" s="24">
        <f>SUMIFS(M353:M380,A353:A380,"P")</f>
        <v>0</v>
      </c>
      <c r="N352" s="25"/>
    </row>
    <row r="353">
      <c r="A353" s="1" t="s">
        <v>108</v>
      </c>
      <c r="B353" s="1">
        <v>161</v>
      </c>
      <c r="C353" s="26" t="s">
        <v>1806</v>
      </c>
      <c r="D353" t="s">
        <v>138</v>
      </c>
      <c r="E353" s="27" t="s">
        <v>1670</v>
      </c>
      <c r="F353" s="28" t="s">
        <v>159</v>
      </c>
      <c r="G353" s="29">
        <v>1</v>
      </c>
      <c r="H353" s="28">
        <v>0</v>
      </c>
      <c r="I353" s="30">
        <f>ROUND(G353*H353,P4)</f>
        <v>0</v>
      </c>
      <c r="L353" s="30">
        <v>0</v>
      </c>
      <c r="M353" s="24">
        <f>ROUND(G353*L353,P4)</f>
        <v>0</v>
      </c>
      <c r="N353" s="25" t="s">
        <v>138</v>
      </c>
      <c r="O353" s="31">
        <f>M353*AA353</f>
        <v>0</v>
      </c>
      <c r="P353" s="1">
        <v>3</v>
      </c>
      <c r="AA353" s="1">
        <f>IF(P353=1,$O$3,IF(P353=2,$O$4,$O$5))</f>
        <v>0</v>
      </c>
    </row>
    <row r="354">
      <c r="A354" s="1" t="s">
        <v>114</v>
      </c>
      <c r="E354" s="27" t="s">
        <v>138</v>
      </c>
    </row>
    <row r="355" ht="26.4">
      <c r="A355" s="1" t="s">
        <v>116</v>
      </c>
      <c r="E355" s="32" t="s">
        <v>1015</v>
      </c>
    </row>
    <row r="356" ht="105.6">
      <c r="A356" s="1" t="s">
        <v>117</v>
      </c>
      <c r="E356" s="27" t="s">
        <v>1671</v>
      </c>
    </row>
    <row r="357">
      <c r="A357" s="1" t="s">
        <v>108</v>
      </c>
      <c r="B357" s="1">
        <v>162</v>
      </c>
      <c r="C357" s="26" t="s">
        <v>1807</v>
      </c>
      <c r="D357" t="s">
        <v>138</v>
      </c>
      <c r="E357" s="27" t="s">
        <v>1673</v>
      </c>
      <c r="F357" s="28" t="s">
        <v>159</v>
      </c>
      <c r="G357" s="29">
        <v>1</v>
      </c>
      <c r="H357" s="28">
        <v>0</v>
      </c>
      <c r="I357" s="30">
        <f>ROUND(G357*H357,P4)</f>
        <v>0</v>
      </c>
      <c r="L357" s="30">
        <v>0</v>
      </c>
      <c r="M357" s="24">
        <f>ROUND(G357*L357,P4)</f>
        <v>0</v>
      </c>
      <c r="N357" s="25" t="s">
        <v>138</v>
      </c>
      <c r="O357" s="31">
        <f>M357*AA357</f>
        <v>0</v>
      </c>
      <c r="P357" s="1">
        <v>3</v>
      </c>
      <c r="AA357" s="1">
        <f>IF(P357=1,$O$3,IF(P357=2,$O$4,$O$5))</f>
        <v>0</v>
      </c>
    </row>
    <row r="358">
      <c r="A358" s="1" t="s">
        <v>114</v>
      </c>
      <c r="E358" s="27" t="s">
        <v>138</v>
      </c>
    </row>
    <row r="359" ht="26.4">
      <c r="A359" s="1" t="s">
        <v>116</v>
      </c>
      <c r="E359" s="32" t="s">
        <v>1015</v>
      </c>
    </row>
    <row r="360">
      <c r="A360" s="1" t="s">
        <v>117</v>
      </c>
      <c r="E360" s="27" t="s">
        <v>1421</v>
      </c>
    </row>
    <row r="361">
      <c r="A361" s="1" t="s">
        <v>108</v>
      </c>
      <c r="B361" s="1">
        <v>163</v>
      </c>
      <c r="C361" s="26" t="s">
        <v>1808</v>
      </c>
      <c r="D361" t="s">
        <v>138</v>
      </c>
      <c r="E361" s="27" t="s">
        <v>1809</v>
      </c>
      <c r="F361" s="28" t="s">
        <v>140</v>
      </c>
      <c r="G361" s="29">
        <v>1</v>
      </c>
      <c r="H361" s="28">
        <v>0</v>
      </c>
      <c r="I361" s="30">
        <f>ROUND(G361*H361,P4)</f>
        <v>0</v>
      </c>
      <c r="L361" s="30">
        <v>0</v>
      </c>
      <c r="M361" s="24">
        <f>ROUND(G361*L361,P4)</f>
        <v>0</v>
      </c>
      <c r="N361" s="25" t="s">
        <v>138</v>
      </c>
      <c r="O361" s="31">
        <f>M361*AA361</f>
        <v>0</v>
      </c>
      <c r="P361" s="1">
        <v>3</v>
      </c>
      <c r="AA361" s="1">
        <f>IF(P361=1,$O$3,IF(P361=2,$O$4,$O$5))</f>
        <v>0</v>
      </c>
    </row>
    <row r="362">
      <c r="A362" s="1" t="s">
        <v>114</v>
      </c>
      <c r="E362" s="27" t="s">
        <v>138</v>
      </c>
    </row>
    <row r="363" ht="26.4">
      <c r="A363" s="1" t="s">
        <v>116</v>
      </c>
      <c r="E363" s="32" t="s">
        <v>1015</v>
      </c>
    </row>
    <row r="364">
      <c r="A364" s="1" t="s">
        <v>117</v>
      </c>
      <c r="E364" s="27" t="s">
        <v>1421</v>
      </c>
    </row>
    <row r="365">
      <c r="A365" s="1" t="s">
        <v>108</v>
      </c>
      <c r="B365" s="1">
        <v>164</v>
      </c>
      <c r="C365" s="26" t="s">
        <v>1810</v>
      </c>
      <c r="D365" t="s">
        <v>138</v>
      </c>
      <c r="E365" s="27" t="s">
        <v>1811</v>
      </c>
      <c r="F365" s="28" t="s">
        <v>140</v>
      </c>
      <c r="G365" s="29">
        <v>1</v>
      </c>
      <c r="H365" s="28">
        <v>0</v>
      </c>
      <c r="I365" s="30">
        <f>ROUND(G365*H365,P4)</f>
        <v>0</v>
      </c>
      <c r="L365" s="30">
        <v>0</v>
      </c>
      <c r="M365" s="24">
        <f>ROUND(G365*L365,P4)</f>
        <v>0</v>
      </c>
      <c r="N365" s="25" t="s">
        <v>138</v>
      </c>
      <c r="O365" s="31">
        <f>M365*AA365</f>
        <v>0</v>
      </c>
      <c r="P365" s="1">
        <v>3</v>
      </c>
      <c r="AA365" s="1">
        <f>IF(P365=1,$O$3,IF(P365=2,$O$4,$O$5))</f>
        <v>0</v>
      </c>
    </row>
    <row r="366">
      <c r="A366" s="1" t="s">
        <v>114</v>
      </c>
      <c r="E366" s="27" t="s">
        <v>138</v>
      </c>
    </row>
    <row r="367" ht="26.4">
      <c r="A367" s="1" t="s">
        <v>116</v>
      </c>
      <c r="E367" s="32" t="s">
        <v>1015</v>
      </c>
    </row>
    <row r="368" ht="26.4">
      <c r="A368" s="1" t="s">
        <v>117</v>
      </c>
      <c r="E368" s="27" t="s">
        <v>1812</v>
      </c>
    </row>
    <row r="369">
      <c r="A369" s="1" t="s">
        <v>108</v>
      </c>
      <c r="B369" s="1">
        <v>165</v>
      </c>
      <c r="C369" s="26" t="s">
        <v>1813</v>
      </c>
      <c r="D369" t="s">
        <v>138</v>
      </c>
      <c r="E369" s="27" t="s">
        <v>1814</v>
      </c>
      <c r="F369" s="28" t="s">
        <v>148</v>
      </c>
      <c r="G369" s="29">
        <v>200</v>
      </c>
      <c r="H369" s="28">
        <v>0</v>
      </c>
      <c r="I369" s="30">
        <f>ROUND(G369*H369,P4)</f>
        <v>0</v>
      </c>
      <c r="L369" s="30">
        <v>0</v>
      </c>
      <c r="M369" s="24">
        <f>ROUND(G369*L369,P4)</f>
        <v>0</v>
      </c>
      <c r="N369" s="25" t="s">
        <v>138</v>
      </c>
      <c r="O369" s="31">
        <f>M369*AA369</f>
        <v>0</v>
      </c>
      <c r="P369" s="1">
        <v>3</v>
      </c>
      <c r="AA369" s="1">
        <f>IF(P369=1,$O$3,IF(P369=2,$O$4,$O$5))</f>
        <v>0</v>
      </c>
    </row>
    <row r="370">
      <c r="A370" s="1" t="s">
        <v>114</v>
      </c>
      <c r="E370" s="27" t="s">
        <v>138</v>
      </c>
    </row>
    <row r="371" ht="26.4">
      <c r="A371" s="1" t="s">
        <v>116</v>
      </c>
      <c r="E371" s="32" t="s">
        <v>1092</v>
      </c>
    </row>
    <row r="372">
      <c r="A372" s="1" t="s">
        <v>117</v>
      </c>
      <c r="E372" s="27" t="s">
        <v>1815</v>
      </c>
    </row>
    <row r="373">
      <c r="A373" s="1" t="s">
        <v>108</v>
      </c>
      <c r="B373" s="1">
        <v>166</v>
      </c>
      <c r="C373" s="26" t="s">
        <v>1816</v>
      </c>
      <c r="D373" t="s">
        <v>138</v>
      </c>
      <c r="E373" s="27" t="s">
        <v>1817</v>
      </c>
      <c r="F373" s="28" t="s">
        <v>148</v>
      </c>
      <c r="G373" s="29">
        <v>200</v>
      </c>
      <c r="H373" s="28">
        <v>0</v>
      </c>
      <c r="I373" s="30">
        <f>ROUND(G373*H373,P4)</f>
        <v>0</v>
      </c>
      <c r="L373" s="30">
        <v>0</v>
      </c>
      <c r="M373" s="24">
        <f>ROUND(G373*L373,P4)</f>
        <v>0</v>
      </c>
      <c r="N373" s="25" t="s">
        <v>138</v>
      </c>
      <c r="O373" s="31">
        <f>M373*AA373</f>
        <v>0</v>
      </c>
      <c r="P373" s="1">
        <v>3</v>
      </c>
      <c r="AA373" s="1">
        <f>IF(P373=1,$O$3,IF(P373=2,$O$4,$O$5))</f>
        <v>0</v>
      </c>
    </row>
    <row r="374">
      <c r="A374" s="1" t="s">
        <v>114</v>
      </c>
      <c r="E374" s="27" t="s">
        <v>138</v>
      </c>
    </row>
    <row r="375" ht="26.4">
      <c r="A375" s="1" t="s">
        <v>116</v>
      </c>
      <c r="E375" s="32" t="s">
        <v>1092</v>
      </c>
    </row>
    <row r="376">
      <c r="A376" s="1" t="s">
        <v>117</v>
      </c>
      <c r="E376" s="27" t="s">
        <v>1815</v>
      </c>
    </row>
    <row r="377">
      <c r="A377" s="1" t="s">
        <v>108</v>
      </c>
      <c r="B377" s="1">
        <v>171</v>
      </c>
      <c r="C377" s="26" t="s">
        <v>137</v>
      </c>
      <c r="D377" t="s">
        <v>138</v>
      </c>
      <c r="E377" s="27" t="s">
        <v>139</v>
      </c>
      <c r="F377" s="28" t="s">
        <v>140</v>
      </c>
      <c r="G377" s="29">
        <v>1</v>
      </c>
      <c r="H377" s="28">
        <v>0</v>
      </c>
      <c r="I377" s="30">
        <f>ROUND(G377*H377,P4)</f>
        <v>0</v>
      </c>
      <c r="L377" s="30">
        <v>0</v>
      </c>
      <c r="M377" s="24">
        <f>ROUND(G377*L377,P4)</f>
        <v>0</v>
      </c>
      <c r="N377" s="25" t="s">
        <v>138</v>
      </c>
      <c r="O377" s="31">
        <f>M377*AA377</f>
        <v>0</v>
      </c>
      <c r="P377" s="1">
        <v>3</v>
      </c>
      <c r="AA377" s="1">
        <f>IF(P377=1,$O$3,IF(P377=2,$O$4,$O$5))</f>
        <v>0</v>
      </c>
    </row>
    <row r="378">
      <c r="A378" s="1" t="s">
        <v>114</v>
      </c>
      <c r="E378" s="27" t="s">
        <v>142</v>
      </c>
    </row>
    <row r="379">
      <c r="A379" s="1" t="s">
        <v>116</v>
      </c>
    </row>
    <row r="380" ht="52.8">
      <c r="A380" s="1" t="s">
        <v>117</v>
      </c>
      <c r="E380" s="27" t="s">
        <v>143</v>
      </c>
    </row>
    <row r="381">
      <c r="A381" s="1" t="s">
        <v>105</v>
      </c>
      <c r="C381" s="22" t="s">
        <v>144</v>
      </c>
      <c r="E381" s="23" t="s">
        <v>1408</v>
      </c>
      <c r="L381" s="24">
        <f>SUMIFS(L382:L421,A382:A421,"P")</f>
        <v>0</v>
      </c>
      <c r="M381" s="24">
        <f>SUMIFS(M382:M421,A382:A421,"P")</f>
        <v>0</v>
      </c>
      <c r="N381" s="25"/>
    </row>
    <row r="382">
      <c r="A382" s="1" t="s">
        <v>108</v>
      </c>
      <c r="B382" s="1">
        <v>1</v>
      </c>
      <c r="C382" s="26" t="s">
        <v>562</v>
      </c>
      <c r="D382" t="s">
        <v>138</v>
      </c>
      <c r="E382" s="27" t="s">
        <v>563</v>
      </c>
      <c r="F382" s="28" t="s">
        <v>153</v>
      </c>
      <c r="G382" s="29">
        <v>115</v>
      </c>
      <c r="H382" s="28">
        <v>0</v>
      </c>
      <c r="I382" s="30">
        <f>ROUND(G382*H382,P4)</f>
        <v>0</v>
      </c>
      <c r="L382" s="30">
        <v>0</v>
      </c>
      <c r="M382" s="24">
        <f>ROUND(G382*L382,P4)</f>
        <v>0</v>
      </c>
      <c r="N382" s="25" t="s">
        <v>559</v>
      </c>
      <c r="O382" s="31">
        <f>M382*AA382</f>
        <v>0</v>
      </c>
      <c r="P382" s="1">
        <v>3</v>
      </c>
      <c r="AA382" s="1">
        <f>IF(P382=1,$O$3,IF(P382=2,$O$4,$O$5))</f>
        <v>0</v>
      </c>
    </row>
    <row r="383">
      <c r="A383" s="1" t="s">
        <v>114</v>
      </c>
      <c r="E383" s="27" t="s">
        <v>138</v>
      </c>
    </row>
    <row r="384" ht="26.4">
      <c r="A384" s="1" t="s">
        <v>116</v>
      </c>
      <c r="E384" s="32" t="s">
        <v>1818</v>
      </c>
    </row>
    <row r="385">
      <c r="A385" s="1" t="s">
        <v>117</v>
      </c>
      <c r="E385" s="27" t="s">
        <v>561</v>
      </c>
    </row>
    <row r="386">
      <c r="A386" s="1" t="s">
        <v>108</v>
      </c>
      <c r="B386" s="1">
        <v>2</v>
      </c>
      <c r="C386" s="26" t="s">
        <v>426</v>
      </c>
      <c r="D386" t="s">
        <v>138</v>
      </c>
      <c r="E386" s="27" t="s">
        <v>427</v>
      </c>
      <c r="F386" s="28" t="s">
        <v>153</v>
      </c>
      <c r="G386" s="29">
        <v>35</v>
      </c>
      <c r="H386" s="28">
        <v>0</v>
      </c>
      <c r="I386" s="30">
        <f>ROUND(G386*H386,P4)</f>
        <v>0</v>
      </c>
      <c r="L386" s="30">
        <v>0</v>
      </c>
      <c r="M386" s="24">
        <f>ROUND(G386*L386,P4)</f>
        <v>0</v>
      </c>
      <c r="N386" s="25" t="s">
        <v>559</v>
      </c>
      <c r="O386" s="31">
        <f>M386*AA386</f>
        <v>0</v>
      </c>
      <c r="P386" s="1">
        <v>3</v>
      </c>
      <c r="AA386" s="1">
        <f>IF(P386=1,$O$3,IF(P386=2,$O$4,$O$5))</f>
        <v>0</v>
      </c>
    </row>
    <row r="387">
      <c r="A387" s="1" t="s">
        <v>114</v>
      </c>
      <c r="E387" s="27" t="s">
        <v>138</v>
      </c>
    </row>
    <row r="388" ht="26.4">
      <c r="A388" s="1" t="s">
        <v>116</v>
      </c>
      <c r="E388" s="32" t="s">
        <v>1646</v>
      </c>
    </row>
    <row r="389">
      <c r="A389" s="1" t="s">
        <v>117</v>
      </c>
      <c r="E389" s="27" t="s">
        <v>561</v>
      </c>
    </row>
    <row r="390">
      <c r="A390" s="1" t="s">
        <v>108</v>
      </c>
      <c r="B390" s="1">
        <v>3</v>
      </c>
      <c r="C390" s="26" t="s">
        <v>151</v>
      </c>
      <c r="D390" t="s">
        <v>138</v>
      </c>
      <c r="E390" s="27" t="s">
        <v>152</v>
      </c>
      <c r="F390" s="28" t="s">
        <v>153</v>
      </c>
      <c r="G390" s="29">
        <v>95</v>
      </c>
      <c r="H390" s="28">
        <v>0</v>
      </c>
      <c r="I390" s="30">
        <f>ROUND(G390*H390,P4)</f>
        <v>0</v>
      </c>
      <c r="L390" s="30">
        <v>0</v>
      </c>
      <c r="M390" s="24">
        <f>ROUND(G390*L390,P4)</f>
        <v>0</v>
      </c>
      <c r="N390" s="25" t="s">
        <v>559</v>
      </c>
      <c r="O390" s="31">
        <f>M390*AA390</f>
        <v>0</v>
      </c>
      <c r="P390" s="1">
        <v>3</v>
      </c>
      <c r="AA390" s="1">
        <f>IF(P390=1,$O$3,IF(P390=2,$O$4,$O$5))</f>
        <v>0</v>
      </c>
    </row>
    <row r="391">
      <c r="A391" s="1" t="s">
        <v>114</v>
      </c>
      <c r="E391" s="27" t="s">
        <v>138</v>
      </c>
    </row>
    <row r="392" ht="26.4">
      <c r="A392" s="1" t="s">
        <v>116</v>
      </c>
      <c r="E392" s="32" t="s">
        <v>1819</v>
      </c>
    </row>
    <row r="393">
      <c r="A393" s="1" t="s">
        <v>117</v>
      </c>
      <c r="E393" s="27" t="s">
        <v>561</v>
      </c>
    </row>
    <row r="394">
      <c r="A394" s="1" t="s">
        <v>108</v>
      </c>
      <c r="B394" s="1">
        <v>4</v>
      </c>
      <c r="C394" s="26" t="s">
        <v>1674</v>
      </c>
      <c r="D394" t="s">
        <v>138</v>
      </c>
      <c r="E394" s="27" t="s">
        <v>1675</v>
      </c>
      <c r="F394" s="28" t="s">
        <v>148</v>
      </c>
      <c r="G394" s="29">
        <v>20</v>
      </c>
      <c r="H394" s="28">
        <v>0</v>
      </c>
      <c r="I394" s="30">
        <f>ROUND(G394*H394,P4)</f>
        <v>0</v>
      </c>
      <c r="L394" s="30">
        <v>0</v>
      </c>
      <c r="M394" s="24">
        <f>ROUND(G394*L394,P4)</f>
        <v>0</v>
      </c>
      <c r="N394" s="25" t="s">
        <v>559</v>
      </c>
      <c r="O394" s="31">
        <f>M394*AA394</f>
        <v>0</v>
      </c>
      <c r="P394" s="1">
        <v>3</v>
      </c>
      <c r="AA394" s="1">
        <f>IF(P394=1,$O$3,IF(P394=2,$O$4,$O$5))</f>
        <v>0</v>
      </c>
    </row>
    <row r="395">
      <c r="A395" s="1" t="s">
        <v>114</v>
      </c>
      <c r="E395" s="27" t="s">
        <v>138</v>
      </c>
    </row>
    <row r="396" ht="26.4">
      <c r="A396" s="1" t="s">
        <v>116</v>
      </c>
      <c r="E396" s="32" t="s">
        <v>1468</v>
      </c>
    </row>
    <row r="397">
      <c r="A397" s="1" t="s">
        <v>117</v>
      </c>
      <c r="E397" s="27" t="s">
        <v>561</v>
      </c>
    </row>
    <row r="398">
      <c r="A398" s="1" t="s">
        <v>108</v>
      </c>
      <c r="B398" s="1">
        <v>5</v>
      </c>
      <c r="C398" s="26" t="s">
        <v>1676</v>
      </c>
      <c r="D398" t="s">
        <v>138</v>
      </c>
      <c r="E398" s="27" t="s">
        <v>1677</v>
      </c>
      <c r="F398" s="28" t="s">
        <v>148</v>
      </c>
      <c r="G398" s="29">
        <v>60</v>
      </c>
      <c r="H398" s="28">
        <v>0</v>
      </c>
      <c r="I398" s="30">
        <f>ROUND(G398*H398,P4)</f>
        <v>0</v>
      </c>
      <c r="L398" s="30">
        <v>0</v>
      </c>
      <c r="M398" s="24">
        <f>ROUND(G398*L398,P4)</f>
        <v>0</v>
      </c>
      <c r="N398" s="25" t="s">
        <v>559</v>
      </c>
      <c r="O398" s="31">
        <f>M398*AA398</f>
        <v>0</v>
      </c>
      <c r="P398" s="1">
        <v>3</v>
      </c>
      <c r="AA398" s="1">
        <f>IF(P398=1,$O$3,IF(P398=2,$O$4,$O$5))</f>
        <v>0</v>
      </c>
    </row>
    <row r="399">
      <c r="A399" s="1" t="s">
        <v>114</v>
      </c>
      <c r="E399" s="27" t="s">
        <v>138</v>
      </c>
    </row>
    <row r="400" ht="26.4">
      <c r="A400" s="1" t="s">
        <v>116</v>
      </c>
      <c r="E400" s="32" t="s">
        <v>1763</v>
      </c>
    </row>
    <row r="401">
      <c r="A401" s="1" t="s">
        <v>117</v>
      </c>
      <c r="E401" s="27" t="s">
        <v>561</v>
      </c>
    </row>
    <row r="402">
      <c r="A402" s="1" t="s">
        <v>108</v>
      </c>
      <c r="B402" s="1">
        <v>6</v>
      </c>
      <c r="C402" s="26" t="s">
        <v>1678</v>
      </c>
      <c r="D402" t="s">
        <v>138</v>
      </c>
      <c r="E402" s="27" t="s">
        <v>1679</v>
      </c>
      <c r="F402" s="28" t="s">
        <v>153</v>
      </c>
      <c r="G402" s="29">
        <v>40</v>
      </c>
      <c r="H402" s="28">
        <v>0</v>
      </c>
      <c r="I402" s="30">
        <f>ROUND(G402*H402,P4)</f>
        <v>0</v>
      </c>
      <c r="L402" s="30">
        <v>0</v>
      </c>
      <c r="M402" s="24">
        <f>ROUND(G402*L402,P4)</f>
        <v>0</v>
      </c>
      <c r="N402" s="25" t="s">
        <v>559</v>
      </c>
      <c r="O402" s="31">
        <f>M402*AA402</f>
        <v>0</v>
      </c>
      <c r="P402" s="1">
        <v>3</v>
      </c>
      <c r="AA402" s="1">
        <f>IF(P402=1,$O$3,IF(P402=2,$O$4,$O$5))</f>
        <v>0</v>
      </c>
    </row>
    <row r="403">
      <c r="A403" s="1" t="s">
        <v>114</v>
      </c>
      <c r="E403" s="27" t="s">
        <v>138</v>
      </c>
    </row>
    <row r="404" ht="26.4">
      <c r="A404" s="1" t="s">
        <v>116</v>
      </c>
      <c r="E404" s="32" t="s">
        <v>1477</v>
      </c>
    </row>
    <row r="405">
      <c r="A405" s="1" t="s">
        <v>117</v>
      </c>
      <c r="E405" s="27" t="s">
        <v>561</v>
      </c>
    </row>
    <row r="406">
      <c r="A406" s="1" t="s">
        <v>108</v>
      </c>
      <c r="B406" s="1">
        <v>7</v>
      </c>
      <c r="C406" s="26" t="s">
        <v>1820</v>
      </c>
      <c r="D406" t="s">
        <v>138</v>
      </c>
      <c r="E406" s="27" t="s">
        <v>1821</v>
      </c>
      <c r="F406" s="28" t="s">
        <v>148</v>
      </c>
      <c r="G406" s="29">
        <v>100</v>
      </c>
      <c r="H406" s="28">
        <v>0</v>
      </c>
      <c r="I406" s="30">
        <f>ROUND(G406*H406,P4)</f>
        <v>0</v>
      </c>
      <c r="L406" s="30">
        <v>0</v>
      </c>
      <c r="M406" s="24">
        <f>ROUND(G406*L406,P4)</f>
        <v>0</v>
      </c>
      <c r="N406" s="25" t="s">
        <v>559</v>
      </c>
      <c r="O406" s="31">
        <f>M406*AA406</f>
        <v>0</v>
      </c>
      <c r="P406" s="1">
        <v>3</v>
      </c>
      <c r="AA406" s="1">
        <f>IF(P406=1,$O$3,IF(P406=2,$O$4,$O$5))</f>
        <v>0</v>
      </c>
    </row>
    <row r="407">
      <c r="A407" s="1" t="s">
        <v>114</v>
      </c>
      <c r="E407" s="27" t="s">
        <v>138</v>
      </c>
    </row>
    <row r="408" ht="26.4">
      <c r="A408" s="1" t="s">
        <v>116</v>
      </c>
      <c r="E408" s="32" t="s">
        <v>1762</v>
      </c>
    </row>
    <row r="409">
      <c r="A409" s="1" t="s">
        <v>117</v>
      </c>
      <c r="E409" s="27" t="s">
        <v>561</v>
      </c>
    </row>
    <row r="410">
      <c r="A410" s="1" t="s">
        <v>108</v>
      </c>
      <c r="B410" s="1">
        <v>8</v>
      </c>
      <c r="C410" s="26" t="s">
        <v>1822</v>
      </c>
      <c r="D410" t="s">
        <v>138</v>
      </c>
      <c r="E410" s="27" t="s">
        <v>1823</v>
      </c>
      <c r="F410" s="28" t="s">
        <v>148</v>
      </c>
      <c r="G410" s="29">
        <v>100</v>
      </c>
      <c r="H410" s="28">
        <v>0</v>
      </c>
      <c r="I410" s="30">
        <f>ROUND(G410*H410,P4)</f>
        <v>0</v>
      </c>
      <c r="L410" s="30">
        <v>0</v>
      </c>
      <c r="M410" s="24">
        <f>ROUND(G410*L410,P4)</f>
        <v>0</v>
      </c>
      <c r="N410" s="25" t="s">
        <v>559</v>
      </c>
      <c r="O410" s="31">
        <f>M410*AA410</f>
        <v>0</v>
      </c>
      <c r="P410" s="1">
        <v>3</v>
      </c>
      <c r="AA410" s="1">
        <f>IF(P410=1,$O$3,IF(P410=2,$O$4,$O$5))</f>
        <v>0</v>
      </c>
    </row>
    <row r="411">
      <c r="A411" s="1" t="s">
        <v>114</v>
      </c>
      <c r="E411" s="27" t="s">
        <v>138</v>
      </c>
    </row>
    <row r="412" ht="26.4">
      <c r="A412" s="1" t="s">
        <v>116</v>
      </c>
      <c r="E412" s="32" t="s">
        <v>1762</v>
      </c>
    </row>
    <row r="413">
      <c r="A413" s="1" t="s">
        <v>117</v>
      </c>
      <c r="E413" s="27" t="s">
        <v>561</v>
      </c>
    </row>
    <row r="414">
      <c r="A414" s="1" t="s">
        <v>108</v>
      </c>
      <c r="B414" s="1">
        <v>9</v>
      </c>
      <c r="C414" s="26" t="s">
        <v>1824</v>
      </c>
      <c r="D414" t="s">
        <v>138</v>
      </c>
      <c r="E414" s="27" t="s">
        <v>1825</v>
      </c>
      <c r="F414" s="28" t="s">
        <v>148</v>
      </c>
      <c r="G414" s="29">
        <v>40</v>
      </c>
      <c r="H414" s="28">
        <v>0</v>
      </c>
      <c r="I414" s="30">
        <f>ROUND(G414*H414,P4)</f>
        <v>0</v>
      </c>
      <c r="L414" s="30">
        <v>0</v>
      </c>
      <c r="M414" s="24">
        <f>ROUND(G414*L414,P4)</f>
        <v>0</v>
      </c>
      <c r="N414" s="25" t="s">
        <v>559</v>
      </c>
      <c r="O414" s="31">
        <f>M414*AA414</f>
        <v>0</v>
      </c>
      <c r="P414" s="1">
        <v>3</v>
      </c>
      <c r="AA414" s="1">
        <f>IF(P414=1,$O$3,IF(P414=2,$O$4,$O$5))</f>
        <v>0</v>
      </c>
    </row>
    <row r="415">
      <c r="A415" s="1" t="s">
        <v>114</v>
      </c>
      <c r="E415" s="27" t="s">
        <v>138</v>
      </c>
    </row>
    <row r="416" ht="26.4">
      <c r="A416" s="1" t="s">
        <v>116</v>
      </c>
      <c r="E416" s="32" t="s">
        <v>1477</v>
      </c>
    </row>
    <row r="417">
      <c r="A417" s="1" t="s">
        <v>117</v>
      </c>
      <c r="E417" s="27" t="s">
        <v>561</v>
      </c>
    </row>
    <row r="418">
      <c r="A418" s="1" t="s">
        <v>108</v>
      </c>
      <c r="B418" s="1">
        <v>10</v>
      </c>
      <c r="C418" s="26" t="s">
        <v>1826</v>
      </c>
      <c r="D418" t="s">
        <v>138</v>
      </c>
      <c r="E418" s="27" t="s">
        <v>1827</v>
      </c>
      <c r="F418" s="28" t="s">
        <v>159</v>
      </c>
      <c r="G418" s="29">
        <v>4</v>
      </c>
      <c r="H418" s="28">
        <v>0</v>
      </c>
      <c r="I418" s="30">
        <f>ROUND(G418*H418,P4)</f>
        <v>0</v>
      </c>
      <c r="L418" s="30">
        <v>0</v>
      </c>
      <c r="M418" s="24">
        <f>ROUND(G418*L418,P4)</f>
        <v>0</v>
      </c>
      <c r="N418" s="25" t="s">
        <v>559</v>
      </c>
      <c r="O418" s="31">
        <f>M418*AA418</f>
        <v>0</v>
      </c>
      <c r="P418" s="1">
        <v>3</v>
      </c>
      <c r="AA418" s="1">
        <f>IF(P418=1,$O$3,IF(P418=2,$O$4,$O$5))</f>
        <v>0</v>
      </c>
    </row>
    <row r="419">
      <c r="A419" s="1" t="s">
        <v>114</v>
      </c>
      <c r="E419" s="27" t="s">
        <v>138</v>
      </c>
    </row>
    <row r="420" ht="26.4">
      <c r="A420" s="1" t="s">
        <v>116</v>
      </c>
      <c r="E420" s="32" t="s">
        <v>1053</v>
      </c>
    </row>
    <row r="421">
      <c r="A421" s="1" t="s">
        <v>117</v>
      </c>
      <c r="E421" s="27" t="s">
        <v>561</v>
      </c>
    </row>
    <row r="422">
      <c r="A422" s="1" t="s">
        <v>105</v>
      </c>
      <c r="C422" s="22" t="s">
        <v>604</v>
      </c>
      <c r="E422" s="23" t="s">
        <v>1828</v>
      </c>
      <c r="L422" s="24">
        <f>SUMIFS(L423:L430,A423:A430,"P")</f>
        <v>0</v>
      </c>
      <c r="M422" s="24">
        <f>SUMIFS(M423:M430,A423:A430,"P")</f>
        <v>0</v>
      </c>
      <c r="N422" s="25"/>
    </row>
    <row r="423">
      <c r="A423" s="1" t="s">
        <v>108</v>
      </c>
      <c r="B423" s="1">
        <v>11</v>
      </c>
      <c r="C423" s="26" t="s">
        <v>1829</v>
      </c>
      <c r="D423" t="s">
        <v>138</v>
      </c>
      <c r="E423" s="27" t="s">
        <v>1830</v>
      </c>
      <c r="F423" s="28" t="s">
        <v>153</v>
      </c>
      <c r="G423" s="29">
        <v>80</v>
      </c>
      <c r="H423" s="28">
        <v>0</v>
      </c>
      <c r="I423" s="30">
        <f>ROUND(G423*H423,P4)</f>
        <v>0</v>
      </c>
      <c r="L423" s="30">
        <v>0</v>
      </c>
      <c r="M423" s="24">
        <f>ROUND(G423*L423,P4)</f>
        <v>0</v>
      </c>
      <c r="N423" s="25" t="s">
        <v>559</v>
      </c>
      <c r="O423" s="31">
        <f>M423*AA423</f>
        <v>0</v>
      </c>
      <c r="P423" s="1">
        <v>3</v>
      </c>
      <c r="AA423" s="1">
        <f>IF(P423=1,$O$3,IF(P423=2,$O$4,$O$5))</f>
        <v>0</v>
      </c>
    </row>
    <row r="424">
      <c r="A424" s="1" t="s">
        <v>114</v>
      </c>
      <c r="E424" s="27" t="s">
        <v>138</v>
      </c>
    </row>
    <row r="425" ht="26.4">
      <c r="A425" s="1" t="s">
        <v>116</v>
      </c>
      <c r="E425" s="32" t="s">
        <v>1095</v>
      </c>
    </row>
    <row r="426">
      <c r="A426" s="1" t="s">
        <v>117</v>
      </c>
      <c r="E426" s="27" t="s">
        <v>561</v>
      </c>
    </row>
    <row r="427">
      <c r="A427" s="1" t="s">
        <v>108</v>
      </c>
      <c r="B427" s="1">
        <v>12</v>
      </c>
      <c r="C427" s="26" t="s">
        <v>1831</v>
      </c>
      <c r="D427" t="s">
        <v>138</v>
      </c>
      <c r="E427" s="27" t="s">
        <v>1832</v>
      </c>
      <c r="F427" s="28" t="s">
        <v>153</v>
      </c>
      <c r="G427" s="29">
        <v>10</v>
      </c>
      <c r="H427" s="28">
        <v>0</v>
      </c>
      <c r="I427" s="30">
        <f>ROUND(G427*H427,P4)</f>
        <v>0</v>
      </c>
      <c r="L427" s="30">
        <v>0</v>
      </c>
      <c r="M427" s="24">
        <f>ROUND(G427*L427,P4)</f>
        <v>0</v>
      </c>
      <c r="N427" s="25" t="s">
        <v>559</v>
      </c>
      <c r="O427" s="31">
        <f>M427*AA427</f>
        <v>0</v>
      </c>
      <c r="P427" s="1">
        <v>3</v>
      </c>
      <c r="AA427" s="1">
        <f>IF(P427=1,$O$3,IF(P427=2,$O$4,$O$5))</f>
        <v>0</v>
      </c>
    </row>
    <row r="428">
      <c r="A428" s="1" t="s">
        <v>114</v>
      </c>
      <c r="E428" s="27" t="s">
        <v>138</v>
      </c>
    </row>
    <row r="429" ht="26.4">
      <c r="A429" s="1" t="s">
        <v>116</v>
      </c>
      <c r="E429" s="32" t="s">
        <v>1063</v>
      </c>
    </row>
    <row r="430">
      <c r="A430" s="1" t="s">
        <v>117</v>
      </c>
      <c r="E430" s="27" t="s">
        <v>561</v>
      </c>
    </row>
    <row r="431">
      <c r="A431" s="1" t="s">
        <v>105</v>
      </c>
      <c r="C431" s="22" t="s">
        <v>1833</v>
      </c>
      <c r="E431" s="23" t="s">
        <v>1834</v>
      </c>
      <c r="L431" s="24">
        <f>SUMIFS(L432:L435,A432:A435,"P")</f>
        <v>0</v>
      </c>
      <c r="M431" s="24">
        <f>SUMIFS(M432:M435,A432:A435,"P")</f>
        <v>0</v>
      </c>
      <c r="N431" s="25"/>
    </row>
    <row r="432">
      <c r="A432" s="1" t="s">
        <v>108</v>
      </c>
      <c r="B432" s="1">
        <v>13</v>
      </c>
      <c r="C432" s="26" t="s">
        <v>1835</v>
      </c>
      <c r="D432" t="s">
        <v>138</v>
      </c>
      <c r="E432" s="27" t="s">
        <v>1836</v>
      </c>
      <c r="F432" s="28" t="s">
        <v>153</v>
      </c>
      <c r="G432" s="29">
        <v>30</v>
      </c>
      <c r="H432" s="28">
        <v>0</v>
      </c>
      <c r="I432" s="30">
        <f>ROUND(G432*H432,P4)</f>
        <v>0</v>
      </c>
      <c r="L432" s="30">
        <v>0</v>
      </c>
      <c r="M432" s="24">
        <f>ROUND(G432*L432,P4)</f>
        <v>0</v>
      </c>
      <c r="N432" s="25" t="s">
        <v>559</v>
      </c>
      <c r="O432" s="31">
        <f>M432*AA432</f>
        <v>0</v>
      </c>
      <c r="P432" s="1">
        <v>3</v>
      </c>
      <c r="AA432" s="1">
        <f>IF(P432=1,$O$3,IF(P432=2,$O$4,$O$5))</f>
        <v>0</v>
      </c>
    </row>
    <row r="433">
      <c r="A433" s="1" t="s">
        <v>114</v>
      </c>
      <c r="E433" s="27" t="s">
        <v>138</v>
      </c>
    </row>
    <row r="434" ht="26.4">
      <c r="A434" s="1" t="s">
        <v>116</v>
      </c>
      <c r="E434" s="32" t="s">
        <v>1413</v>
      </c>
    </row>
    <row r="435">
      <c r="A435" s="1" t="s">
        <v>117</v>
      </c>
      <c r="E435" s="27" t="s">
        <v>561</v>
      </c>
    </row>
    <row r="436">
      <c r="A436" s="1" t="s">
        <v>105</v>
      </c>
      <c r="C436" s="22" t="s">
        <v>155</v>
      </c>
      <c r="E436" s="23" t="s">
        <v>1680</v>
      </c>
      <c r="L436" s="24">
        <f>SUMIFS(L437:L1016,A437:A1016,"P")</f>
        <v>0</v>
      </c>
      <c r="M436" s="24">
        <f>SUMIFS(M437:M1016,A437:A1016,"P")</f>
        <v>0</v>
      </c>
      <c r="N436" s="25"/>
    </row>
    <row r="437">
      <c r="A437" s="1" t="s">
        <v>108</v>
      </c>
      <c r="B437" s="1">
        <v>14</v>
      </c>
      <c r="C437" s="26" t="s">
        <v>1837</v>
      </c>
      <c r="D437" t="s">
        <v>138</v>
      </c>
      <c r="E437" s="27" t="s">
        <v>1838</v>
      </c>
      <c r="F437" s="28" t="s">
        <v>159</v>
      </c>
      <c r="G437" s="29">
        <v>1</v>
      </c>
      <c r="H437" s="28">
        <v>0</v>
      </c>
      <c r="I437" s="30">
        <f>ROUND(G437*H437,P4)</f>
        <v>0</v>
      </c>
      <c r="L437" s="30">
        <v>0</v>
      </c>
      <c r="M437" s="24">
        <f>ROUND(G437*L437,P4)</f>
        <v>0</v>
      </c>
      <c r="N437" s="25" t="s">
        <v>559</v>
      </c>
      <c r="O437" s="31">
        <f>M437*AA437</f>
        <v>0</v>
      </c>
      <c r="P437" s="1">
        <v>3</v>
      </c>
      <c r="AA437" s="1">
        <f>IF(P437=1,$O$3,IF(P437=2,$O$4,$O$5))</f>
        <v>0</v>
      </c>
    </row>
    <row r="438">
      <c r="A438" s="1" t="s">
        <v>114</v>
      </c>
      <c r="E438" s="27" t="s">
        <v>138</v>
      </c>
    </row>
    <row r="439" ht="26.4">
      <c r="A439" s="1" t="s">
        <v>116</v>
      </c>
      <c r="E439" s="32" t="s">
        <v>1015</v>
      </c>
    </row>
    <row r="440">
      <c r="A440" s="1" t="s">
        <v>117</v>
      </c>
      <c r="E440" s="27" t="s">
        <v>561</v>
      </c>
    </row>
    <row r="441" ht="26.4">
      <c r="A441" s="1" t="s">
        <v>108</v>
      </c>
      <c r="B441" s="1">
        <v>15</v>
      </c>
      <c r="C441" s="26" t="s">
        <v>1839</v>
      </c>
      <c r="D441" t="s">
        <v>138</v>
      </c>
      <c r="E441" s="27" t="s">
        <v>1840</v>
      </c>
      <c r="F441" s="28" t="s">
        <v>159</v>
      </c>
      <c r="G441" s="29">
        <v>1</v>
      </c>
      <c r="H441" s="28">
        <v>0</v>
      </c>
      <c r="I441" s="30">
        <f>ROUND(G441*H441,P4)</f>
        <v>0</v>
      </c>
      <c r="L441" s="30">
        <v>0</v>
      </c>
      <c r="M441" s="24">
        <f>ROUND(G441*L441,P4)</f>
        <v>0</v>
      </c>
      <c r="N441" s="25" t="s">
        <v>559</v>
      </c>
      <c r="O441" s="31">
        <f>M441*AA441</f>
        <v>0</v>
      </c>
      <c r="P441" s="1">
        <v>3</v>
      </c>
      <c r="AA441" s="1">
        <f>IF(P441=1,$O$3,IF(P441=2,$O$4,$O$5))</f>
        <v>0</v>
      </c>
    </row>
    <row r="442">
      <c r="A442" s="1" t="s">
        <v>114</v>
      </c>
      <c r="E442" s="27" t="s">
        <v>138</v>
      </c>
    </row>
    <row r="443" ht="26.4">
      <c r="A443" s="1" t="s">
        <v>116</v>
      </c>
      <c r="E443" s="32" t="s">
        <v>1015</v>
      </c>
    </row>
    <row r="444">
      <c r="A444" s="1" t="s">
        <v>117</v>
      </c>
      <c r="E444" s="27" t="s">
        <v>561</v>
      </c>
    </row>
    <row r="445">
      <c r="A445" s="1" t="s">
        <v>108</v>
      </c>
      <c r="B445" s="1">
        <v>16</v>
      </c>
      <c r="C445" s="26" t="s">
        <v>1841</v>
      </c>
      <c r="D445" t="s">
        <v>138</v>
      </c>
      <c r="E445" s="27" t="s">
        <v>1842</v>
      </c>
      <c r="F445" s="28" t="s">
        <v>159</v>
      </c>
      <c r="G445" s="29">
        <v>2</v>
      </c>
      <c r="H445" s="28">
        <v>0</v>
      </c>
      <c r="I445" s="30">
        <f>ROUND(G445*H445,P4)</f>
        <v>0</v>
      </c>
      <c r="L445" s="30">
        <v>0</v>
      </c>
      <c r="M445" s="24">
        <f>ROUND(G445*L445,P4)</f>
        <v>0</v>
      </c>
      <c r="N445" s="25" t="s">
        <v>559</v>
      </c>
      <c r="O445" s="31">
        <f>M445*AA445</f>
        <v>0</v>
      </c>
      <c r="P445" s="1">
        <v>3</v>
      </c>
      <c r="AA445" s="1">
        <f>IF(P445=1,$O$3,IF(P445=2,$O$4,$O$5))</f>
        <v>0</v>
      </c>
    </row>
    <row r="446">
      <c r="A446" s="1" t="s">
        <v>114</v>
      </c>
      <c r="E446" s="27" t="s">
        <v>138</v>
      </c>
    </row>
    <row r="447" ht="26.4">
      <c r="A447" s="1" t="s">
        <v>116</v>
      </c>
      <c r="E447" s="32" t="s">
        <v>1046</v>
      </c>
    </row>
    <row r="448">
      <c r="A448" s="1" t="s">
        <v>117</v>
      </c>
      <c r="E448" s="27" t="s">
        <v>561</v>
      </c>
    </row>
    <row r="449">
      <c r="A449" s="1" t="s">
        <v>108</v>
      </c>
      <c r="B449" s="1">
        <v>17</v>
      </c>
      <c r="C449" s="26" t="s">
        <v>1843</v>
      </c>
      <c r="D449" t="s">
        <v>138</v>
      </c>
      <c r="E449" s="27" t="s">
        <v>1844</v>
      </c>
      <c r="F449" s="28" t="s">
        <v>159</v>
      </c>
      <c r="G449" s="29">
        <v>1</v>
      </c>
      <c r="H449" s="28">
        <v>0</v>
      </c>
      <c r="I449" s="30">
        <f>ROUND(G449*H449,P4)</f>
        <v>0</v>
      </c>
      <c r="L449" s="30">
        <v>0</v>
      </c>
      <c r="M449" s="24">
        <f>ROUND(G449*L449,P4)</f>
        <v>0</v>
      </c>
      <c r="N449" s="25" t="s">
        <v>559</v>
      </c>
      <c r="O449" s="31">
        <f>M449*AA449</f>
        <v>0</v>
      </c>
      <c r="P449" s="1">
        <v>3</v>
      </c>
      <c r="AA449" s="1">
        <f>IF(P449=1,$O$3,IF(P449=2,$O$4,$O$5))</f>
        <v>0</v>
      </c>
    </row>
    <row r="450">
      <c r="A450" s="1" t="s">
        <v>114</v>
      </c>
      <c r="E450" s="27" t="s">
        <v>138</v>
      </c>
    </row>
    <row r="451" ht="26.4">
      <c r="A451" s="1" t="s">
        <v>116</v>
      </c>
      <c r="E451" s="32" t="s">
        <v>1015</v>
      </c>
    </row>
    <row r="452">
      <c r="A452" s="1" t="s">
        <v>117</v>
      </c>
      <c r="E452" s="27" t="s">
        <v>561</v>
      </c>
    </row>
    <row r="453">
      <c r="A453" s="1" t="s">
        <v>108</v>
      </c>
      <c r="B453" s="1">
        <v>18</v>
      </c>
      <c r="C453" s="26" t="s">
        <v>1845</v>
      </c>
      <c r="D453" t="s">
        <v>138</v>
      </c>
      <c r="E453" s="27" t="s">
        <v>1846</v>
      </c>
      <c r="F453" s="28" t="s">
        <v>159</v>
      </c>
      <c r="G453" s="29">
        <v>2</v>
      </c>
      <c r="H453" s="28">
        <v>0</v>
      </c>
      <c r="I453" s="30">
        <f>ROUND(G453*H453,P4)</f>
        <v>0</v>
      </c>
      <c r="L453" s="30">
        <v>0</v>
      </c>
      <c r="M453" s="24">
        <f>ROUND(G453*L453,P4)</f>
        <v>0</v>
      </c>
      <c r="N453" s="25" t="s">
        <v>559</v>
      </c>
      <c r="O453" s="31">
        <f>M453*AA453</f>
        <v>0</v>
      </c>
      <c r="P453" s="1">
        <v>3</v>
      </c>
      <c r="AA453" s="1">
        <f>IF(P453=1,$O$3,IF(P453=2,$O$4,$O$5))</f>
        <v>0</v>
      </c>
    </row>
    <row r="454">
      <c r="A454" s="1" t="s">
        <v>114</v>
      </c>
      <c r="E454" s="27" t="s">
        <v>138</v>
      </c>
    </row>
    <row r="455" ht="26.4">
      <c r="A455" s="1" t="s">
        <v>116</v>
      </c>
      <c r="E455" s="32" t="s">
        <v>1046</v>
      </c>
    </row>
    <row r="456">
      <c r="A456" s="1" t="s">
        <v>117</v>
      </c>
      <c r="E456" s="27" t="s">
        <v>561</v>
      </c>
    </row>
    <row r="457">
      <c r="A457" s="1" t="s">
        <v>108</v>
      </c>
      <c r="B457" s="1">
        <v>19</v>
      </c>
      <c r="C457" s="26" t="s">
        <v>1847</v>
      </c>
      <c r="D457" t="s">
        <v>138</v>
      </c>
      <c r="E457" s="27" t="s">
        <v>1848</v>
      </c>
      <c r="F457" s="28" t="s">
        <v>159</v>
      </c>
      <c r="G457" s="29">
        <v>2</v>
      </c>
      <c r="H457" s="28">
        <v>0</v>
      </c>
      <c r="I457" s="30">
        <f>ROUND(G457*H457,P4)</f>
        <v>0</v>
      </c>
      <c r="L457" s="30">
        <v>0</v>
      </c>
      <c r="M457" s="24">
        <f>ROUND(G457*L457,P4)</f>
        <v>0</v>
      </c>
      <c r="N457" s="25" t="s">
        <v>559</v>
      </c>
      <c r="O457" s="31">
        <f>M457*AA457</f>
        <v>0</v>
      </c>
      <c r="P457" s="1">
        <v>3</v>
      </c>
      <c r="AA457" s="1">
        <f>IF(P457=1,$O$3,IF(P457=2,$O$4,$O$5))</f>
        <v>0</v>
      </c>
    </row>
    <row r="458">
      <c r="A458" s="1" t="s">
        <v>114</v>
      </c>
      <c r="E458" s="27" t="s">
        <v>138</v>
      </c>
    </row>
    <row r="459" ht="26.4">
      <c r="A459" s="1" t="s">
        <v>116</v>
      </c>
      <c r="E459" s="32" t="s">
        <v>1046</v>
      </c>
    </row>
    <row r="460">
      <c r="A460" s="1" t="s">
        <v>117</v>
      </c>
      <c r="E460" s="27" t="s">
        <v>561</v>
      </c>
    </row>
    <row r="461">
      <c r="A461" s="1" t="s">
        <v>108</v>
      </c>
      <c r="B461" s="1">
        <v>20</v>
      </c>
      <c r="C461" s="26" t="s">
        <v>1849</v>
      </c>
      <c r="D461" t="s">
        <v>138</v>
      </c>
      <c r="E461" s="27" t="s">
        <v>1850</v>
      </c>
      <c r="F461" s="28" t="s">
        <v>159</v>
      </c>
      <c r="G461" s="29">
        <v>4</v>
      </c>
      <c r="H461" s="28">
        <v>0</v>
      </c>
      <c r="I461" s="30">
        <f>ROUND(G461*H461,P4)</f>
        <v>0</v>
      </c>
      <c r="L461" s="30">
        <v>0</v>
      </c>
      <c r="M461" s="24">
        <f>ROUND(G461*L461,P4)</f>
        <v>0</v>
      </c>
      <c r="N461" s="25" t="s">
        <v>559</v>
      </c>
      <c r="O461" s="31">
        <f>M461*AA461</f>
        <v>0</v>
      </c>
      <c r="P461" s="1">
        <v>3</v>
      </c>
      <c r="AA461" s="1">
        <f>IF(P461=1,$O$3,IF(P461=2,$O$4,$O$5))</f>
        <v>0</v>
      </c>
    </row>
    <row r="462">
      <c r="A462" s="1" t="s">
        <v>114</v>
      </c>
      <c r="E462" s="27" t="s">
        <v>138</v>
      </c>
    </row>
    <row r="463" ht="26.4">
      <c r="A463" s="1" t="s">
        <v>116</v>
      </c>
      <c r="E463" s="32" t="s">
        <v>1053</v>
      </c>
    </row>
    <row r="464">
      <c r="A464" s="1" t="s">
        <v>117</v>
      </c>
      <c r="E464" s="27" t="s">
        <v>561</v>
      </c>
    </row>
    <row r="465">
      <c r="A465" s="1" t="s">
        <v>108</v>
      </c>
      <c r="B465" s="1">
        <v>21</v>
      </c>
      <c r="C465" s="26" t="s">
        <v>1851</v>
      </c>
      <c r="D465" t="s">
        <v>138</v>
      </c>
      <c r="E465" s="27" t="s">
        <v>1852</v>
      </c>
      <c r="F465" s="28" t="s">
        <v>159</v>
      </c>
      <c r="G465" s="29">
        <v>4</v>
      </c>
      <c r="H465" s="28">
        <v>0</v>
      </c>
      <c r="I465" s="30">
        <f>ROUND(G465*H465,P4)</f>
        <v>0</v>
      </c>
      <c r="L465" s="30">
        <v>0</v>
      </c>
      <c r="M465" s="24">
        <f>ROUND(G465*L465,P4)</f>
        <v>0</v>
      </c>
      <c r="N465" s="25" t="s">
        <v>559</v>
      </c>
      <c r="O465" s="31">
        <f>M465*AA465</f>
        <v>0</v>
      </c>
      <c r="P465" s="1">
        <v>3</v>
      </c>
      <c r="AA465" s="1">
        <f>IF(P465=1,$O$3,IF(P465=2,$O$4,$O$5))</f>
        <v>0</v>
      </c>
    </row>
    <row r="466">
      <c r="A466" s="1" t="s">
        <v>114</v>
      </c>
      <c r="E466" s="27" t="s">
        <v>138</v>
      </c>
    </row>
    <row r="467" ht="26.4">
      <c r="A467" s="1" t="s">
        <v>116</v>
      </c>
      <c r="E467" s="32" t="s">
        <v>1053</v>
      </c>
    </row>
    <row r="468">
      <c r="A468" s="1" t="s">
        <v>117</v>
      </c>
      <c r="E468" s="27" t="s">
        <v>561</v>
      </c>
    </row>
    <row r="469">
      <c r="A469" s="1" t="s">
        <v>108</v>
      </c>
      <c r="B469" s="1">
        <v>22</v>
      </c>
      <c r="C469" s="26" t="s">
        <v>1853</v>
      </c>
      <c r="D469" t="s">
        <v>138</v>
      </c>
      <c r="E469" s="27" t="s">
        <v>1854</v>
      </c>
      <c r="F469" s="28" t="s">
        <v>159</v>
      </c>
      <c r="G469" s="29">
        <v>1</v>
      </c>
      <c r="H469" s="28">
        <v>0</v>
      </c>
      <c r="I469" s="30">
        <f>ROUND(G469*H469,P4)</f>
        <v>0</v>
      </c>
      <c r="L469" s="30">
        <v>0</v>
      </c>
      <c r="M469" s="24">
        <f>ROUND(G469*L469,P4)</f>
        <v>0</v>
      </c>
      <c r="N469" s="25" t="s">
        <v>559</v>
      </c>
      <c r="O469" s="31">
        <f>M469*AA469</f>
        <v>0</v>
      </c>
      <c r="P469" s="1">
        <v>3</v>
      </c>
      <c r="AA469" s="1">
        <f>IF(P469=1,$O$3,IF(P469=2,$O$4,$O$5))</f>
        <v>0</v>
      </c>
    </row>
    <row r="470">
      <c r="A470" s="1" t="s">
        <v>114</v>
      </c>
      <c r="E470" s="27" t="s">
        <v>138</v>
      </c>
    </row>
    <row r="471" ht="26.4">
      <c r="A471" s="1" t="s">
        <v>116</v>
      </c>
      <c r="E471" s="32" t="s">
        <v>1015</v>
      </c>
    </row>
    <row r="472">
      <c r="A472" s="1" t="s">
        <v>117</v>
      </c>
      <c r="E472" s="27" t="s">
        <v>561</v>
      </c>
    </row>
    <row r="473">
      <c r="A473" s="1" t="s">
        <v>108</v>
      </c>
      <c r="B473" s="1">
        <v>23</v>
      </c>
      <c r="C473" s="26" t="s">
        <v>1855</v>
      </c>
      <c r="D473" t="s">
        <v>138</v>
      </c>
      <c r="E473" s="27" t="s">
        <v>1856</v>
      </c>
      <c r="F473" s="28" t="s">
        <v>159</v>
      </c>
      <c r="G473" s="29">
        <v>1</v>
      </c>
      <c r="H473" s="28">
        <v>0</v>
      </c>
      <c r="I473" s="30">
        <f>ROUND(G473*H473,P4)</f>
        <v>0</v>
      </c>
      <c r="L473" s="30">
        <v>0</v>
      </c>
      <c r="M473" s="24">
        <f>ROUND(G473*L473,P4)</f>
        <v>0</v>
      </c>
      <c r="N473" s="25" t="s">
        <v>559</v>
      </c>
      <c r="O473" s="31">
        <f>M473*AA473</f>
        <v>0</v>
      </c>
      <c r="P473" s="1">
        <v>3</v>
      </c>
      <c r="AA473" s="1">
        <f>IF(P473=1,$O$3,IF(P473=2,$O$4,$O$5))</f>
        <v>0</v>
      </c>
    </row>
    <row r="474">
      <c r="A474" s="1" t="s">
        <v>114</v>
      </c>
      <c r="E474" s="27" t="s">
        <v>138</v>
      </c>
    </row>
    <row r="475" ht="26.4">
      <c r="A475" s="1" t="s">
        <v>116</v>
      </c>
      <c r="E475" s="32" t="s">
        <v>1015</v>
      </c>
    </row>
    <row r="476">
      <c r="A476" s="1" t="s">
        <v>117</v>
      </c>
      <c r="E476" s="27" t="s">
        <v>561</v>
      </c>
    </row>
    <row r="477">
      <c r="A477" s="1" t="s">
        <v>108</v>
      </c>
      <c r="B477" s="1">
        <v>24</v>
      </c>
      <c r="C477" s="26" t="s">
        <v>1857</v>
      </c>
      <c r="D477" t="s">
        <v>138</v>
      </c>
      <c r="E477" s="27" t="s">
        <v>1858</v>
      </c>
      <c r="F477" s="28" t="s">
        <v>159</v>
      </c>
      <c r="G477" s="29">
        <v>1</v>
      </c>
      <c r="H477" s="28">
        <v>0</v>
      </c>
      <c r="I477" s="30">
        <f>ROUND(G477*H477,P4)</f>
        <v>0</v>
      </c>
      <c r="L477" s="30">
        <v>0</v>
      </c>
      <c r="M477" s="24">
        <f>ROUND(G477*L477,P4)</f>
        <v>0</v>
      </c>
      <c r="N477" s="25" t="s">
        <v>559</v>
      </c>
      <c r="O477" s="31">
        <f>M477*AA477</f>
        <v>0</v>
      </c>
      <c r="P477" s="1">
        <v>3</v>
      </c>
      <c r="AA477" s="1">
        <f>IF(P477=1,$O$3,IF(P477=2,$O$4,$O$5))</f>
        <v>0</v>
      </c>
    </row>
    <row r="478">
      <c r="A478" s="1" t="s">
        <v>114</v>
      </c>
      <c r="E478" s="27" t="s">
        <v>138</v>
      </c>
    </row>
    <row r="479" ht="26.4">
      <c r="A479" s="1" t="s">
        <v>116</v>
      </c>
      <c r="E479" s="32" t="s">
        <v>1015</v>
      </c>
    </row>
    <row r="480">
      <c r="A480" s="1" t="s">
        <v>117</v>
      </c>
      <c r="E480" s="27" t="s">
        <v>561</v>
      </c>
    </row>
    <row r="481">
      <c r="A481" s="1" t="s">
        <v>108</v>
      </c>
      <c r="B481" s="1">
        <v>25</v>
      </c>
      <c r="C481" s="26" t="s">
        <v>1859</v>
      </c>
      <c r="D481" t="s">
        <v>138</v>
      </c>
      <c r="E481" s="27" t="s">
        <v>1860</v>
      </c>
      <c r="F481" s="28" t="s">
        <v>159</v>
      </c>
      <c r="G481" s="29">
        <v>8</v>
      </c>
      <c r="H481" s="28">
        <v>0</v>
      </c>
      <c r="I481" s="30">
        <f>ROUND(G481*H481,P4)</f>
        <v>0</v>
      </c>
      <c r="L481" s="30">
        <v>0</v>
      </c>
      <c r="M481" s="24">
        <f>ROUND(G481*L481,P4)</f>
        <v>0</v>
      </c>
      <c r="N481" s="25" t="s">
        <v>559</v>
      </c>
      <c r="O481" s="31">
        <f>M481*AA481</f>
        <v>0</v>
      </c>
      <c r="P481" s="1">
        <v>3</v>
      </c>
      <c r="AA481" s="1">
        <f>IF(P481=1,$O$3,IF(P481=2,$O$4,$O$5))</f>
        <v>0</v>
      </c>
    </row>
    <row r="482">
      <c r="A482" s="1" t="s">
        <v>114</v>
      </c>
      <c r="E482" s="27" t="s">
        <v>138</v>
      </c>
    </row>
    <row r="483" ht="26.4">
      <c r="A483" s="1" t="s">
        <v>116</v>
      </c>
      <c r="E483" s="32" t="s">
        <v>1019</v>
      </c>
    </row>
    <row r="484">
      <c r="A484" s="1" t="s">
        <v>117</v>
      </c>
      <c r="E484" s="27" t="s">
        <v>561</v>
      </c>
    </row>
    <row r="485">
      <c r="A485" s="1" t="s">
        <v>108</v>
      </c>
      <c r="B485" s="1">
        <v>26</v>
      </c>
      <c r="C485" s="26" t="s">
        <v>1861</v>
      </c>
      <c r="D485" t="s">
        <v>138</v>
      </c>
      <c r="E485" s="27" t="s">
        <v>1862</v>
      </c>
      <c r="F485" s="28" t="s">
        <v>167</v>
      </c>
      <c r="G485" s="29">
        <v>14</v>
      </c>
      <c r="H485" s="28">
        <v>0</v>
      </c>
      <c r="I485" s="30">
        <f>ROUND(G485*H485,P4)</f>
        <v>0</v>
      </c>
      <c r="L485" s="30">
        <v>0</v>
      </c>
      <c r="M485" s="24">
        <f>ROUND(G485*L485,P4)</f>
        <v>0</v>
      </c>
      <c r="N485" s="25" t="s">
        <v>559</v>
      </c>
      <c r="O485" s="31">
        <f>M485*AA485</f>
        <v>0</v>
      </c>
      <c r="P485" s="1">
        <v>3</v>
      </c>
      <c r="AA485" s="1">
        <f>IF(P485=1,$O$3,IF(P485=2,$O$4,$O$5))</f>
        <v>0</v>
      </c>
    </row>
    <row r="486">
      <c r="A486" s="1" t="s">
        <v>114</v>
      </c>
      <c r="E486" s="27" t="s">
        <v>138</v>
      </c>
    </row>
    <row r="487" ht="26.4">
      <c r="A487" s="1" t="s">
        <v>116</v>
      </c>
      <c r="E487" s="32" t="s">
        <v>1863</v>
      </c>
    </row>
    <row r="488">
      <c r="A488" s="1" t="s">
        <v>117</v>
      </c>
      <c r="E488" s="27" t="s">
        <v>561</v>
      </c>
    </row>
    <row r="489">
      <c r="A489" s="1" t="s">
        <v>108</v>
      </c>
      <c r="B489" s="1">
        <v>27</v>
      </c>
      <c r="C489" s="26" t="s">
        <v>1864</v>
      </c>
      <c r="D489" t="s">
        <v>138</v>
      </c>
      <c r="E489" s="27" t="s">
        <v>1865</v>
      </c>
      <c r="F489" s="28" t="s">
        <v>167</v>
      </c>
      <c r="G489" s="29">
        <v>12</v>
      </c>
      <c r="H489" s="28">
        <v>0</v>
      </c>
      <c r="I489" s="30">
        <f>ROUND(G489*H489,P4)</f>
        <v>0</v>
      </c>
      <c r="L489" s="30">
        <v>0</v>
      </c>
      <c r="M489" s="24">
        <f>ROUND(G489*L489,P4)</f>
        <v>0</v>
      </c>
      <c r="N489" s="25" t="s">
        <v>559</v>
      </c>
      <c r="O489" s="31">
        <f>M489*AA489</f>
        <v>0</v>
      </c>
      <c r="P489" s="1">
        <v>3</v>
      </c>
      <c r="AA489" s="1">
        <f>IF(P489=1,$O$3,IF(P489=2,$O$4,$O$5))</f>
        <v>0</v>
      </c>
    </row>
    <row r="490">
      <c r="A490" s="1" t="s">
        <v>114</v>
      </c>
      <c r="E490" s="27" t="s">
        <v>138</v>
      </c>
    </row>
    <row r="491" ht="26.4">
      <c r="A491" s="1" t="s">
        <v>116</v>
      </c>
      <c r="E491" s="32" t="s">
        <v>1754</v>
      </c>
    </row>
    <row r="492">
      <c r="A492" s="1" t="s">
        <v>117</v>
      </c>
      <c r="E492" s="27" t="s">
        <v>561</v>
      </c>
    </row>
    <row r="493">
      <c r="A493" s="1" t="s">
        <v>108</v>
      </c>
      <c r="B493" s="1">
        <v>28</v>
      </c>
      <c r="C493" s="26" t="s">
        <v>1866</v>
      </c>
      <c r="D493" t="s">
        <v>138</v>
      </c>
      <c r="E493" s="27" t="s">
        <v>1867</v>
      </c>
      <c r="F493" s="28" t="s">
        <v>167</v>
      </c>
      <c r="G493" s="29">
        <v>130</v>
      </c>
      <c r="H493" s="28">
        <v>0</v>
      </c>
      <c r="I493" s="30">
        <f>ROUND(G493*H493,P4)</f>
        <v>0</v>
      </c>
      <c r="L493" s="30">
        <v>0</v>
      </c>
      <c r="M493" s="24">
        <f>ROUND(G493*L493,P4)</f>
        <v>0</v>
      </c>
      <c r="N493" s="25" t="s">
        <v>559</v>
      </c>
      <c r="O493" s="31">
        <f>M493*AA493</f>
        <v>0</v>
      </c>
      <c r="P493" s="1">
        <v>3</v>
      </c>
      <c r="AA493" s="1">
        <f>IF(P493=1,$O$3,IF(P493=2,$O$4,$O$5))</f>
        <v>0</v>
      </c>
    </row>
    <row r="494">
      <c r="A494" s="1" t="s">
        <v>114</v>
      </c>
      <c r="E494" s="27" t="s">
        <v>138</v>
      </c>
    </row>
    <row r="495" ht="26.4">
      <c r="A495" s="1" t="s">
        <v>116</v>
      </c>
      <c r="E495" s="32" t="s">
        <v>1868</v>
      </c>
    </row>
    <row r="496">
      <c r="A496" s="1" t="s">
        <v>117</v>
      </c>
      <c r="E496" s="27" t="s">
        <v>561</v>
      </c>
    </row>
    <row r="497">
      <c r="A497" s="1" t="s">
        <v>108</v>
      </c>
      <c r="B497" s="1">
        <v>29</v>
      </c>
      <c r="C497" s="26" t="s">
        <v>1869</v>
      </c>
      <c r="D497" t="s">
        <v>138</v>
      </c>
      <c r="E497" s="27" t="s">
        <v>1870</v>
      </c>
      <c r="F497" s="28" t="s">
        <v>159</v>
      </c>
      <c r="G497" s="29">
        <v>4</v>
      </c>
      <c r="H497" s="28">
        <v>0</v>
      </c>
      <c r="I497" s="30">
        <f>ROUND(G497*H497,P4)</f>
        <v>0</v>
      </c>
      <c r="L497" s="30">
        <v>0</v>
      </c>
      <c r="M497" s="24">
        <f>ROUND(G497*L497,P4)</f>
        <v>0</v>
      </c>
      <c r="N497" s="25" t="s">
        <v>559</v>
      </c>
      <c r="O497" s="31">
        <f>M497*AA497</f>
        <v>0</v>
      </c>
      <c r="P497" s="1">
        <v>3</v>
      </c>
      <c r="AA497" s="1">
        <f>IF(P497=1,$O$3,IF(P497=2,$O$4,$O$5))</f>
        <v>0</v>
      </c>
    </row>
    <row r="498">
      <c r="A498" s="1" t="s">
        <v>114</v>
      </c>
      <c r="E498" s="27" t="s">
        <v>138</v>
      </c>
    </row>
    <row r="499" ht="26.4">
      <c r="A499" s="1" t="s">
        <v>116</v>
      </c>
      <c r="E499" s="32" t="s">
        <v>1053</v>
      </c>
    </row>
    <row r="500">
      <c r="A500" s="1" t="s">
        <v>117</v>
      </c>
      <c r="E500" s="27" t="s">
        <v>561</v>
      </c>
    </row>
    <row r="501">
      <c r="A501" s="1" t="s">
        <v>108</v>
      </c>
      <c r="B501" s="1">
        <v>30</v>
      </c>
      <c r="C501" s="26" t="s">
        <v>1871</v>
      </c>
      <c r="D501" t="s">
        <v>138</v>
      </c>
      <c r="E501" s="27" t="s">
        <v>1872</v>
      </c>
      <c r="F501" s="28" t="s">
        <v>159</v>
      </c>
      <c r="G501" s="29">
        <v>4</v>
      </c>
      <c r="H501" s="28">
        <v>0</v>
      </c>
      <c r="I501" s="30">
        <f>ROUND(G501*H501,P4)</f>
        <v>0</v>
      </c>
      <c r="L501" s="30">
        <v>0</v>
      </c>
      <c r="M501" s="24">
        <f>ROUND(G501*L501,P4)</f>
        <v>0</v>
      </c>
      <c r="N501" s="25" t="s">
        <v>138</v>
      </c>
      <c r="O501" s="31">
        <f>M501*AA501</f>
        <v>0</v>
      </c>
      <c r="P501" s="1">
        <v>3</v>
      </c>
      <c r="AA501" s="1">
        <f>IF(P501=1,$O$3,IF(P501=2,$O$4,$O$5))</f>
        <v>0</v>
      </c>
    </row>
    <row r="502">
      <c r="A502" s="1" t="s">
        <v>114</v>
      </c>
      <c r="E502" s="27" t="s">
        <v>138</v>
      </c>
    </row>
    <row r="503" ht="26.4">
      <c r="A503" s="1" t="s">
        <v>116</v>
      </c>
      <c r="E503" s="32" t="s">
        <v>1053</v>
      </c>
    </row>
    <row r="504" ht="132">
      <c r="A504" s="1" t="s">
        <v>117</v>
      </c>
      <c r="E504" s="27" t="s">
        <v>1736</v>
      </c>
    </row>
    <row r="505">
      <c r="A505" s="1" t="s">
        <v>108</v>
      </c>
      <c r="B505" s="1">
        <v>31</v>
      </c>
      <c r="C505" s="26" t="s">
        <v>1873</v>
      </c>
      <c r="D505" t="s">
        <v>138</v>
      </c>
      <c r="E505" s="27" t="s">
        <v>1874</v>
      </c>
      <c r="F505" s="28" t="s">
        <v>167</v>
      </c>
      <c r="G505" s="29">
        <v>30</v>
      </c>
      <c r="H505" s="28">
        <v>0</v>
      </c>
      <c r="I505" s="30">
        <f>ROUND(G505*H505,P4)</f>
        <v>0</v>
      </c>
      <c r="L505" s="30">
        <v>0</v>
      </c>
      <c r="M505" s="24">
        <f>ROUND(G505*L505,P4)</f>
        <v>0</v>
      </c>
      <c r="N505" s="25" t="s">
        <v>559</v>
      </c>
      <c r="O505" s="31">
        <f>M505*AA505</f>
        <v>0</v>
      </c>
      <c r="P505" s="1">
        <v>3</v>
      </c>
      <c r="AA505" s="1">
        <f>IF(P505=1,$O$3,IF(P505=2,$O$4,$O$5))</f>
        <v>0</v>
      </c>
    </row>
    <row r="506">
      <c r="A506" s="1" t="s">
        <v>114</v>
      </c>
      <c r="E506" s="27" t="s">
        <v>138</v>
      </c>
    </row>
    <row r="507" ht="26.4">
      <c r="A507" s="1" t="s">
        <v>116</v>
      </c>
      <c r="E507" s="32" t="s">
        <v>1413</v>
      </c>
    </row>
    <row r="508">
      <c r="A508" s="1" t="s">
        <v>117</v>
      </c>
      <c r="E508" s="27" t="s">
        <v>561</v>
      </c>
    </row>
    <row r="509">
      <c r="A509" s="1" t="s">
        <v>108</v>
      </c>
      <c r="B509" s="1">
        <v>32</v>
      </c>
      <c r="C509" s="26" t="s">
        <v>1875</v>
      </c>
      <c r="D509" t="s">
        <v>138</v>
      </c>
      <c r="E509" s="27" t="s">
        <v>1876</v>
      </c>
      <c r="F509" s="28" t="s">
        <v>159</v>
      </c>
      <c r="G509" s="29">
        <v>2</v>
      </c>
      <c r="H509" s="28">
        <v>0</v>
      </c>
      <c r="I509" s="30">
        <f>ROUND(G509*H509,P4)</f>
        <v>0</v>
      </c>
      <c r="L509" s="30">
        <v>0</v>
      </c>
      <c r="M509" s="24">
        <f>ROUND(G509*L509,P4)</f>
        <v>0</v>
      </c>
      <c r="N509" s="25" t="s">
        <v>559</v>
      </c>
      <c r="O509" s="31">
        <f>M509*AA509</f>
        <v>0</v>
      </c>
      <c r="P509" s="1">
        <v>3</v>
      </c>
      <c r="AA509" s="1">
        <f>IF(P509=1,$O$3,IF(P509=2,$O$4,$O$5))</f>
        <v>0</v>
      </c>
    </row>
    <row r="510">
      <c r="A510" s="1" t="s">
        <v>114</v>
      </c>
      <c r="E510" s="27" t="s">
        <v>138</v>
      </c>
    </row>
    <row r="511" ht="26.4">
      <c r="A511" s="1" t="s">
        <v>116</v>
      </c>
      <c r="E511" s="32" t="s">
        <v>1046</v>
      </c>
    </row>
    <row r="512">
      <c r="A512" s="1" t="s">
        <v>117</v>
      </c>
      <c r="E512" s="27" t="s">
        <v>561</v>
      </c>
    </row>
    <row r="513">
      <c r="A513" s="1" t="s">
        <v>108</v>
      </c>
      <c r="B513" s="1">
        <v>33</v>
      </c>
      <c r="C513" s="26" t="s">
        <v>1729</v>
      </c>
      <c r="D513" t="s">
        <v>138</v>
      </c>
      <c r="E513" s="27" t="s">
        <v>1730</v>
      </c>
      <c r="F513" s="28" t="s">
        <v>1731</v>
      </c>
      <c r="G513" s="29">
        <v>4</v>
      </c>
      <c r="H513" s="28">
        <v>0</v>
      </c>
      <c r="I513" s="30">
        <f>ROUND(G513*H513,P4)</f>
        <v>0</v>
      </c>
      <c r="L513" s="30">
        <v>0</v>
      </c>
      <c r="M513" s="24">
        <f>ROUND(G513*L513,P4)</f>
        <v>0</v>
      </c>
      <c r="N513" s="25" t="s">
        <v>559</v>
      </c>
      <c r="O513" s="31">
        <f>M513*AA513</f>
        <v>0</v>
      </c>
      <c r="P513" s="1">
        <v>3</v>
      </c>
      <c r="AA513" s="1">
        <f>IF(P513=1,$O$3,IF(P513=2,$O$4,$O$5))</f>
        <v>0</v>
      </c>
    </row>
    <row r="514">
      <c r="A514" s="1" t="s">
        <v>114</v>
      </c>
      <c r="E514" s="27" t="s">
        <v>138</v>
      </c>
    </row>
    <row r="515" ht="26.4">
      <c r="A515" s="1" t="s">
        <v>116</v>
      </c>
      <c r="E515" s="32" t="s">
        <v>1053</v>
      </c>
    </row>
    <row r="516">
      <c r="A516" s="1" t="s">
        <v>117</v>
      </c>
      <c r="E516" s="27" t="s">
        <v>561</v>
      </c>
    </row>
    <row r="517">
      <c r="A517" s="1" t="s">
        <v>108</v>
      </c>
      <c r="B517" s="1">
        <v>34</v>
      </c>
      <c r="C517" s="26" t="s">
        <v>1877</v>
      </c>
      <c r="D517" t="s">
        <v>138</v>
      </c>
      <c r="E517" s="27" t="s">
        <v>1878</v>
      </c>
      <c r="F517" s="28" t="s">
        <v>159</v>
      </c>
      <c r="G517" s="29">
        <v>1</v>
      </c>
      <c r="H517" s="28">
        <v>0</v>
      </c>
      <c r="I517" s="30">
        <f>ROUND(G517*H517,P4)</f>
        <v>0</v>
      </c>
      <c r="L517" s="30">
        <v>0</v>
      </c>
      <c r="M517" s="24">
        <f>ROUND(G517*L517,P4)</f>
        <v>0</v>
      </c>
      <c r="N517" s="25" t="s">
        <v>559</v>
      </c>
      <c r="O517" s="31">
        <f>M517*AA517</f>
        <v>0</v>
      </c>
      <c r="P517" s="1">
        <v>3</v>
      </c>
      <c r="AA517" s="1">
        <f>IF(P517=1,$O$3,IF(P517=2,$O$4,$O$5))</f>
        <v>0</v>
      </c>
    </row>
    <row r="518">
      <c r="A518" s="1" t="s">
        <v>114</v>
      </c>
      <c r="E518" s="27" t="s">
        <v>138</v>
      </c>
    </row>
    <row r="519" ht="26.4">
      <c r="A519" s="1" t="s">
        <v>116</v>
      </c>
      <c r="E519" s="32" t="s">
        <v>1015</v>
      </c>
    </row>
    <row r="520">
      <c r="A520" s="1" t="s">
        <v>117</v>
      </c>
      <c r="E520" s="27" t="s">
        <v>561</v>
      </c>
    </row>
    <row r="521">
      <c r="A521" s="1" t="s">
        <v>108</v>
      </c>
      <c r="B521" s="1">
        <v>35</v>
      </c>
      <c r="C521" s="26" t="s">
        <v>1879</v>
      </c>
      <c r="D521" t="s">
        <v>138</v>
      </c>
      <c r="E521" s="27" t="s">
        <v>1880</v>
      </c>
      <c r="F521" s="28" t="s">
        <v>159</v>
      </c>
      <c r="G521" s="29">
        <v>1</v>
      </c>
      <c r="H521" s="28">
        <v>0</v>
      </c>
      <c r="I521" s="30">
        <f>ROUND(G521*H521,P4)</f>
        <v>0</v>
      </c>
      <c r="L521" s="30">
        <v>0</v>
      </c>
      <c r="M521" s="24">
        <f>ROUND(G521*L521,P4)</f>
        <v>0</v>
      </c>
      <c r="N521" s="25" t="s">
        <v>559</v>
      </c>
      <c r="O521" s="31">
        <f>M521*AA521</f>
        <v>0</v>
      </c>
      <c r="P521" s="1">
        <v>3</v>
      </c>
      <c r="AA521" s="1">
        <f>IF(P521=1,$O$3,IF(P521=2,$O$4,$O$5))</f>
        <v>0</v>
      </c>
    </row>
    <row r="522">
      <c r="A522" s="1" t="s">
        <v>114</v>
      </c>
      <c r="E522" s="27" t="s">
        <v>138</v>
      </c>
    </row>
    <row r="523" ht="26.4">
      <c r="A523" s="1" t="s">
        <v>116</v>
      </c>
      <c r="E523" s="32" t="s">
        <v>1015</v>
      </c>
    </row>
    <row r="524">
      <c r="A524" s="1" t="s">
        <v>117</v>
      </c>
      <c r="E524" s="27" t="s">
        <v>561</v>
      </c>
    </row>
    <row r="525">
      <c r="A525" s="1" t="s">
        <v>108</v>
      </c>
      <c r="B525" s="1">
        <v>36</v>
      </c>
      <c r="C525" s="26" t="s">
        <v>1881</v>
      </c>
      <c r="D525" t="s">
        <v>138</v>
      </c>
      <c r="E525" s="27" t="s">
        <v>1882</v>
      </c>
      <c r="F525" s="28" t="s">
        <v>159</v>
      </c>
      <c r="G525" s="29">
        <v>1</v>
      </c>
      <c r="H525" s="28">
        <v>0</v>
      </c>
      <c r="I525" s="30">
        <f>ROUND(G525*H525,P4)</f>
        <v>0</v>
      </c>
      <c r="L525" s="30">
        <v>0</v>
      </c>
      <c r="M525" s="24">
        <f>ROUND(G525*L525,P4)</f>
        <v>0</v>
      </c>
      <c r="N525" s="25" t="s">
        <v>138</v>
      </c>
      <c r="O525" s="31">
        <f>M525*AA525</f>
        <v>0</v>
      </c>
      <c r="P525" s="1">
        <v>3</v>
      </c>
      <c r="AA525" s="1">
        <f>IF(P525=1,$O$3,IF(P525=2,$O$4,$O$5))</f>
        <v>0</v>
      </c>
    </row>
    <row r="526">
      <c r="A526" s="1" t="s">
        <v>114</v>
      </c>
      <c r="E526" s="27" t="s">
        <v>138</v>
      </c>
    </row>
    <row r="527" ht="26.4">
      <c r="A527" s="1" t="s">
        <v>116</v>
      </c>
      <c r="E527" s="32" t="s">
        <v>1015</v>
      </c>
    </row>
    <row r="528" ht="211.2">
      <c r="A528" s="1" t="s">
        <v>117</v>
      </c>
      <c r="E528" s="27" t="s">
        <v>1883</v>
      </c>
    </row>
    <row r="529">
      <c r="A529" s="1" t="s">
        <v>108</v>
      </c>
      <c r="B529" s="1">
        <v>37</v>
      </c>
      <c r="C529" s="26" t="s">
        <v>1884</v>
      </c>
      <c r="D529" t="s">
        <v>138</v>
      </c>
      <c r="E529" s="27" t="s">
        <v>1885</v>
      </c>
      <c r="F529" s="28" t="s">
        <v>159</v>
      </c>
      <c r="G529" s="29">
        <v>1</v>
      </c>
      <c r="H529" s="28">
        <v>0</v>
      </c>
      <c r="I529" s="30">
        <f>ROUND(G529*H529,P4)</f>
        <v>0</v>
      </c>
      <c r="L529" s="30">
        <v>0</v>
      </c>
      <c r="M529" s="24">
        <f>ROUND(G529*L529,P4)</f>
        <v>0</v>
      </c>
      <c r="N529" s="25" t="s">
        <v>559</v>
      </c>
      <c r="O529" s="31">
        <f>M529*AA529</f>
        <v>0</v>
      </c>
      <c r="P529" s="1">
        <v>3</v>
      </c>
      <c r="AA529" s="1">
        <f>IF(P529=1,$O$3,IF(P529=2,$O$4,$O$5))</f>
        <v>0</v>
      </c>
    </row>
    <row r="530">
      <c r="A530" s="1" t="s">
        <v>114</v>
      </c>
      <c r="E530" s="27" t="s">
        <v>138</v>
      </c>
    </row>
    <row r="531" ht="26.4">
      <c r="A531" s="1" t="s">
        <v>116</v>
      </c>
      <c r="E531" s="32" t="s">
        <v>1015</v>
      </c>
    </row>
    <row r="532">
      <c r="A532" s="1" t="s">
        <v>117</v>
      </c>
      <c r="E532" s="27" t="s">
        <v>561</v>
      </c>
    </row>
    <row r="533">
      <c r="A533" s="1" t="s">
        <v>108</v>
      </c>
      <c r="B533" s="1">
        <v>38</v>
      </c>
      <c r="C533" s="26" t="s">
        <v>1886</v>
      </c>
      <c r="D533" t="s">
        <v>138</v>
      </c>
      <c r="E533" s="27" t="s">
        <v>1887</v>
      </c>
      <c r="F533" s="28" t="s">
        <v>159</v>
      </c>
      <c r="G533" s="29">
        <v>1</v>
      </c>
      <c r="H533" s="28">
        <v>0</v>
      </c>
      <c r="I533" s="30">
        <f>ROUND(G533*H533,P4)</f>
        <v>0</v>
      </c>
      <c r="L533" s="30">
        <v>0</v>
      </c>
      <c r="M533" s="24">
        <f>ROUND(G533*L533,P4)</f>
        <v>0</v>
      </c>
      <c r="N533" s="25" t="s">
        <v>559</v>
      </c>
      <c r="O533" s="31">
        <f>M533*AA533</f>
        <v>0</v>
      </c>
      <c r="P533" s="1">
        <v>3</v>
      </c>
      <c r="AA533" s="1">
        <f>IF(P533=1,$O$3,IF(P533=2,$O$4,$O$5))</f>
        <v>0</v>
      </c>
    </row>
    <row r="534">
      <c r="A534" s="1" t="s">
        <v>114</v>
      </c>
      <c r="E534" s="27" t="s">
        <v>138</v>
      </c>
    </row>
    <row r="535" ht="26.4">
      <c r="A535" s="1" t="s">
        <v>116</v>
      </c>
      <c r="E535" s="32" t="s">
        <v>1015</v>
      </c>
    </row>
    <row r="536">
      <c r="A536" s="1" t="s">
        <v>117</v>
      </c>
      <c r="E536" s="27" t="s">
        <v>561</v>
      </c>
    </row>
    <row r="537">
      <c r="A537" s="1" t="s">
        <v>108</v>
      </c>
      <c r="B537" s="1">
        <v>39</v>
      </c>
      <c r="C537" s="26" t="s">
        <v>1888</v>
      </c>
      <c r="D537" t="s">
        <v>138</v>
      </c>
      <c r="E537" s="27" t="s">
        <v>1889</v>
      </c>
      <c r="F537" s="28" t="s">
        <v>159</v>
      </c>
      <c r="G537" s="29">
        <v>1</v>
      </c>
      <c r="H537" s="28">
        <v>0</v>
      </c>
      <c r="I537" s="30">
        <f>ROUND(G537*H537,P4)</f>
        <v>0</v>
      </c>
      <c r="L537" s="30">
        <v>0</v>
      </c>
      <c r="M537" s="24">
        <f>ROUND(G537*L537,P4)</f>
        <v>0</v>
      </c>
      <c r="N537" s="25" t="s">
        <v>559</v>
      </c>
      <c r="O537" s="31">
        <f>M537*AA537</f>
        <v>0</v>
      </c>
      <c r="P537" s="1">
        <v>3</v>
      </c>
      <c r="AA537" s="1">
        <f>IF(P537=1,$O$3,IF(P537=2,$O$4,$O$5))</f>
        <v>0</v>
      </c>
    </row>
    <row r="538">
      <c r="A538" s="1" t="s">
        <v>114</v>
      </c>
      <c r="E538" s="27" t="s">
        <v>138</v>
      </c>
    </row>
    <row r="539" ht="26.4">
      <c r="A539" s="1" t="s">
        <v>116</v>
      </c>
      <c r="E539" s="32" t="s">
        <v>1015</v>
      </c>
    </row>
    <row r="540">
      <c r="A540" s="1" t="s">
        <v>117</v>
      </c>
      <c r="E540" s="27" t="s">
        <v>561</v>
      </c>
    </row>
    <row r="541">
      <c r="A541" s="1" t="s">
        <v>108</v>
      </c>
      <c r="B541" s="1">
        <v>40</v>
      </c>
      <c r="C541" s="26" t="s">
        <v>1890</v>
      </c>
      <c r="D541" t="s">
        <v>138</v>
      </c>
      <c r="E541" s="27" t="s">
        <v>1891</v>
      </c>
      <c r="F541" s="28" t="s">
        <v>1026</v>
      </c>
      <c r="G541" s="29">
        <v>1</v>
      </c>
      <c r="H541" s="28">
        <v>0</v>
      </c>
      <c r="I541" s="30">
        <f>ROUND(G541*H541,P4)</f>
        <v>0</v>
      </c>
      <c r="L541" s="30">
        <v>0</v>
      </c>
      <c r="M541" s="24">
        <f>ROUND(G541*L541,P4)</f>
        <v>0</v>
      </c>
      <c r="N541" s="25" t="s">
        <v>138</v>
      </c>
      <c r="O541" s="31">
        <f>M541*AA541</f>
        <v>0</v>
      </c>
      <c r="P541" s="1">
        <v>3</v>
      </c>
      <c r="AA541" s="1">
        <f>IF(P541=1,$O$3,IF(P541=2,$O$4,$O$5))</f>
        <v>0</v>
      </c>
    </row>
    <row r="542">
      <c r="A542" s="1" t="s">
        <v>114</v>
      </c>
      <c r="E542" s="27" t="s">
        <v>138</v>
      </c>
    </row>
    <row r="543" ht="26.4">
      <c r="A543" s="1" t="s">
        <v>116</v>
      </c>
      <c r="E543" s="32" t="s">
        <v>1015</v>
      </c>
    </row>
    <row r="544" ht="237.6">
      <c r="A544" s="1" t="s">
        <v>117</v>
      </c>
      <c r="E544" s="27" t="s">
        <v>1892</v>
      </c>
    </row>
    <row r="545">
      <c r="A545" s="1" t="s">
        <v>108</v>
      </c>
      <c r="B545" s="1">
        <v>41</v>
      </c>
      <c r="C545" s="26" t="s">
        <v>1893</v>
      </c>
      <c r="D545" t="s">
        <v>138</v>
      </c>
      <c r="E545" s="27" t="s">
        <v>1894</v>
      </c>
      <c r="F545" s="28" t="s">
        <v>159</v>
      </c>
      <c r="G545" s="29">
        <v>2</v>
      </c>
      <c r="H545" s="28">
        <v>0</v>
      </c>
      <c r="I545" s="30">
        <f>ROUND(G545*H545,P4)</f>
        <v>0</v>
      </c>
      <c r="L545" s="30">
        <v>0</v>
      </c>
      <c r="M545" s="24">
        <f>ROUND(G545*L545,P4)</f>
        <v>0</v>
      </c>
      <c r="N545" s="25" t="s">
        <v>559</v>
      </c>
      <c r="O545" s="31">
        <f>M545*AA545</f>
        <v>0</v>
      </c>
      <c r="P545" s="1">
        <v>3</v>
      </c>
      <c r="AA545" s="1">
        <f>IF(P545=1,$O$3,IF(P545=2,$O$4,$O$5))</f>
        <v>0</v>
      </c>
    </row>
    <row r="546">
      <c r="A546" s="1" t="s">
        <v>114</v>
      </c>
      <c r="E546" s="27" t="s">
        <v>138</v>
      </c>
    </row>
    <row r="547" ht="26.4">
      <c r="A547" s="1" t="s">
        <v>116</v>
      </c>
      <c r="E547" s="32" t="s">
        <v>1046</v>
      </c>
    </row>
    <row r="548">
      <c r="A548" s="1" t="s">
        <v>117</v>
      </c>
      <c r="E548" s="27" t="s">
        <v>561</v>
      </c>
    </row>
    <row r="549">
      <c r="A549" s="1" t="s">
        <v>108</v>
      </c>
      <c r="B549" s="1">
        <v>42</v>
      </c>
      <c r="C549" s="26" t="s">
        <v>1895</v>
      </c>
      <c r="D549" t="s">
        <v>138</v>
      </c>
      <c r="E549" s="27" t="s">
        <v>1896</v>
      </c>
      <c r="F549" s="28" t="s">
        <v>159</v>
      </c>
      <c r="G549" s="29">
        <v>2</v>
      </c>
      <c r="H549" s="28">
        <v>0</v>
      </c>
      <c r="I549" s="30">
        <f>ROUND(G549*H549,P4)</f>
        <v>0</v>
      </c>
      <c r="L549" s="30">
        <v>0</v>
      </c>
      <c r="M549" s="24">
        <f>ROUND(G549*L549,P4)</f>
        <v>0</v>
      </c>
      <c r="N549" s="25" t="s">
        <v>559</v>
      </c>
      <c r="O549" s="31">
        <f>M549*AA549</f>
        <v>0</v>
      </c>
      <c r="P549" s="1">
        <v>3</v>
      </c>
      <c r="AA549" s="1">
        <f>IF(P549=1,$O$3,IF(P549=2,$O$4,$O$5))</f>
        <v>0</v>
      </c>
    </row>
    <row r="550">
      <c r="A550" s="1" t="s">
        <v>114</v>
      </c>
      <c r="E550" s="27" t="s">
        <v>138</v>
      </c>
    </row>
    <row r="551" ht="26.4">
      <c r="A551" s="1" t="s">
        <v>116</v>
      </c>
      <c r="E551" s="32" t="s">
        <v>1046</v>
      </c>
    </row>
    <row r="552">
      <c r="A552" s="1" t="s">
        <v>117</v>
      </c>
      <c r="E552" s="27" t="s">
        <v>561</v>
      </c>
    </row>
    <row r="553">
      <c r="A553" s="1" t="s">
        <v>108</v>
      </c>
      <c r="B553" s="1">
        <v>43</v>
      </c>
      <c r="C553" s="26" t="s">
        <v>1897</v>
      </c>
      <c r="D553" t="s">
        <v>138</v>
      </c>
      <c r="E553" s="27" t="s">
        <v>1898</v>
      </c>
      <c r="F553" s="28" t="s">
        <v>159</v>
      </c>
      <c r="G553" s="29">
        <v>1</v>
      </c>
      <c r="H553" s="28">
        <v>0</v>
      </c>
      <c r="I553" s="30">
        <f>ROUND(G553*H553,P4)</f>
        <v>0</v>
      </c>
      <c r="L553" s="30">
        <v>0</v>
      </c>
      <c r="M553" s="24">
        <f>ROUND(G553*L553,P4)</f>
        <v>0</v>
      </c>
      <c r="N553" s="25" t="s">
        <v>559</v>
      </c>
      <c r="O553" s="31">
        <f>M553*AA553</f>
        <v>0</v>
      </c>
      <c r="P553" s="1">
        <v>3</v>
      </c>
      <c r="AA553" s="1">
        <f>IF(P553=1,$O$3,IF(P553=2,$O$4,$O$5))</f>
        <v>0</v>
      </c>
    </row>
    <row r="554">
      <c r="A554" s="1" t="s">
        <v>114</v>
      </c>
      <c r="E554" s="27" t="s">
        <v>138</v>
      </c>
    </row>
    <row r="555" ht="26.4">
      <c r="A555" s="1" t="s">
        <v>116</v>
      </c>
      <c r="E555" s="32" t="s">
        <v>1015</v>
      </c>
    </row>
    <row r="556">
      <c r="A556" s="1" t="s">
        <v>117</v>
      </c>
      <c r="E556" s="27" t="s">
        <v>561</v>
      </c>
    </row>
    <row r="557">
      <c r="A557" s="1" t="s">
        <v>108</v>
      </c>
      <c r="B557" s="1">
        <v>44</v>
      </c>
      <c r="C557" s="26" t="s">
        <v>1899</v>
      </c>
      <c r="D557" t="s">
        <v>138</v>
      </c>
      <c r="E557" s="27" t="s">
        <v>1900</v>
      </c>
      <c r="F557" s="28" t="s">
        <v>159</v>
      </c>
      <c r="G557" s="29">
        <v>1</v>
      </c>
      <c r="H557" s="28">
        <v>0</v>
      </c>
      <c r="I557" s="30">
        <f>ROUND(G557*H557,P4)</f>
        <v>0</v>
      </c>
      <c r="L557" s="30">
        <v>0</v>
      </c>
      <c r="M557" s="24">
        <f>ROUND(G557*L557,P4)</f>
        <v>0</v>
      </c>
      <c r="N557" s="25" t="s">
        <v>559</v>
      </c>
      <c r="O557" s="31">
        <f>M557*AA557</f>
        <v>0</v>
      </c>
      <c r="P557" s="1">
        <v>3</v>
      </c>
      <c r="AA557" s="1">
        <f>IF(P557=1,$O$3,IF(P557=2,$O$4,$O$5))</f>
        <v>0</v>
      </c>
    </row>
    <row r="558">
      <c r="A558" s="1" t="s">
        <v>114</v>
      </c>
      <c r="E558" s="27" t="s">
        <v>138</v>
      </c>
    </row>
    <row r="559" ht="26.4">
      <c r="A559" s="1" t="s">
        <v>116</v>
      </c>
      <c r="E559" s="32" t="s">
        <v>1015</v>
      </c>
    </row>
    <row r="560">
      <c r="A560" s="1" t="s">
        <v>117</v>
      </c>
      <c r="E560" s="27" t="s">
        <v>561</v>
      </c>
    </row>
    <row r="561">
      <c r="A561" s="1" t="s">
        <v>108</v>
      </c>
      <c r="B561" s="1">
        <v>45</v>
      </c>
      <c r="C561" s="26" t="s">
        <v>1901</v>
      </c>
      <c r="D561" t="s">
        <v>138</v>
      </c>
      <c r="E561" s="27" t="s">
        <v>1902</v>
      </c>
      <c r="F561" s="28" t="s">
        <v>159</v>
      </c>
      <c r="G561" s="29">
        <v>1</v>
      </c>
      <c r="H561" s="28">
        <v>0</v>
      </c>
      <c r="I561" s="30">
        <f>ROUND(G561*H561,P4)</f>
        <v>0</v>
      </c>
      <c r="L561" s="30">
        <v>0</v>
      </c>
      <c r="M561" s="24">
        <f>ROUND(G561*L561,P4)</f>
        <v>0</v>
      </c>
      <c r="N561" s="25" t="s">
        <v>559</v>
      </c>
      <c r="O561" s="31">
        <f>M561*AA561</f>
        <v>0</v>
      </c>
      <c r="P561" s="1">
        <v>3</v>
      </c>
      <c r="AA561" s="1">
        <f>IF(P561=1,$O$3,IF(P561=2,$O$4,$O$5))</f>
        <v>0</v>
      </c>
    </row>
    <row r="562">
      <c r="A562" s="1" t="s">
        <v>114</v>
      </c>
      <c r="E562" s="27" t="s">
        <v>138</v>
      </c>
    </row>
    <row r="563" ht="26.4">
      <c r="A563" s="1" t="s">
        <v>116</v>
      </c>
      <c r="E563" s="32" t="s">
        <v>1015</v>
      </c>
    </row>
    <row r="564">
      <c r="A564" s="1" t="s">
        <v>117</v>
      </c>
      <c r="E564" s="27" t="s">
        <v>561</v>
      </c>
    </row>
    <row r="565">
      <c r="A565" s="1" t="s">
        <v>108</v>
      </c>
      <c r="B565" s="1">
        <v>46</v>
      </c>
      <c r="C565" s="26" t="s">
        <v>1903</v>
      </c>
      <c r="D565" t="s">
        <v>138</v>
      </c>
      <c r="E565" s="27" t="s">
        <v>1904</v>
      </c>
      <c r="F565" s="28" t="s">
        <v>269</v>
      </c>
      <c r="G565" s="29">
        <v>20</v>
      </c>
      <c r="H565" s="28">
        <v>0</v>
      </c>
      <c r="I565" s="30">
        <f>ROUND(G565*H565,P4)</f>
        <v>0</v>
      </c>
      <c r="L565" s="30">
        <v>0</v>
      </c>
      <c r="M565" s="24">
        <f>ROUND(G565*L565,P4)</f>
        <v>0</v>
      </c>
      <c r="N565" s="25" t="s">
        <v>559</v>
      </c>
      <c r="O565" s="31">
        <f>M565*AA565</f>
        <v>0</v>
      </c>
      <c r="P565" s="1">
        <v>3</v>
      </c>
      <c r="AA565" s="1">
        <f>IF(P565=1,$O$3,IF(P565=2,$O$4,$O$5))</f>
        <v>0</v>
      </c>
    </row>
    <row r="566">
      <c r="A566" s="1" t="s">
        <v>114</v>
      </c>
      <c r="E566" s="27" t="s">
        <v>138</v>
      </c>
    </row>
    <row r="567" ht="26.4">
      <c r="A567" s="1" t="s">
        <v>116</v>
      </c>
      <c r="E567" s="32" t="s">
        <v>1468</v>
      </c>
    </row>
    <row r="568">
      <c r="A568" s="1" t="s">
        <v>117</v>
      </c>
      <c r="E568" s="27" t="s">
        <v>561</v>
      </c>
    </row>
    <row r="569">
      <c r="A569" s="1" t="s">
        <v>108</v>
      </c>
      <c r="B569" s="1">
        <v>47</v>
      </c>
      <c r="C569" s="26" t="s">
        <v>1905</v>
      </c>
      <c r="D569" t="s">
        <v>138</v>
      </c>
      <c r="E569" s="27" t="s">
        <v>1906</v>
      </c>
      <c r="F569" s="28" t="s">
        <v>269</v>
      </c>
      <c r="G569" s="29">
        <v>20</v>
      </c>
      <c r="H569" s="28">
        <v>0</v>
      </c>
      <c r="I569" s="30">
        <f>ROUND(G569*H569,P4)</f>
        <v>0</v>
      </c>
      <c r="L569" s="30">
        <v>0</v>
      </c>
      <c r="M569" s="24">
        <f>ROUND(G569*L569,P4)</f>
        <v>0</v>
      </c>
      <c r="N569" s="25" t="s">
        <v>559</v>
      </c>
      <c r="O569" s="31">
        <f>M569*AA569</f>
        <v>0</v>
      </c>
      <c r="P569" s="1">
        <v>3</v>
      </c>
      <c r="AA569" s="1">
        <f>IF(P569=1,$O$3,IF(P569=2,$O$4,$O$5))</f>
        <v>0</v>
      </c>
    </row>
    <row r="570">
      <c r="A570" s="1" t="s">
        <v>114</v>
      </c>
      <c r="E570" s="27" t="s">
        <v>138</v>
      </c>
    </row>
    <row r="571" ht="26.4">
      <c r="A571" s="1" t="s">
        <v>116</v>
      </c>
      <c r="E571" s="32" t="s">
        <v>1468</v>
      </c>
    </row>
    <row r="572">
      <c r="A572" s="1" t="s">
        <v>117</v>
      </c>
      <c r="E572" s="27" t="s">
        <v>561</v>
      </c>
    </row>
    <row r="573">
      <c r="A573" s="1" t="s">
        <v>108</v>
      </c>
      <c r="B573" s="1">
        <v>48</v>
      </c>
      <c r="C573" s="26" t="s">
        <v>1907</v>
      </c>
      <c r="D573" t="s">
        <v>138</v>
      </c>
      <c r="E573" s="27" t="s">
        <v>1908</v>
      </c>
      <c r="F573" s="28" t="s">
        <v>269</v>
      </c>
      <c r="G573" s="29">
        <v>20</v>
      </c>
      <c r="H573" s="28">
        <v>0</v>
      </c>
      <c r="I573" s="30">
        <f>ROUND(G573*H573,P4)</f>
        <v>0</v>
      </c>
      <c r="L573" s="30">
        <v>0</v>
      </c>
      <c r="M573" s="24">
        <f>ROUND(G573*L573,P4)</f>
        <v>0</v>
      </c>
      <c r="N573" s="25" t="s">
        <v>138</v>
      </c>
      <c r="O573" s="31">
        <f>M573*AA573</f>
        <v>0</v>
      </c>
      <c r="P573" s="1">
        <v>3</v>
      </c>
      <c r="AA573" s="1">
        <f>IF(P573=1,$O$3,IF(P573=2,$O$4,$O$5))</f>
        <v>0</v>
      </c>
    </row>
    <row r="574">
      <c r="A574" s="1" t="s">
        <v>114</v>
      </c>
      <c r="E574" s="27" t="s">
        <v>138</v>
      </c>
    </row>
    <row r="575" ht="26.4">
      <c r="A575" s="1" t="s">
        <v>116</v>
      </c>
      <c r="E575" s="32" t="s">
        <v>1468</v>
      </c>
    </row>
    <row r="576" ht="52.8">
      <c r="A576" s="1" t="s">
        <v>117</v>
      </c>
      <c r="E576" s="27" t="s">
        <v>1909</v>
      </c>
    </row>
    <row r="577">
      <c r="A577" s="1" t="s">
        <v>108</v>
      </c>
      <c r="B577" s="1">
        <v>49</v>
      </c>
      <c r="C577" s="26" t="s">
        <v>1910</v>
      </c>
      <c r="D577" t="s">
        <v>138</v>
      </c>
      <c r="E577" s="27" t="s">
        <v>1911</v>
      </c>
      <c r="F577" s="28" t="s">
        <v>159</v>
      </c>
      <c r="G577" s="29">
        <v>1</v>
      </c>
      <c r="H577" s="28">
        <v>0</v>
      </c>
      <c r="I577" s="30">
        <f>ROUND(G577*H577,P4)</f>
        <v>0</v>
      </c>
      <c r="L577" s="30">
        <v>0</v>
      </c>
      <c r="M577" s="24">
        <f>ROUND(G577*L577,P4)</f>
        <v>0</v>
      </c>
      <c r="N577" s="25" t="s">
        <v>559</v>
      </c>
      <c r="O577" s="31">
        <f>M577*AA577</f>
        <v>0</v>
      </c>
      <c r="P577" s="1">
        <v>3</v>
      </c>
      <c r="AA577" s="1">
        <f>IF(P577=1,$O$3,IF(P577=2,$O$4,$O$5))</f>
        <v>0</v>
      </c>
    </row>
    <row r="578">
      <c r="A578" s="1" t="s">
        <v>114</v>
      </c>
      <c r="E578" s="27" t="s">
        <v>138</v>
      </c>
    </row>
    <row r="579" ht="26.4">
      <c r="A579" s="1" t="s">
        <v>116</v>
      </c>
      <c r="E579" s="32" t="s">
        <v>1015</v>
      </c>
    </row>
    <row r="580">
      <c r="A580" s="1" t="s">
        <v>117</v>
      </c>
      <c r="E580" s="27" t="s">
        <v>561</v>
      </c>
    </row>
    <row r="581">
      <c r="A581" s="1" t="s">
        <v>108</v>
      </c>
      <c r="B581" s="1">
        <v>50</v>
      </c>
      <c r="C581" s="26" t="s">
        <v>1912</v>
      </c>
      <c r="D581" t="s">
        <v>138</v>
      </c>
      <c r="E581" s="27" t="s">
        <v>1913</v>
      </c>
      <c r="F581" s="28" t="s">
        <v>159</v>
      </c>
      <c r="G581" s="29">
        <v>1</v>
      </c>
      <c r="H581" s="28">
        <v>0</v>
      </c>
      <c r="I581" s="30">
        <f>ROUND(G581*H581,P4)</f>
        <v>0</v>
      </c>
      <c r="L581" s="30">
        <v>0</v>
      </c>
      <c r="M581" s="24">
        <f>ROUND(G581*L581,P4)</f>
        <v>0</v>
      </c>
      <c r="N581" s="25" t="s">
        <v>559</v>
      </c>
      <c r="O581" s="31">
        <f>M581*AA581</f>
        <v>0</v>
      </c>
      <c r="P581" s="1">
        <v>3</v>
      </c>
      <c r="AA581" s="1">
        <f>IF(P581=1,$O$3,IF(P581=2,$O$4,$O$5))</f>
        <v>0</v>
      </c>
    </row>
    <row r="582">
      <c r="A582" s="1" t="s">
        <v>114</v>
      </c>
      <c r="E582" s="27" t="s">
        <v>138</v>
      </c>
    </row>
    <row r="583" ht="26.4">
      <c r="A583" s="1" t="s">
        <v>116</v>
      </c>
      <c r="E583" s="32" t="s">
        <v>1015</v>
      </c>
    </row>
    <row r="584">
      <c r="A584" s="1" t="s">
        <v>117</v>
      </c>
      <c r="E584" s="27" t="s">
        <v>561</v>
      </c>
    </row>
    <row r="585">
      <c r="A585" s="1" t="s">
        <v>108</v>
      </c>
      <c r="B585" s="1">
        <v>51</v>
      </c>
      <c r="C585" s="26" t="s">
        <v>1914</v>
      </c>
      <c r="D585" t="s">
        <v>138</v>
      </c>
      <c r="E585" s="27" t="s">
        <v>1915</v>
      </c>
      <c r="F585" s="28" t="s">
        <v>159</v>
      </c>
      <c r="G585" s="29">
        <v>1</v>
      </c>
      <c r="H585" s="28">
        <v>0</v>
      </c>
      <c r="I585" s="30">
        <f>ROUND(G585*H585,P4)</f>
        <v>0</v>
      </c>
      <c r="L585" s="30">
        <v>0</v>
      </c>
      <c r="M585" s="24">
        <f>ROUND(G585*L585,P4)</f>
        <v>0</v>
      </c>
      <c r="N585" s="25" t="s">
        <v>559</v>
      </c>
      <c r="O585" s="31">
        <f>M585*AA585</f>
        <v>0</v>
      </c>
      <c r="P585" s="1">
        <v>3</v>
      </c>
      <c r="AA585" s="1">
        <f>IF(P585=1,$O$3,IF(P585=2,$O$4,$O$5))</f>
        <v>0</v>
      </c>
    </row>
    <row r="586">
      <c r="A586" s="1" t="s">
        <v>114</v>
      </c>
      <c r="E586" s="27" t="s">
        <v>138</v>
      </c>
    </row>
    <row r="587" ht="26.4">
      <c r="A587" s="1" t="s">
        <v>116</v>
      </c>
      <c r="E587" s="32" t="s">
        <v>1015</v>
      </c>
    </row>
    <row r="588">
      <c r="A588" s="1" t="s">
        <v>117</v>
      </c>
      <c r="E588" s="27" t="s">
        <v>561</v>
      </c>
    </row>
    <row r="589">
      <c r="A589" s="1" t="s">
        <v>108</v>
      </c>
      <c r="B589" s="1">
        <v>52</v>
      </c>
      <c r="C589" s="26" t="s">
        <v>1727</v>
      </c>
      <c r="D589" t="s">
        <v>138</v>
      </c>
      <c r="E589" s="27" t="s">
        <v>1728</v>
      </c>
      <c r="F589" s="28" t="s">
        <v>159</v>
      </c>
      <c r="G589" s="29">
        <v>1</v>
      </c>
      <c r="H589" s="28">
        <v>0</v>
      </c>
      <c r="I589" s="30">
        <f>ROUND(G589*H589,P4)</f>
        <v>0</v>
      </c>
      <c r="L589" s="30">
        <v>0</v>
      </c>
      <c r="M589" s="24">
        <f>ROUND(G589*L589,P4)</f>
        <v>0</v>
      </c>
      <c r="N589" s="25" t="s">
        <v>559</v>
      </c>
      <c r="O589" s="31">
        <f>M589*AA589</f>
        <v>0</v>
      </c>
      <c r="P589" s="1">
        <v>3</v>
      </c>
      <c r="AA589" s="1">
        <f>IF(P589=1,$O$3,IF(P589=2,$O$4,$O$5))</f>
        <v>0</v>
      </c>
    </row>
    <row r="590">
      <c r="A590" s="1" t="s">
        <v>114</v>
      </c>
      <c r="E590" s="27" t="s">
        <v>138</v>
      </c>
    </row>
    <row r="591" ht="26.4">
      <c r="A591" s="1" t="s">
        <v>116</v>
      </c>
      <c r="E591" s="32" t="s">
        <v>1015</v>
      </c>
    </row>
    <row r="592">
      <c r="A592" s="1" t="s">
        <v>117</v>
      </c>
      <c r="E592" s="27" t="s">
        <v>561</v>
      </c>
    </row>
    <row r="593">
      <c r="A593" s="1" t="s">
        <v>108</v>
      </c>
      <c r="B593" s="1">
        <v>53</v>
      </c>
      <c r="C593" s="26" t="s">
        <v>1916</v>
      </c>
      <c r="D593" t="s">
        <v>138</v>
      </c>
      <c r="E593" s="27" t="s">
        <v>1768</v>
      </c>
      <c r="F593" s="28" t="s">
        <v>140</v>
      </c>
      <c r="G593" s="29">
        <v>1</v>
      </c>
      <c r="H593" s="28">
        <v>0</v>
      </c>
      <c r="I593" s="30">
        <f>ROUND(G593*H593,P4)</f>
        <v>0</v>
      </c>
      <c r="L593" s="30">
        <v>0</v>
      </c>
      <c r="M593" s="24">
        <f>ROUND(G593*L593,P4)</f>
        <v>0</v>
      </c>
      <c r="N593" s="25" t="s">
        <v>138</v>
      </c>
      <c r="O593" s="31">
        <f>M593*AA593</f>
        <v>0</v>
      </c>
      <c r="P593" s="1">
        <v>3</v>
      </c>
      <c r="AA593" s="1">
        <f>IF(P593=1,$O$3,IF(P593=2,$O$4,$O$5))</f>
        <v>0</v>
      </c>
    </row>
    <row r="594">
      <c r="A594" s="1" t="s">
        <v>114</v>
      </c>
      <c r="E594" s="27" t="s">
        <v>138</v>
      </c>
    </row>
    <row r="595" ht="26.4">
      <c r="A595" s="1" t="s">
        <v>116</v>
      </c>
      <c r="E595" s="32" t="s">
        <v>1015</v>
      </c>
    </row>
    <row r="596" ht="26.4">
      <c r="A596" s="1" t="s">
        <v>117</v>
      </c>
      <c r="E596" s="27" t="s">
        <v>1769</v>
      </c>
    </row>
    <row r="597">
      <c r="A597" s="1" t="s">
        <v>108</v>
      </c>
      <c r="B597" s="1">
        <v>54</v>
      </c>
      <c r="C597" s="26" t="s">
        <v>1917</v>
      </c>
      <c r="D597" t="s">
        <v>138</v>
      </c>
      <c r="E597" s="27" t="s">
        <v>1771</v>
      </c>
      <c r="F597" s="28" t="s">
        <v>140</v>
      </c>
      <c r="G597" s="29">
        <v>1</v>
      </c>
      <c r="H597" s="28">
        <v>0</v>
      </c>
      <c r="I597" s="30">
        <f>ROUND(G597*H597,P4)</f>
        <v>0</v>
      </c>
      <c r="L597" s="30">
        <v>0</v>
      </c>
      <c r="M597" s="24">
        <f>ROUND(G597*L597,P4)</f>
        <v>0</v>
      </c>
      <c r="N597" s="25" t="s">
        <v>138</v>
      </c>
      <c r="O597" s="31">
        <f>M597*AA597</f>
        <v>0</v>
      </c>
      <c r="P597" s="1">
        <v>3</v>
      </c>
      <c r="AA597" s="1">
        <f>IF(P597=1,$O$3,IF(P597=2,$O$4,$O$5))</f>
        <v>0</v>
      </c>
    </row>
    <row r="598">
      <c r="A598" s="1" t="s">
        <v>114</v>
      </c>
      <c r="E598" s="27" t="s">
        <v>138</v>
      </c>
    </row>
    <row r="599" ht="26.4">
      <c r="A599" s="1" t="s">
        <v>116</v>
      </c>
      <c r="E599" s="32" t="s">
        <v>1015</v>
      </c>
    </row>
    <row r="600" ht="26.4">
      <c r="A600" s="1" t="s">
        <v>117</v>
      </c>
      <c r="E600" s="27" t="s">
        <v>1772</v>
      </c>
    </row>
    <row r="601">
      <c r="A601" s="1" t="s">
        <v>108</v>
      </c>
      <c r="B601" s="1">
        <v>55</v>
      </c>
      <c r="C601" s="26" t="s">
        <v>1918</v>
      </c>
      <c r="D601" t="s">
        <v>138</v>
      </c>
      <c r="E601" s="27" t="s">
        <v>1919</v>
      </c>
      <c r="F601" s="28" t="s">
        <v>159</v>
      </c>
      <c r="G601" s="29">
        <v>6</v>
      </c>
      <c r="H601" s="28">
        <v>0</v>
      </c>
      <c r="I601" s="30">
        <f>ROUND(G601*H601,P4)</f>
        <v>0</v>
      </c>
      <c r="L601" s="30">
        <v>0</v>
      </c>
      <c r="M601" s="24">
        <f>ROUND(G601*L601,P4)</f>
        <v>0</v>
      </c>
      <c r="N601" s="25" t="s">
        <v>559</v>
      </c>
      <c r="O601" s="31">
        <f>M601*AA601</f>
        <v>0</v>
      </c>
      <c r="P601" s="1">
        <v>3</v>
      </c>
      <c r="AA601" s="1">
        <f>IF(P601=1,$O$3,IF(P601=2,$O$4,$O$5))</f>
        <v>0</v>
      </c>
    </row>
    <row r="602">
      <c r="A602" s="1" t="s">
        <v>114</v>
      </c>
      <c r="E602" s="27" t="s">
        <v>138</v>
      </c>
    </row>
    <row r="603" ht="26.4">
      <c r="A603" s="1" t="s">
        <v>116</v>
      </c>
      <c r="E603" s="32" t="s">
        <v>1443</v>
      </c>
    </row>
    <row r="604" ht="26.4">
      <c r="A604" s="1" t="s">
        <v>117</v>
      </c>
      <c r="E604" s="27" t="s">
        <v>1772</v>
      </c>
    </row>
    <row r="605">
      <c r="A605" s="1" t="s">
        <v>108</v>
      </c>
      <c r="B605" s="1">
        <v>56</v>
      </c>
      <c r="C605" s="26" t="s">
        <v>1453</v>
      </c>
      <c r="D605" t="s">
        <v>138</v>
      </c>
      <c r="E605" s="27" t="s">
        <v>1454</v>
      </c>
      <c r="F605" s="28" t="s">
        <v>159</v>
      </c>
      <c r="G605" s="29">
        <v>6</v>
      </c>
      <c r="H605" s="28">
        <v>0</v>
      </c>
      <c r="I605" s="30">
        <f>ROUND(G605*H605,P4)</f>
        <v>0</v>
      </c>
      <c r="L605" s="30">
        <v>0</v>
      </c>
      <c r="M605" s="24">
        <f>ROUND(G605*L605,P4)</f>
        <v>0</v>
      </c>
      <c r="N605" s="25" t="s">
        <v>559</v>
      </c>
      <c r="O605" s="31">
        <f>M605*AA605</f>
        <v>0</v>
      </c>
      <c r="P605" s="1">
        <v>3</v>
      </c>
      <c r="AA605" s="1">
        <f>IF(P605=1,$O$3,IF(P605=2,$O$4,$O$5))</f>
        <v>0</v>
      </c>
    </row>
    <row r="606">
      <c r="A606" s="1" t="s">
        <v>114</v>
      </c>
      <c r="E606" s="27" t="s">
        <v>138</v>
      </c>
    </row>
    <row r="607" ht="26.4">
      <c r="A607" s="1" t="s">
        <v>116</v>
      </c>
      <c r="E607" s="32" t="s">
        <v>1443</v>
      </c>
    </row>
    <row r="608" ht="26.4">
      <c r="A608" s="1" t="s">
        <v>117</v>
      </c>
      <c r="E608" s="27" t="s">
        <v>1772</v>
      </c>
    </row>
    <row r="609">
      <c r="A609" s="1" t="s">
        <v>108</v>
      </c>
      <c r="B609" s="1">
        <v>57</v>
      </c>
      <c r="C609" s="26" t="s">
        <v>1920</v>
      </c>
      <c r="D609" t="s">
        <v>138</v>
      </c>
      <c r="E609" s="27" t="s">
        <v>1921</v>
      </c>
      <c r="F609" s="28" t="s">
        <v>159</v>
      </c>
      <c r="G609" s="29">
        <v>6</v>
      </c>
      <c r="H609" s="28">
        <v>0</v>
      </c>
      <c r="I609" s="30">
        <f>ROUND(G609*H609,P4)</f>
        <v>0</v>
      </c>
      <c r="L609" s="30">
        <v>0</v>
      </c>
      <c r="M609" s="24">
        <f>ROUND(G609*L609,P4)</f>
        <v>0</v>
      </c>
      <c r="N609" s="25" t="s">
        <v>559</v>
      </c>
      <c r="O609" s="31">
        <f>M609*AA609</f>
        <v>0</v>
      </c>
      <c r="P609" s="1">
        <v>3</v>
      </c>
      <c r="AA609" s="1">
        <f>IF(P609=1,$O$3,IF(P609=2,$O$4,$O$5))</f>
        <v>0</v>
      </c>
    </row>
    <row r="610">
      <c r="A610" s="1" t="s">
        <v>114</v>
      </c>
      <c r="E610" s="27" t="s">
        <v>138</v>
      </c>
    </row>
    <row r="611" ht="26.4">
      <c r="A611" s="1" t="s">
        <v>116</v>
      </c>
      <c r="E611" s="32" t="s">
        <v>1443</v>
      </c>
    </row>
    <row r="612" ht="26.4">
      <c r="A612" s="1" t="s">
        <v>117</v>
      </c>
      <c r="E612" s="27" t="s">
        <v>1772</v>
      </c>
    </row>
    <row r="613">
      <c r="A613" s="1" t="s">
        <v>108</v>
      </c>
      <c r="B613" s="1">
        <v>58</v>
      </c>
      <c r="C613" s="26" t="s">
        <v>1922</v>
      </c>
      <c r="D613" t="s">
        <v>138</v>
      </c>
      <c r="E613" s="27" t="s">
        <v>1923</v>
      </c>
      <c r="F613" s="28" t="s">
        <v>159</v>
      </c>
      <c r="G613" s="29">
        <v>2</v>
      </c>
      <c r="H613" s="28">
        <v>0</v>
      </c>
      <c r="I613" s="30">
        <f>ROUND(G613*H613,P4)</f>
        <v>0</v>
      </c>
      <c r="L613" s="30">
        <v>0</v>
      </c>
      <c r="M613" s="24">
        <f>ROUND(G613*L613,P4)</f>
        <v>0</v>
      </c>
      <c r="N613" s="25" t="s">
        <v>559</v>
      </c>
      <c r="O613" s="31">
        <f>M613*AA613</f>
        <v>0</v>
      </c>
      <c r="P613" s="1">
        <v>3</v>
      </c>
      <c r="AA613" s="1">
        <f>IF(P613=1,$O$3,IF(P613=2,$O$4,$O$5))</f>
        <v>0</v>
      </c>
    </row>
    <row r="614">
      <c r="A614" s="1" t="s">
        <v>114</v>
      </c>
      <c r="E614" s="27" t="s">
        <v>138</v>
      </c>
    </row>
    <row r="615" ht="26.4">
      <c r="A615" s="1" t="s">
        <v>116</v>
      </c>
      <c r="E615" s="32" t="s">
        <v>1046</v>
      </c>
    </row>
    <row r="616" ht="26.4">
      <c r="A616" s="1" t="s">
        <v>117</v>
      </c>
      <c r="E616" s="27" t="s">
        <v>1772</v>
      </c>
    </row>
    <row r="617">
      <c r="A617" s="1" t="s">
        <v>108</v>
      </c>
      <c r="B617" s="1">
        <v>59</v>
      </c>
      <c r="C617" s="26" t="s">
        <v>1924</v>
      </c>
      <c r="D617" t="s">
        <v>138</v>
      </c>
      <c r="E617" s="27" t="s">
        <v>1925</v>
      </c>
      <c r="F617" s="28" t="s">
        <v>159</v>
      </c>
      <c r="G617" s="29">
        <v>2</v>
      </c>
      <c r="H617" s="28">
        <v>0</v>
      </c>
      <c r="I617" s="30">
        <f>ROUND(G617*H617,P4)</f>
        <v>0</v>
      </c>
      <c r="L617" s="30">
        <v>0</v>
      </c>
      <c r="M617" s="24">
        <f>ROUND(G617*L617,P4)</f>
        <v>0</v>
      </c>
      <c r="N617" s="25" t="s">
        <v>559</v>
      </c>
      <c r="O617" s="31">
        <f>M617*AA617</f>
        <v>0</v>
      </c>
      <c r="P617" s="1">
        <v>3</v>
      </c>
      <c r="AA617" s="1">
        <f>IF(P617=1,$O$3,IF(P617=2,$O$4,$O$5))</f>
        <v>0</v>
      </c>
    </row>
    <row r="618">
      <c r="A618" s="1" t="s">
        <v>114</v>
      </c>
      <c r="E618" s="27" t="s">
        <v>138</v>
      </c>
    </row>
    <row r="619" ht="26.4">
      <c r="A619" s="1" t="s">
        <v>116</v>
      </c>
      <c r="E619" s="32" t="s">
        <v>1046</v>
      </c>
    </row>
    <row r="620" ht="26.4">
      <c r="A620" s="1" t="s">
        <v>117</v>
      </c>
      <c r="E620" s="27" t="s">
        <v>1772</v>
      </c>
    </row>
    <row r="621">
      <c r="A621" s="1" t="s">
        <v>108</v>
      </c>
      <c r="B621" s="1">
        <v>60</v>
      </c>
      <c r="C621" s="26" t="s">
        <v>1926</v>
      </c>
      <c r="D621" t="s">
        <v>138</v>
      </c>
      <c r="E621" s="27" t="s">
        <v>1927</v>
      </c>
      <c r="F621" s="28" t="s">
        <v>159</v>
      </c>
      <c r="G621" s="29">
        <v>2</v>
      </c>
      <c r="H621" s="28">
        <v>0</v>
      </c>
      <c r="I621" s="30">
        <f>ROUND(G621*H621,P4)</f>
        <v>0</v>
      </c>
      <c r="L621" s="30">
        <v>0</v>
      </c>
      <c r="M621" s="24">
        <f>ROUND(G621*L621,P4)</f>
        <v>0</v>
      </c>
      <c r="N621" s="25" t="s">
        <v>559</v>
      </c>
      <c r="O621" s="31">
        <f>M621*AA621</f>
        <v>0</v>
      </c>
      <c r="P621" s="1">
        <v>3</v>
      </c>
      <c r="AA621" s="1">
        <f>IF(P621=1,$O$3,IF(P621=2,$O$4,$O$5))</f>
        <v>0</v>
      </c>
    </row>
    <row r="622">
      <c r="A622" s="1" t="s">
        <v>114</v>
      </c>
      <c r="E622" s="27" t="s">
        <v>138</v>
      </c>
    </row>
    <row r="623" ht="26.4">
      <c r="A623" s="1" t="s">
        <v>116</v>
      </c>
      <c r="E623" s="32" t="s">
        <v>1046</v>
      </c>
    </row>
    <row r="624" ht="26.4">
      <c r="A624" s="1" t="s">
        <v>117</v>
      </c>
      <c r="E624" s="27" t="s">
        <v>1772</v>
      </c>
    </row>
    <row r="625">
      <c r="A625" s="1" t="s">
        <v>108</v>
      </c>
      <c r="B625" s="1">
        <v>61</v>
      </c>
      <c r="C625" s="26" t="s">
        <v>762</v>
      </c>
      <c r="D625" t="s">
        <v>138</v>
      </c>
      <c r="E625" s="27" t="s">
        <v>763</v>
      </c>
      <c r="F625" s="28" t="s">
        <v>159</v>
      </c>
      <c r="G625" s="29">
        <v>2</v>
      </c>
      <c r="H625" s="28">
        <v>0</v>
      </c>
      <c r="I625" s="30">
        <f>ROUND(G625*H625,P4)</f>
        <v>0</v>
      </c>
      <c r="L625" s="30">
        <v>0</v>
      </c>
      <c r="M625" s="24">
        <f>ROUND(G625*L625,P4)</f>
        <v>0</v>
      </c>
      <c r="N625" s="25" t="s">
        <v>559</v>
      </c>
      <c r="O625" s="31">
        <f>M625*AA625</f>
        <v>0</v>
      </c>
      <c r="P625" s="1">
        <v>3</v>
      </c>
      <c r="AA625" s="1">
        <f>IF(P625=1,$O$3,IF(P625=2,$O$4,$O$5))</f>
        <v>0</v>
      </c>
    </row>
    <row r="626">
      <c r="A626" s="1" t="s">
        <v>114</v>
      </c>
      <c r="E626" s="27" t="s">
        <v>138</v>
      </c>
    </row>
    <row r="627" ht="26.4">
      <c r="A627" s="1" t="s">
        <v>116</v>
      </c>
      <c r="E627" s="32" t="s">
        <v>1046</v>
      </c>
    </row>
    <row r="628" ht="26.4">
      <c r="A628" s="1" t="s">
        <v>117</v>
      </c>
      <c r="E628" s="27" t="s">
        <v>1772</v>
      </c>
    </row>
    <row r="629">
      <c r="A629" s="1" t="s">
        <v>108</v>
      </c>
      <c r="B629" s="1">
        <v>62</v>
      </c>
      <c r="C629" s="26" t="s">
        <v>765</v>
      </c>
      <c r="D629" t="s">
        <v>138</v>
      </c>
      <c r="E629" s="27" t="s">
        <v>766</v>
      </c>
      <c r="F629" s="28" t="s">
        <v>159</v>
      </c>
      <c r="G629" s="29">
        <v>6</v>
      </c>
      <c r="H629" s="28">
        <v>0</v>
      </c>
      <c r="I629" s="30">
        <f>ROUND(G629*H629,P4)</f>
        <v>0</v>
      </c>
      <c r="L629" s="30">
        <v>0</v>
      </c>
      <c r="M629" s="24">
        <f>ROUND(G629*L629,P4)</f>
        <v>0</v>
      </c>
      <c r="N629" s="25" t="s">
        <v>559</v>
      </c>
      <c r="O629" s="31">
        <f>M629*AA629</f>
        <v>0</v>
      </c>
      <c r="P629" s="1">
        <v>3</v>
      </c>
      <c r="AA629" s="1">
        <f>IF(P629=1,$O$3,IF(P629=2,$O$4,$O$5))</f>
        <v>0</v>
      </c>
    </row>
    <row r="630">
      <c r="A630" s="1" t="s">
        <v>114</v>
      </c>
      <c r="E630" s="27" t="s">
        <v>138</v>
      </c>
    </row>
    <row r="631" ht="26.4">
      <c r="A631" s="1" t="s">
        <v>116</v>
      </c>
      <c r="E631" s="32" t="s">
        <v>1443</v>
      </c>
    </row>
    <row r="632" ht="26.4">
      <c r="A632" s="1" t="s">
        <v>117</v>
      </c>
      <c r="E632" s="27" t="s">
        <v>1772</v>
      </c>
    </row>
    <row r="633">
      <c r="A633" s="1" t="s">
        <v>108</v>
      </c>
      <c r="B633" s="1">
        <v>63</v>
      </c>
      <c r="C633" s="26" t="s">
        <v>892</v>
      </c>
      <c r="D633" t="s">
        <v>138</v>
      </c>
      <c r="E633" s="27" t="s">
        <v>893</v>
      </c>
      <c r="F633" s="28" t="s">
        <v>159</v>
      </c>
      <c r="G633" s="29">
        <v>2</v>
      </c>
      <c r="H633" s="28">
        <v>0</v>
      </c>
      <c r="I633" s="30">
        <f>ROUND(G633*H633,P4)</f>
        <v>0</v>
      </c>
      <c r="L633" s="30">
        <v>0</v>
      </c>
      <c r="M633" s="24">
        <f>ROUND(G633*L633,P4)</f>
        <v>0</v>
      </c>
      <c r="N633" s="25" t="s">
        <v>559</v>
      </c>
      <c r="O633" s="31">
        <f>M633*AA633</f>
        <v>0</v>
      </c>
      <c r="P633" s="1">
        <v>3</v>
      </c>
      <c r="AA633" s="1">
        <f>IF(P633=1,$O$3,IF(P633=2,$O$4,$O$5))</f>
        <v>0</v>
      </c>
    </row>
    <row r="634">
      <c r="A634" s="1" t="s">
        <v>114</v>
      </c>
      <c r="E634" s="27" t="s">
        <v>138</v>
      </c>
    </row>
    <row r="635" ht="26.4">
      <c r="A635" s="1" t="s">
        <v>116</v>
      </c>
      <c r="E635" s="32" t="s">
        <v>1046</v>
      </c>
    </row>
    <row r="636" ht="26.4">
      <c r="A636" s="1" t="s">
        <v>117</v>
      </c>
      <c r="E636" s="27" t="s">
        <v>1772</v>
      </c>
    </row>
    <row r="637">
      <c r="A637" s="1" t="s">
        <v>108</v>
      </c>
      <c r="B637" s="1">
        <v>64</v>
      </c>
      <c r="C637" s="26" t="s">
        <v>894</v>
      </c>
      <c r="D637" t="s">
        <v>138</v>
      </c>
      <c r="E637" s="27" t="s">
        <v>895</v>
      </c>
      <c r="F637" s="28" t="s">
        <v>159</v>
      </c>
      <c r="G637" s="29">
        <v>2</v>
      </c>
      <c r="H637" s="28">
        <v>0</v>
      </c>
      <c r="I637" s="30">
        <f>ROUND(G637*H637,P4)</f>
        <v>0</v>
      </c>
      <c r="L637" s="30">
        <v>0</v>
      </c>
      <c r="M637" s="24">
        <f>ROUND(G637*L637,P4)</f>
        <v>0</v>
      </c>
      <c r="N637" s="25" t="s">
        <v>559</v>
      </c>
      <c r="O637" s="31">
        <f>M637*AA637</f>
        <v>0</v>
      </c>
      <c r="P637" s="1">
        <v>3</v>
      </c>
      <c r="AA637" s="1">
        <f>IF(P637=1,$O$3,IF(P637=2,$O$4,$O$5))</f>
        <v>0</v>
      </c>
    </row>
    <row r="638">
      <c r="A638" s="1" t="s">
        <v>114</v>
      </c>
      <c r="E638" s="27" t="s">
        <v>138</v>
      </c>
    </row>
    <row r="639" ht="26.4">
      <c r="A639" s="1" t="s">
        <v>116</v>
      </c>
      <c r="E639" s="32" t="s">
        <v>1046</v>
      </c>
    </row>
    <row r="640" ht="26.4">
      <c r="A640" s="1" t="s">
        <v>117</v>
      </c>
      <c r="E640" s="27" t="s">
        <v>1772</v>
      </c>
    </row>
    <row r="641">
      <c r="A641" s="1" t="s">
        <v>108</v>
      </c>
      <c r="B641" s="1">
        <v>65</v>
      </c>
      <c r="C641" s="26" t="s">
        <v>1744</v>
      </c>
      <c r="D641" t="s">
        <v>138</v>
      </c>
      <c r="E641" s="27" t="s">
        <v>1745</v>
      </c>
      <c r="F641" s="28" t="s">
        <v>159</v>
      </c>
      <c r="G641" s="29">
        <v>4</v>
      </c>
      <c r="H641" s="28">
        <v>0</v>
      </c>
      <c r="I641" s="30">
        <f>ROUND(G641*H641,P4)</f>
        <v>0</v>
      </c>
      <c r="L641" s="30">
        <v>0</v>
      </c>
      <c r="M641" s="24">
        <f>ROUND(G641*L641,P4)</f>
        <v>0</v>
      </c>
      <c r="N641" s="25" t="s">
        <v>559</v>
      </c>
      <c r="O641" s="31">
        <f>M641*AA641</f>
        <v>0</v>
      </c>
      <c r="P641" s="1">
        <v>3</v>
      </c>
      <c r="AA641" s="1">
        <f>IF(P641=1,$O$3,IF(P641=2,$O$4,$O$5))</f>
        <v>0</v>
      </c>
    </row>
    <row r="642">
      <c r="A642" s="1" t="s">
        <v>114</v>
      </c>
      <c r="E642" s="27" t="s">
        <v>138</v>
      </c>
    </row>
    <row r="643" ht="26.4">
      <c r="A643" s="1" t="s">
        <v>116</v>
      </c>
      <c r="E643" s="32" t="s">
        <v>1053</v>
      </c>
    </row>
    <row r="644" ht="26.4">
      <c r="A644" s="1" t="s">
        <v>117</v>
      </c>
      <c r="E644" s="27" t="s">
        <v>1772</v>
      </c>
    </row>
    <row r="645">
      <c r="A645" s="1" t="s">
        <v>108</v>
      </c>
      <c r="B645" s="1">
        <v>66</v>
      </c>
      <c r="C645" s="26" t="s">
        <v>1269</v>
      </c>
      <c r="D645" t="s">
        <v>138</v>
      </c>
      <c r="E645" s="27" t="s">
        <v>1270</v>
      </c>
      <c r="F645" s="28" t="s">
        <v>159</v>
      </c>
      <c r="G645" s="29">
        <v>2</v>
      </c>
      <c r="H645" s="28">
        <v>0</v>
      </c>
      <c r="I645" s="30">
        <f>ROUND(G645*H645,P4)</f>
        <v>0</v>
      </c>
      <c r="L645" s="30">
        <v>0</v>
      </c>
      <c r="M645" s="24">
        <f>ROUND(G645*L645,P4)</f>
        <v>0</v>
      </c>
      <c r="N645" s="25" t="s">
        <v>559</v>
      </c>
      <c r="O645" s="31">
        <f>M645*AA645</f>
        <v>0</v>
      </c>
      <c r="P645" s="1">
        <v>3</v>
      </c>
      <c r="AA645" s="1">
        <f>IF(P645=1,$O$3,IF(P645=2,$O$4,$O$5))</f>
        <v>0</v>
      </c>
    </row>
    <row r="646">
      <c r="A646" s="1" t="s">
        <v>114</v>
      </c>
      <c r="E646" s="27" t="s">
        <v>138</v>
      </c>
    </row>
    <row r="647" ht="26.4">
      <c r="A647" s="1" t="s">
        <v>116</v>
      </c>
      <c r="E647" s="32" t="s">
        <v>1046</v>
      </c>
    </row>
    <row r="648" ht="26.4">
      <c r="A648" s="1" t="s">
        <v>117</v>
      </c>
      <c r="E648" s="27" t="s">
        <v>1772</v>
      </c>
    </row>
    <row r="649">
      <c r="A649" s="1" t="s">
        <v>108</v>
      </c>
      <c r="B649" s="1">
        <v>67</v>
      </c>
      <c r="C649" s="26" t="s">
        <v>1272</v>
      </c>
      <c r="D649" t="s">
        <v>138</v>
      </c>
      <c r="E649" s="27" t="s">
        <v>1273</v>
      </c>
      <c r="F649" s="28" t="s">
        <v>159</v>
      </c>
      <c r="G649" s="29">
        <v>2</v>
      </c>
      <c r="H649" s="28">
        <v>0</v>
      </c>
      <c r="I649" s="30">
        <f>ROUND(G649*H649,P4)</f>
        <v>0</v>
      </c>
      <c r="L649" s="30">
        <v>0</v>
      </c>
      <c r="M649" s="24">
        <f>ROUND(G649*L649,P4)</f>
        <v>0</v>
      </c>
      <c r="N649" s="25" t="s">
        <v>559</v>
      </c>
      <c r="O649" s="31">
        <f>M649*AA649</f>
        <v>0</v>
      </c>
      <c r="P649" s="1">
        <v>3</v>
      </c>
      <c r="AA649" s="1">
        <f>IF(P649=1,$O$3,IF(P649=2,$O$4,$O$5))</f>
        <v>0</v>
      </c>
    </row>
    <row r="650">
      <c r="A650" s="1" t="s">
        <v>114</v>
      </c>
      <c r="E650" s="27" t="s">
        <v>138</v>
      </c>
    </row>
    <row r="651" ht="26.4">
      <c r="A651" s="1" t="s">
        <v>116</v>
      </c>
      <c r="E651" s="32" t="s">
        <v>1046</v>
      </c>
    </row>
    <row r="652" ht="26.4">
      <c r="A652" s="1" t="s">
        <v>117</v>
      </c>
      <c r="E652" s="27" t="s">
        <v>1772</v>
      </c>
    </row>
    <row r="653">
      <c r="A653" s="1" t="s">
        <v>108</v>
      </c>
      <c r="B653" s="1">
        <v>68</v>
      </c>
      <c r="C653" s="26" t="s">
        <v>1928</v>
      </c>
      <c r="D653" t="s">
        <v>138</v>
      </c>
      <c r="E653" s="27" t="s">
        <v>1929</v>
      </c>
      <c r="F653" s="28" t="s">
        <v>159</v>
      </c>
      <c r="G653" s="29">
        <v>2</v>
      </c>
      <c r="H653" s="28">
        <v>0</v>
      </c>
      <c r="I653" s="30">
        <f>ROUND(G653*H653,P4)</f>
        <v>0</v>
      </c>
      <c r="L653" s="30">
        <v>0</v>
      </c>
      <c r="M653" s="24">
        <f>ROUND(G653*L653,P4)</f>
        <v>0</v>
      </c>
      <c r="N653" s="25" t="s">
        <v>559</v>
      </c>
      <c r="O653" s="31">
        <f>M653*AA653</f>
        <v>0</v>
      </c>
      <c r="P653" s="1">
        <v>3</v>
      </c>
      <c r="AA653" s="1">
        <f>IF(P653=1,$O$3,IF(P653=2,$O$4,$O$5))</f>
        <v>0</v>
      </c>
    </row>
    <row r="654">
      <c r="A654" s="1" t="s">
        <v>114</v>
      </c>
      <c r="E654" s="27" t="s">
        <v>138</v>
      </c>
    </row>
    <row r="655" ht="26.4">
      <c r="A655" s="1" t="s">
        <v>116</v>
      </c>
      <c r="E655" s="32" t="s">
        <v>1046</v>
      </c>
    </row>
    <row r="656" ht="26.4">
      <c r="A656" s="1" t="s">
        <v>117</v>
      </c>
      <c r="E656" s="27" t="s">
        <v>1772</v>
      </c>
    </row>
    <row r="657">
      <c r="A657" s="1" t="s">
        <v>108</v>
      </c>
      <c r="B657" s="1">
        <v>69</v>
      </c>
      <c r="C657" s="26" t="s">
        <v>1930</v>
      </c>
      <c r="D657" t="s">
        <v>138</v>
      </c>
      <c r="E657" s="27" t="s">
        <v>1931</v>
      </c>
      <c r="F657" s="28" t="s">
        <v>159</v>
      </c>
      <c r="G657" s="29">
        <v>1</v>
      </c>
      <c r="H657" s="28">
        <v>0</v>
      </c>
      <c r="I657" s="30">
        <f>ROUND(G657*H657,P4)</f>
        <v>0</v>
      </c>
      <c r="L657" s="30">
        <v>0</v>
      </c>
      <c r="M657" s="24">
        <f>ROUND(G657*L657,P4)</f>
        <v>0</v>
      </c>
      <c r="N657" s="25" t="s">
        <v>559</v>
      </c>
      <c r="O657" s="31">
        <f>M657*AA657</f>
        <v>0</v>
      </c>
      <c r="P657" s="1">
        <v>3</v>
      </c>
      <c r="AA657" s="1">
        <f>IF(P657=1,$O$3,IF(P657=2,$O$4,$O$5))</f>
        <v>0</v>
      </c>
    </row>
    <row r="658">
      <c r="A658" s="1" t="s">
        <v>114</v>
      </c>
      <c r="E658" s="27" t="s">
        <v>138</v>
      </c>
    </row>
    <row r="659" ht="26.4">
      <c r="A659" s="1" t="s">
        <v>116</v>
      </c>
      <c r="E659" s="32" t="s">
        <v>1015</v>
      </c>
    </row>
    <row r="660" ht="26.4">
      <c r="A660" s="1" t="s">
        <v>117</v>
      </c>
      <c r="E660" s="27" t="s">
        <v>1772</v>
      </c>
    </row>
    <row r="661">
      <c r="A661" s="1" t="s">
        <v>108</v>
      </c>
      <c r="B661" s="1">
        <v>70</v>
      </c>
      <c r="C661" s="26" t="s">
        <v>1932</v>
      </c>
      <c r="D661" t="s">
        <v>138</v>
      </c>
      <c r="E661" s="27" t="s">
        <v>1933</v>
      </c>
      <c r="F661" s="28" t="s">
        <v>159</v>
      </c>
      <c r="G661" s="29">
        <v>1</v>
      </c>
      <c r="H661" s="28">
        <v>0</v>
      </c>
      <c r="I661" s="30">
        <f>ROUND(G661*H661,P4)</f>
        <v>0</v>
      </c>
      <c r="L661" s="30">
        <v>0</v>
      </c>
      <c r="M661" s="24">
        <f>ROUND(G661*L661,P4)</f>
        <v>0</v>
      </c>
      <c r="N661" s="25" t="s">
        <v>559</v>
      </c>
      <c r="O661" s="31">
        <f>M661*AA661</f>
        <v>0</v>
      </c>
      <c r="P661" s="1">
        <v>3</v>
      </c>
      <c r="AA661" s="1">
        <f>IF(P661=1,$O$3,IF(P661=2,$O$4,$O$5))</f>
        <v>0</v>
      </c>
    </row>
    <row r="662">
      <c r="A662" s="1" t="s">
        <v>114</v>
      </c>
      <c r="E662" s="27" t="s">
        <v>138</v>
      </c>
    </row>
    <row r="663" ht="26.4">
      <c r="A663" s="1" t="s">
        <v>116</v>
      </c>
      <c r="E663" s="32" t="s">
        <v>1015</v>
      </c>
    </row>
    <row r="664" ht="26.4">
      <c r="A664" s="1" t="s">
        <v>117</v>
      </c>
      <c r="E664" s="27" t="s">
        <v>1772</v>
      </c>
    </row>
    <row r="665">
      <c r="A665" s="1" t="s">
        <v>108</v>
      </c>
      <c r="B665" s="1">
        <v>71</v>
      </c>
      <c r="C665" s="26" t="s">
        <v>1934</v>
      </c>
      <c r="D665" t="s">
        <v>138</v>
      </c>
      <c r="E665" s="27" t="s">
        <v>1935</v>
      </c>
      <c r="F665" s="28" t="s">
        <v>159</v>
      </c>
      <c r="G665" s="29">
        <v>1</v>
      </c>
      <c r="H665" s="28">
        <v>0</v>
      </c>
      <c r="I665" s="30">
        <f>ROUND(G665*H665,P4)</f>
        <v>0</v>
      </c>
      <c r="L665" s="30">
        <v>0</v>
      </c>
      <c r="M665" s="24">
        <f>ROUND(G665*L665,P4)</f>
        <v>0</v>
      </c>
      <c r="N665" s="25" t="s">
        <v>559</v>
      </c>
      <c r="O665" s="31">
        <f>M665*AA665</f>
        <v>0</v>
      </c>
      <c r="P665" s="1">
        <v>3</v>
      </c>
      <c r="AA665" s="1">
        <f>IF(P665=1,$O$3,IF(P665=2,$O$4,$O$5))</f>
        <v>0</v>
      </c>
    </row>
    <row r="666">
      <c r="A666" s="1" t="s">
        <v>114</v>
      </c>
      <c r="E666" s="27" t="s">
        <v>138</v>
      </c>
    </row>
    <row r="667" ht="26.4">
      <c r="A667" s="1" t="s">
        <v>116</v>
      </c>
      <c r="E667" s="32" t="s">
        <v>1015</v>
      </c>
    </row>
    <row r="668" ht="26.4">
      <c r="A668" s="1" t="s">
        <v>117</v>
      </c>
      <c r="E668" s="27" t="s">
        <v>1772</v>
      </c>
    </row>
    <row r="669">
      <c r="A669" s="1" t="s">
        <v>108</v>
      </c>
      <c r="B669" s="1">
        <v>72</v>
      </c>
      <c r="C669" s="26" t="s">
        <v>1936</v>
      </c>
      <c r="D669" t="s">
        <v>138</v>
      </c>
      <c r="E669" s="27" t="s">
        <v>1937</v>
      </c>
      <c r="F669" s="28" t="s">
        <v>159</v>
      </c>
      <c r="G669" s="29">
        <v>1</v>
      </c>
      <c r="H669" s="28">
        <v>0</v>
      </c>
      <c r="I669" s="30">
        <f>ROUND(G669*H669,P4)</f>
        <v>0</v>
      </c>
      <c r="L669" s="30">
        <v>0</v>
      </c>
      <c r="M669" s="24">
        <f>ROUND(G669*L669,P4)</f>
        <v>0</v>
      </c>
      <c r="N669" s="25" t="s">
        <v>559</v>
      </c>
      <c r="O669" s="31">
        <f>M669*AA669</f>
        <v>0</v>
      </c>
      <c r="P669" s="1">
        <v>3</v>
      </c>
      <c r="AA669" s="1">
        <f>IF(P669=1,$O$3,IF(P669=2,$O$4,$O$5))</f>
        <v>0</v>
      </c>
    </row>
    <row r="670">
      <c r="A670" s="1" t="s">
        <v>114</v>
      </c>
      <c r="E670" s="27" t="s">
        <v>138</v>
      </c>
    </row>
    <row r="671" ht="26.4">
      <c r="A671" s="1" t="s">
        <v>116</v>
      </c>
      <c r="E671" s="32" t="s">
        <v>1015</v>
      </c>
    </row>
    <row r="672" ht="26.4">
      <c r="A672" s="1" t="s">
        <v>117</v>
      </c>
      <c r="E672" s="27" t="s">
        <v>1772</v>
      </c>
    </row>
    <row r="673">
      <c r="A673" s="1" t="s">
        <v>108</v>
      </c>
      <c r="B673" s="1">
        <v>73</v>
      </c>
      <c r="C673" s="26" t="s">
        <v>1586</v>
      </c>
      <c r="D673" t="s">
        <v>138</v>
      </c>
      <c r="E673" s="27" t="s">
        <v>1587</v>
      </c>
      <c r="F673" s="28" t="s">
        <v>159</v>
      </c>
      <c r="G673" s="29">
        <v>1</v>
      </c>
      <c r="H673" s="28">
        <v>0</v>
      </c>
      <c r="I673" s="30">
        <f>ROUND(G673*H673,P4)</f>
        <v>0</v>
      </c>
      <c r="L673" s="30">
        <v>0</v>
      </c>
      <c r="M673" s="24">
        <f>ROUND(G673*L673,P4)</f>
        <v>0</v>
      </c>
      <c r="N673" s="25" t="s">
        <v>559</v>
      </c>
      <c r="O673" s="31">
        <f>M673*AA673</f>
        <v>0</v>
      </c>
      <c r="P673" s="1">
        <v>3</v>
      </c>
      <c r="AA673" s="1">
        <f>IF(P673=1,$O$3,IF(P673=2,$O$4,$O$5))</f>
        <v>0</v>
      </c>
    </row>
    <row r="674">
      <c r="A674" s="1" t="s">
        <v>114</v>
      </c>
      <c r="E674" s="27" t="s">
        <v>138</v>
      </c>
    </row>
    <row r="675" ht="26.4">
      <c r="A675" s="1" t="s">
        <v>116</v>
      </c>
      <c r="E675" s="32" t="s">
        <v>1015</v>
      </c>
    </row>
    <row r="676" ht="26.4">
      <c r="A676" s="1" t="s">
        <v>117</v>
      </c>
      <c r="E676" s="27" t="s">
        <v>1772</v>
      </c>
    </row>
    <row r="677">
      <c r="A677" s="1" t="s">
        <v>108</v>
      </c>
      <c r="B677" s="1">
        <v>74</v>
      </c>
      <c r="C677" s="26" t="s">
        <v>903</v>
      </c>
      <c r="D677" t="s">
        <v>138</v>
      </c>
      <c r="E677" s="27" t="s">
        <v>904</v>
      </c>
      <c r="F677" s="28" t="s">
        <v>159</v>
      </c>
      <c r="G677" s="29">
        <v>1</v>
      </c>
      <c r="H677" s="28">
        <v>0</v>
      </c>
      <c r="I677" s="30">
        <f>ROUND(G677*H677,P4)</f>
        <v>0</v>
      </c>
      <c r="L677" s="30">
        <v>0</v>
      </c>
      <c r="M677" s="24">
        <f>ROUND(G677*L677,P4)</f>
        <v>0</v>
      </c>
      <c r="N677" s="25" t="s">
        <v>559</v>
      </c>
      <c r="O677" s="31">
        <f>M677*AA677</f>
        <v>0</v>
      </c>
      <c r="P677" s="1">
        <v>3</v>
      </c>
      <c r="AA677" s="1">
        <f>IF(P677=1,$O$3,IF(P677=2,$O$4,$O$5))</f>
        <v>0</v>
      </c>
    </row>
    <row r="678">
      <c r="A678" s="1" t="s">
        <v>114</v>
      </c>
      <c r="E678" s="27" t="s">
        <v>138</v>
      </c>
    </row>
    <row r="679" ht="26.4">
      <c r="A679" s="1" t="s">
        <v>116</v>
      </c>
      <c r="E679" s="32" t="s">
        <v>1015</v>
      </c>
    </row>
    <row r="680" ht="26.4">
      <c r="A680" s="1" t="s">
        <v>117</v>
      </c>
      <c r="E680" s="27" t="s">
        <v>1772</v>
      </c>
    </row>
    <row r="681">
      <c r="A681" s="1" t="s">
        <v>108</v>
      </c>
      <c r="B681" s="1">
        <v>75</v>
      </c>
      <c r="C681" s="26" t="s">
        <v>1938</v>
      </c>
      <c r="D681" t="s">
        <v>138</v>
      </c>
      <c r="E681" s="27" t="s">
        <v>1939</v>
      </c>
      <c r="F681" s="28" t="s">
        <v>159</v>
      </c>
      <c r="G681" s="29">
        <v>1</v>
      </c>
      <c r="H681" s="28">
        <v>0</v>
      </c>
      <c r="I681" s="30">
        <f>ROUND(G681*H681,P4)</f>
        <v>0</v>
      </c>
      <c r="L681" s="30">
        <v>0</v>
      </c>
      <c r="M681" s="24">
        <f>ROUND(G681*L681,P4)</f>
        <v>0</v>
      </c>
      <c r="N681" s="25" t="s">
        <v>559</v>
      </c>
      <c r="O681" s="31">
        <f>M681*AA681</f>
        <v>0</v>
      </c>
      <c r="P681" s="1">
        <v>3</v>
      </c>
      <c r="AA681" s="1">
        <f>IF(P681=1,$O$3,IF(P681=2,$O$4,$O$5))</f>
        <v>0</v>
      </c>
    </row>
    <row r="682">
      <c r="A682" s="1" t="s">
        <v>114</v>
      </c>
      <c r="E682" s="27" t="s">
        <v>138</v>
      </c>
    </row>
    <row r="683" ht="26.4">
      <c r="A683" s="1" t="s">
        <v>116</v>
      </c>
      <c r="E683" s="32" t="s">
        <v>1015</v>
      </c>
    </row>
    <row r="684" ht="26.4">
      <c r="A684" s="1" t="s">
        <v>117</v>
      </c>
      <c r="E684" s="27" t="s">
        <v>1772</v>
      </c>
    </row>
    <row r="685">
      <c r="A685" s="1" t="s">
        <v>108</v>
      </c>
      <c r="B685" s="1">
        <v>76</v>
      </c>
      <c r="C685" s="26" t="s">
        <v>1349</v>
      </c>
      <c r="D685" t="s">
        <v>138</v>
      </c>
      <c r="E685" s="27" t="s">
        <v>1350</v>
      </c>
      <c r="F685" s="28" t="s">
        <v>159</v>
      </c>
      <c r="G685" s="29">
        <v>1</v>
      </c>
      <c r="H685" s="28">
        <v>0</v>
      </c>
      <c r="I685" s="30">
        <f>ROUND(G685*H685,P4)</f>
        <v>0</v>
      </c>
      <c r="L685" s="30">
        <v>0</v>
      </c>
      <c r="M685" s="24">
        <f>ROUND(G685*L685,P4)</f>
        <v>0</v>
      </c>
      <c r="N685" s="25" t="s">
        <v>559</v>
      </c>
      <c r="O685" s="31">
        <f>M685*AA685</f>
        <v>0</v>
      </c>
      <c r="P685" s="1">
        <v>3</v>
      </c>
      <c r="AA685" s="1">
        <f>IF(P685=1,$O$3,IF(P685=2,$O$4,$O$5))</f>
        <v>0</v>
      </c>
    </row>
    <row r="686">
      <c r="A686" s="1" t="s">
        <v>114</v>
      </c>
      <c r="E686" s="27" t="s">
        <v>138</v>
      </c>
    </row>
    <row r="687" ht="26.4">
      <c r="A687" s="1" t="s">
        <v>116</v>
      </c>
      <c r="E687" s="32" t="s">
        <v>1015</v>
      </c>
    </row>
    <row r="688" ht="26.4">
      <c r="A688" s="1" t="s">
        <v>117</v>
      </c>
      <c r="E688" s="27" t="s">
        <v>1772</v>
      </c>
    </row>
    <row r="689">
      <c r="A689" s="1" t="s">
        <v>108</v>
      </c>
      <c r="B689" s="1">
        <v>77</v>
      </c>
      <c r="C689" s="26" t="s">
        <v>1940</v>
      </c>
      <c r="D689" t="s">
        <v>138</v>
      </c>
      <c r="E689" s="27" t="s">
        <v>1941</v>
      </c>
      <c r="F689" s="28" t="s">
        <v>167</v>
      </c>
      <c r="G689" s="29">
        <v>1</v>
      </c>
      <c r="H689" s="28">
        <v>0</v>
      </c>
      <c r="I689" s="30">
        <f>ROUND(G689*H689,P4)</f>
        <v>0</v>
      </c>
      <c r="L689" s="30">
        <v>0</v>
      </c>
      <c r="M689" s="24">
        <f>ROUND(G689*L689,P4)</f>
        <v>0</v>
      </c>
      <c r="N689" s="25" t="s">
        <v>559</v>
      </c>
      <c r="O689" s="31">
        <f>M689*AA689</f>
        <v>0</v>
      </c>
      <c r="P689" s="1">
        <v>3</v>
      </c>
      <c r="AA689" s="1">
        <f>IF(P689=1,$O$3,IF(P689=2,$O$4,$O$5))</f>
        <v>0</v>
      </c>
    </row>
    <row r="690">
      <c r="A690" s="1" t="s">
        <v>114</v>
      </c>
      <c r="E690" s="27" t="s">
        <v>138</v>
      </c>
    </row>
    <row r="691" ht="26.4">
      <c r="A691" s="1" t="s">
        <v>116</v>
      </c>
      <c r="E691" s="32" t="s">
        <v>1015</v>
      </c>
    </row>
    <row r="692" ht="26.4">
      <c r="A692" s="1" t="s">
        <v>117</v>
      </c>
      <c r="E692" s="27" t="s">
        <v>1772</v>
      </c>
    </row>
    <row r="693">
      <c r="A693" s="1" t="s">
        <v>108</v>
      </c>
      <c r="B693" s="1">
        <v>78</v>
      </c>
      <c r="C693" s="26" t="s">
        <v>1210</v>
      </c>
      <c r="D693" t="s">
        <v>138</v>
      </c>
      <c r="E693" s="27" t="s">
        <v>1211</v>
      </c>
      <c r="F693" s="28" t="s">
        <v>159</v>
      </c>
      <c r="G693" s="29">
        <v>1</v>
      </c>
      <c r="H693" s="28">
        <v>0</v>
      </c>
      <c r="I693" s="30">
        <f>ROUND(G693*H693,P4)</f>
        <v>0</v>
      </c>
      <c r="L693" s="30">
        <v>0</v>
      </c>
      <c r="M693" s="24">
        <f>ROUND(G693*L693,P4)</f>
        <v>0</v>
      </c>
      <c r="N693" s="25" t="s">
        <v>559</v>
      </c>
      <c r="O693" s="31">
        <f>M693*AA693</f>
        <v>0</v>
      </c>
      <c r="P693" s="1">
        <v>3</v>
      </c>
      <c r="AA693" s="1">
        <f>IF(P693=1,$O$3,IF(P693=2,$O$4,$O$5))</f>
        <v>0</v>
      </c>
    </row>
    <row r="694">
      <c r="A694" s="1" t="s">
        <v>114</v>
      </c>
      <c r="E694" s="27" t="s">
        <v>138</v>
      </c>
    </row>
    <row r="695" ht="26.4">
      <c r="A695" s="1" t="s">
        <v>116</v>
      </c>
      <c r="E695" s="32" t="s">
        <v>1015</v>
      </c>
    </row>
    <row r="696" ht="26.4">
      <c r="A696" s="1" t="s">
        <v>117</v>
      </c>
      <c r="E696" s="27" t="s">
        <v>1772</v>
      </c>
    </row>
    <row r="697">
      <c r="A697" s="1" t="s">
        <v>108</v>
      </c>
      <c r="B697" s="1">
        <v>79</v>
      </c>
      <c r="C697" s="26" t="s">
        <v>1942</v>
      </c>
      <c r="D697" t="s">
        <v>138</v>
      </c>
      <c r="E697" s="27" t="s">
        <v>1943</v>
      </c>
      <c r="F697" s="28" t="s">
        <v>167</v>
      </c>
      <c r="G697" s="29">
        <v>4</v>
      </c>
      <c r="H697" s="28">
        <v>0</v>
      </c>
      <c r="I697" s="30">
        <f>ROUND(G697*H697,P4)</f>
        <v>0</v>
      </c>
      <c r="L697" s="30">
        <v>0</v>
      </c>
      <c r="M697" s="24">
        <f>ROUND(G697*L697,P4)</f>
        <v>0</v>
      </c>
      <c r="N697" s="25" t="s">
        <v>559</v>
      </c>
      <c r="O697" s="31">
        <f>M697*AA697</f>
        <v>0</v>
      </c>
      <c r="P697" s="1">
        <v>3</v>
      </c>
      <c r="AA697" s="1">
        <f>IF(P697=1,$O$3,IF(P697=2,$O$4,$O$5))</f>
        <v>0</v>
      </c>
    </row>
    <row r="698">
      <c r="A698" s="1" t="s">
        <v>114</v>
      </c>
      <c r="E698" s="27" t="s">
        <v>138</v>
      </c>
    </row>
    <row r="699" ht="26.4">
      <c r="A699" s="1" t="s">
        <v>116</v>
      </c>
      <c r="E699" s="32" t="s">
        <v>1053</v>
      </c>
    </row>
    <row r="700" ht="26.4">
      <c r="A700" s="1" t="s">
        <v>117</v>
      </c>
      <c r="E700" s="27" t="s">
        <v>1772</v>
      </c>
    </row>
    <row r="701">
      <c r="A701" s="1" t="s">
        <v>108</v>
      </c>
      <c r="B701" s="1">
        <v>80</v>
      </c>
      <c r="C701" s="26" t="s">
        <v>634</v>
      </c>
      <c r="D701" t="s">
        <v>138</v>
      </c>
      <c r="E701" s="27" t="s">
        <v>635</v>
      </c>
      <c r="F701" s="28" t="s">
        <v>167</v>
      </c>
      <c r="G701" s="29">
        <v>5</v>
      </c>
      <c r="H701" s="28">
        <v>0</v>
      </c>
      <c r="I701" s="30">
        <f>ROUND(G701*H701,P4)</f>
        <v>0</v>
      </c>
      <c r="L701" s="30">
        <v>0</v>
      </c>
      <c r="M701" s="24">
        <f>ROUND(G701*L701,P4)</f>
        <v>0</v>
      </c>
      <c r="N701" s="25" t="s">
        <v>559</v>
      </c>
      <c r="O701" s="31">
        <f>M701*AA701</f>
        <v>0</v>
      </c>
      <c r="P701" s="1">
        <v>3</v>
      </c>
      <c r="AA701" s="1">
        <f>IF(P701=1,$O$3,IF(P701=2,$O$4,$O$5))</f>
        <v>0</v>
      </c>
    </row>
    <row r="702">
      <c r="A702" s="1" t="s">
        <v>114</v>
      </c>
      <c r="E702" s="27" t="s">
        <v>138</v>
      </c>
    </row>
    <row r="703" ht="26.4">
      <c r="A703" s="1" t="s">
        <v>116</v>
      </c>
      <c r="E703" s="32" t="s">
        <v>1100</v>
      </c>
    </row>
    <row r="704" ht="26.4">
      <c r="A704" s="1" t="s">
        <v>117</v>
      </c>
      <c r="E704" s="27" t="s">
        <v>1772</v>
      </c>
    </row>
    <row r="705">
      <c r="A705" s="1" t="s">
        <v>108</v>
      </c>
      <c r="B705" s="1">
        <v>81</v>
      </c>
      <c r="C705" s="26" t="s">
        <v>616</v>
      </c>
      <c r="D705" t="s">
        <v>138</v>
      </c>
      <c r="E705" s="27" t="s">
        <v>617</v>
      </c>
      <c r="F705" s="28" t="s">
        <v>167</v>
      </c>
      <c r="G705" s="29">
        <v>120</v>
      </c>
      <c r="H705" s="28">
        <v>0</v>
      </c>
      <c r="I705" s="30">
        <f>ROUND(G705*H705,P4)</f>
        <v>0</v>
      </c>
      <c r="L705" s="30">
        <v>0</v>
      </c>
      <c r="M705" s="24">
        <f>ROUND(G705*L705,P4)</f>
        <v>0</v>
      </c>
      <c r="N705" s="25" t="s">
        <v>559</v>
      </c>
      <c r="O705" s="31">
        <f>M705*AA705</f>
        <v>0</v>
      </c>
      <c r="P705" s="1">
        <v>3</v>
      </c>
      <c r="AA705" s="1">
        <f>IF(P705=1,$O$3,IF(P705=2,$O$4,$O$5))</f>
        <v>0</v>
      </c>
    </row>
    <row r="706">
      <c r="A706" s="1" t="s">
        <v>114</v>
      </c>
      <c r="E706" s="27" t="s">
        <v>138</v>
      </c>
    </row>
    <row r="707" ht="26.4">
      <c r="A707" s="1" t="s">
        <v>116</v>
      </c>
      <c r="E707" s="32" t="s">
        <v>1755</v>
      </c>
    </row>
    <row r="708" ht="26.4">
      <c r="A708" s="1" t="s">
        <v>117</v>
      </c>
      <c r="E708" s="27" t="s">
        <v>1772</v>
      </c>
    </row>
    <row r="709">
      <c r="A709" s="1" t="s">
        <v>108</v>
      </c>
      <c r="B709" s="1">
        <v>82</v>
      </c>
      <c r="C709" s="26" t="s">
        <v>1944</v>
      </c>
      <c r="D709" t="s">
        <v>138</v>
      </c>
      <c r="E709" s="27" t="s">
        <v>1945</v>
      </c>
      <c r="F709" s="28" t="s">
        <v>159</v>
      </c>
      <c r="G709" s="29">
        <v>2</v>
      </c>
      <c r="H709" s="28">
        <v>0</v>
      </c>
      <c r="I709" s="30">
        <f>ROUND(G709*H709,P4)</f>
        <v>0</v>
      </c>
      <c r="L709" s="30">
        <v>0</v>
      </c>
      <c r="M709" s="24">
        <f>ROUND(G709*L709,P4)</f>
        <v>0</v>
      </c>
      <c r="N709" s="25" t="s">
        <v>559</v>
      </c>
      <c r="O709" s="31">
        <f>M709*AA709</f>
        <v>0</v>
      </c>
      <c r="P709" s="1">
        <v>3</v>
      </c>
      <c r="AA709" s="1">
        <f>IF(P709=1,$O$3,IF(P709=2,$O$4,$O$5))</f>
        <v>0</v>
      </c>
    </row>
    <row r="710">
      <c r="A710" s="1" t="s">
        <v>114</v>
      </c>
      <c r="E710" s="27" t="s">
        <v>138</v>
      </c>
    </row>
    <row r="711" ht="26.4">
      <c r="A711" s="1" t="s">
        <v>116</v>
      </c>
      <c r="E711" s="32" t="s">
        <v>1046</v>
      </c>
    </row>
    <row r="712" ht="26.4">
      <c r="A712" s="1" t="s">
        <v>117</v>
      </c>
      <c r="E712" s="27" t="s">
        <v>1772</v>
      </c>
    </row>
    <row r="713" ht="26.4">
      <c r="A713" s="1" t="s">
        <v>108</v>
      </c>
      <c r="B713" s="1">
        <v>83</v>
      </c>
      <c r="C713" s="26" t="s">
        <v>1946</v>
      </c>
      <c r="D713" t="s">
        <v>138</v>
      </c>
      <c r="E713" s="27" t="s">
        <v>1947</v>
      </c>
      <c r="F713" s="28" t="s">
        <v>159</v>
      </c>
      <c r="G713" s="29">
        <v>8</v>
      </c>
      <c r="H713" s="28">
        <v>0</v>
      </c>
      <c r="I713" s="30">
        <f>ROUND(G713*H713,P4)</f>
        <v>0</v>
      </c>
      <c r="L713" s="30">
        <v>0</v>
      </c>
      <c r="M713" s="24">
        <f>ROUND(G713*L713,P4)</f>
        <v>0</v>
      </c>
      <c r="N713" s="25" t="s">
        <v>138</v>
      </c>
      <c r="O713" s="31">
        <f>M713*AA713</f>
        <v>0</v>
      </c>
      <c r="P713" s="1">
        <v>3</v>
      </c>
      <c r="AA713" s="1">
        <f>IF(P713=1,$O$3,IF(P713=2,$O$4,$O$5))</f>
        <v>0</v>
      </c>
    </row>
    <row r="714">
      <c r="A714" s="1" t="s">
        <v>114</v>
      </c>
      <c r="E714" s="27" t="s">
        <v>138</v>
      </c>
    </row>
    <row r="715" ht="26.4">
      <c r="A715" s="1" t="s">
        <v>116</v>
      </c>
      <c r="E715" s="32" t="s">
        <v>1019</v>
      </c>
    </row>
    <row r="716" ht="39.6">
      <c r="A716" s="1" t="s">
        <v>117</v>
      </c>
      <c r="E716" s="27" t="s">
        <v>1948</v>
      </c>
    </row>
    <row r="717">
      <c r="A717" s="1" t="s">
        <v>108</v>
      </c>
      <c r="B717" s="1">
        <v>84</v>
      </c>
      <c r="C717" s="26" t="s">
        <v>1949</v>
      </c>
      <c r="D717" t="s">
        <v>138</v>
      </c>
      <c r="E717" s="27" t="s">
        <v>1950</v>
      </c>
      <c r="F717" s="28" t="s">
        <v>1507</v>
      </c>
      <c r="G717" s="29">
        <v>1</v>
      </c>
      <c r="H717" s="28">
        <v>0</v>
      </c>
      <c r="I717" s="30">
        <f>ROUND(G717*H717,P4)</f>
        <v>0</v>
      </c>
      <c r="L717" s="30">
        <v>0</v>
      </c>
      <c r="M717" s="24">
        <f>ROUND(G717*L717,P4)</f>
        <v>0</v>
      </c>
      <c r="N717" s="25" t="s">
        <v>138</v>
      </c>
      <c r="O717" s="31">
        <f>M717*AA717</f>
        <v>0</v>
      </c>
      <c r="P717" s="1">
        <v>3</v>
      </c>
      <c r="AA717" s="1">
        <f>IF(P717=1,$O$3,IF(P717=2,$O$4,$O$5))</f>
        <v>0</v>
      </c>
    </row>
    <row r="718">
      <c r="A718" s="1" t="s">
        <v>114</v>
      </c>
      <c r="E718" s="27" t="s">
        <v>138</v>
      </c>
    </row>
    <row r="719" ht="26.4">
      <c r="A719" s="1" t="s">
        <v>116</v>
      </c>
      <c r="E719" s="32" t="s">
        <v>1015</v>
      </c>
    </row>
    <row r="720" ht="184.8">
      <c r="A720" s="1" t="s">
        <v>117</v>
      </c>
      <c r="E720" s="27" t="s">
        <v>1951</v>
      </c>
    </row>
    <row r="721">
      <c r="A721" s="1" t="s">
        <v>108</v>
      </c>
      <c r="B721" s="1">
        <v>85</v>
      </c>
      <c r="C721" s="26" t="s">
        <v>861</v>
      </c>
      <c r="D721" t="s">
        <v>138</v>
      </c>
      <c r="E721" s="27" t="s">
        <v>862</v>
      </c>
      <c r="F721" s="28" t="s">
        <v>398</v>
      </c>
      <c r="G721" s="29">
        <v>24</v>
      </c>
      <c r="H721" s="28">
        <v>0</v>
      </c>
      <c r="I721" s="30">
        <f>ROUND(G721*H721,P4)</f>
        <v>0</v>
      </c>
      <c r="L721" s="30">
        <v>0</v>
      </c>
      <c r="M721" s="24">
        <f>ROUND(G721*L721,P4)</f>
        <v>0</v>
      </c>
      <c r="N721" s="25" t="s">
        <v>559</v>
      </c>
      <c r="O721" s="31">
        <f>M721*AA721</f>
        <v>0</v>
      </c>
      <c r="P721" s="1">
        <v>3</v>
      </c>
      <c r="AA721" s="1">
        <f>IF(P721=1,$O$3,IF(P721=2,$O$4,$O$5))</f>
        <v>0</v>
      </c>
    </row>
    <row r="722">
      <c r="A722" s="1" t="s">
        <v>114</v>
      </c>
      <c r="E722" s="27" t="s">
        <v>138</v>
      </c>
    </row>
    <row r="723" ht="26.4">
      <c r="A723" s="1" t="s">
        <v>116</v>
      </c>
      <c r="E723" s="32" t="s">
        <v>1656</v>
      </c>
    </row>
    <row r="724">
      <c r="A724" s="1" t="s">
        <v>117</v>
      </c>
      <c r="E724" s="27" t="s">
        <v>561</v>
      </c>
    </row>
    <row r="725">
      <c r="A725" s="1" t="s">
        <v>108</v>
      </c>
      <c r="B725" s="1">
        <v>86</v>
      </c>
      <c r="C725" s="26" t="s">
        <v>1746</v>
      </c>
      <c r="D725" t="s">
        <v>138</v>
      </c>
      <c r="E725" s="27" t="s">
        <v>1747</v>
      </c>
      <c r="F725" s="28" t="s">
        <v>398</v>
      </c>
      <c r="G725" s="29">
        <v>24</v>
      </c>
      <c r="H725" s="28">
        <v>0</v>
      </c>
      <c r="I725" s="30">
        <f>ROUND(G725*H725,P4)</f>
        <v>0</v>
      </c>
      <c r="L725" s="30">
        <v>0</v>
      </c>
      <c r="M725" s="24">
        <f>ROUND(G725*L725,P4)</f>
        <v>0</v>
      </c>
      <c r="N725" s="25" t="s">
        <v>559</v>
      </c>
      <c r="O725" s="31">
        <f>M725*AA725</f>
        <v>0</v>
      </c>
      <c r="P725" s="1">
        <v>3</v>
      </c>
      <c r="AA725" s="1">
        <f>IF(P725=1,$O$3,IF(P725=2,$O$4,$O$5))</f>
        <v>0</v>
      </c>
    </row>
    <row r="726">
      <c r="A726" s="1" t="s">
        <v>114</v>
      </c>
      <c r="E726" s="27" t="s">
        <v>138</v>
      </c>
    </row>
    <row r="727" ht="26.4">
      <c r="A727" s="1" t="s">
        <v>116</v>
      </c>
      <c r="E727" s="32" t="s">
        <v>1656</v>
      </c>
    </row>
    <row r="728">
      <c r="A728" s="1" t="s">
        <v>117</v>
      </c>
      <c r="E728" s="27" t="s">
        <v>561</v>
      </c>
    </row>
    <row r="729">
      <c r="A729" s="1" t="s">
        <v>108</v>
      </c>
      <c r="B729" s="1">
        <v>87</v>
      </c>
      <c r="C729" s="26" t="s">
        <v>864</v>
      </c>
      <c r="D729" t="s">
        <v>138</v>
      </c>
      <c r="E729" s="27" t="s">
        <v>865</v>
      </c>
      <c r="F729" s="28" t="s">
        <v>398</v>
      </c>
      <c r="G729" s="29">
        <v>120</v>
      </c>
      <c r="H729" s="28">
        <v>0</v>
      </c>
      <c r="I729" s="30">
        <f>ROUND(G729*H729,P4)</f>
        <v>0</v>
      </c>
      <c r="L729" s="30">
        <v>0</v>
      </c>
      <c r="M729" s="24">
        <f>ROUND(G729*L729,P4)</f>
        <v>0</v>
      </c>
      <c r="N729" s="25" t="s">
        <v>559</v>
      </c>
      <c r="O729" s="31">
        <f>M729*AA729</f>
        <v>0</v>
      </c>
      <c r="P729" s="1">
        <v>3</v>
      </c>
      <c r="AA729" s="1">
        <f>IF(P729=1,$O$3,IF(P729=2,$O$4,$O$5))</f>
        <v>0</v>
      </c>
    </row>
    <row r="730">
      <c r="A730" s="1" t="s">
        <v>114</v>
      </c>
      <c r="E730" s="27" t="s">
        <v>138</v>
      </c>
    </row>
    <row r="731" ht="26.4">
      <c r="A731" s="1" t="s">
        <v>116</v>
      </c>
      <c r="E731" s="32" t="s">
        <v>1755</v>
      </c>
    </row>
    <row r="732">
      <c r="A732" s="1" t="s">
        <v>117</v>
      </c>
      <c r="E732" s="27" t="s">
        <v>561</v>
      </c>
    </row>
    <row r="733">
      <c r="A733" s="1" t="s">
        <v>108</v>
      </c>
      <c r="B733" s="1">
        <v>88</v>
      </c>
      <c r="C733" s="26" t="s">
        <v>867</v>
      </c>
      <c r="D733" t="s">
        <v>138</v>
      </c>
      <c r="E733" s="27" t="s">
        <v>868</v>
      </c>
      <c r="F733" s="28" t="s">
        <v>398</v>
      </c>
      <c r="G733" s="29">
        <v>8</v>
      </c>
      <c r="H733" s="28">
        <v>0</v>
      </c>
      <c r="I733" s="30">
        <f>ROUND(G733*H733,P4)</f>
        <v>0</v>
      </c>
      <c r="L733" s="30">
        <v>0</v>
      </c>
      <c r="M733" s="24">
        <f>ROUND(G733*L733,P4)</f>
        <v>0</v>
      </c>
      <c r="N733" s="25" t="s">
        <v>559</v>
      </c>
      <c r="O733" s="31">
        <f>M733*AA733</f>
        <v>0</v>
      </c>
      <c r="P733" s="1">
        <v>3</v>
      </c>
      <c r="AA733" s="1">
        <f>IF(P733=1,$O$3,IF(P733=2,$O$4,$O$5))</f>
        <v>0</v>
      </c>
    </row>
    <row r="734">
      <c r="A734" s="1" t="s">
        <v>114</v>
      </c>
      <c r="E734" s="27" t="s">
        <v>138</v>
      </c>
    </row>
    <row r="735" ht="26.4">
      <c r="A735" s="1" t="s">
        <v>116</v>
      </c>
      <c r="E735" s="32" t="s">
        <v>1019</v>
      </c>
    </row>
    <row r="736">
      <c r="A736" s="1" t="s">
        <v>117</v>
      </c>
      <c r="E736" s="27" t="s">
        <v>561</v>
      </c>
    </row>
    <row r="737">
      <c r="A737" s="1" t="s">
        <v>108</v>
      </c>
      <c r="B737" s="1">
        <v>89</v>
      </c>
      <c r="C737" s="26" t="s">
        <v>869</v>
      </c>
      <c r="D737" t="s">
        <v>138</v>
      </c>
      <c r="E737" s="27" t="s">
        <v>870</v>
      </c>
      <c r="F737" s="28" t="s">
        <v>398</v>
      </c>
      <c r="G737" s="29">
        <v>24</v>
      </c>
      <c r="H737" s="28">
        <v>0</v>
      </c>
      <c r="I737" s="30">
        <f>ROUND(G737*H737,P4)</f>
        <v>0</v>
      </c>
      <c r="L737" s="30">
        <v>0</v>
      </c>
      <c r="M737" s="24">
        <f>ROUND(G737*L737,P4)</f>
        <v>0</v>
      </c>
      <c r="N737" s="25" t="s">
        <v>559</v>
      </c>
      <c r="O737" s="31">
        <f>M737*AA737</f>
        <v>0</v>
      </c>
      <c r="P737" s="1">
        <v>3</v>
      </c>
      <c r="AA737" s="1">
        <f>IF(P737=1,$O$3,IF(P737=2,$O$4,$O$5))</f>
        <v>0</v>
      </c>
    </row>
    <row r="738">
      <c r="A738" s="1" t="s">
        <v>114</v>
      </c>
      <c r="E738" s="27" t="s">
        <v>138</v>
      </c>
    </row>
    <row r="739" ht="26.4">
      <c r="A739" s="1" t="s">
        <v>116</v>
      </c>
      <c r="E739" s="32" t="s">
        <v>1656</v>
      </c>
    </row>
    <row r="740">
      <c r="A740" s="1" t="s">
        <v>117</v>
      </c>
      <c r="E740" s="27" t="s">
        <v>561</v>
      </c>
    </row>
    <row r="741">
      <c r="A741" s="1" t="s">
        <v>108</v>
      </c>
      <c r="B741" s="1">
        <v>90</v>
      </c>
      <c r="C741" s="26" t="s">
        <v>871</v>
      </c>
      <c r="D741" t="s">
        <v>138</v>
      </c>
      <c r="E741" s="27" t="s">
        <v>872</v>
      </c>
      <c r="F741" s="28" t="s">
        <v>398</v>
      </c>
      <c r="G741" s="29">
        <v>16</v>
      </c>
      <c r="H741" s="28">
        <v>0</v>
      </c>
      <c r="I741" s="30">
        <f>ROUND(G741*H741,P4)</f>
        <v>0</v>
      </c>
      <c r="L741" s="30">
        <v>0</v>
      </c>
      <c r="M741" s="24">
        <f>ROUND(G741*L741,P4)</f>
        <v>0</v>
      </c>
      <c r="N741" s="25" t="s">
        <v>559</v>
      </c>
      <c r="O741" s="31">
        <f>M741*AA741</f>
        <v>0</v>
      </c>
      <c r="P741" s="1">
        <v>3</v>
      </c>
      <c r="AA741" s="1">
        <f>IF(P741=1,$O$3,IF(P741=2,$O$4,$O$5))</f>
        <v>0</v>
      </c>
    </row>
    <row r="742">
      <c r="A742" s="1" t="s">
        <v>114</v>
      </c>
      <c r="E742" s="27" t="s">
        <v>138</v>
      </c>
    </row>
    <row r="743" ht="26.4">
      <c r="A743" s="1" t="s">
        <v>116</v>
      </c>
      <c r="E743" s="32" t="s">
        <v>1463</v>
      </c>
    </row>
    <row r="744">
      <c r="A744" s="1" t="s">
        <v>117</v>
      </c>
      <c r="E744" s="27" t="s">
        <v>561</v>
      </c>
    </row>
    <row r="745">
      <c r="A745" s="1" t="s">
        <v>108</v>
      </c>
      <c r="B745" s="1">
        <v>91</v>
      </c>
      <c r="C745" s="26" t="s">
        <v>1748</v>
      </c>
      <c r="D745" t="s">
        <v>138</v>
      </c>
      <c r="E745" s="27" t="s">
        <v>1749</v>
      </c>
      <c r="F745" s="28" t="s">
        <v>159</v>
      </c>
      <c r="G745" s="29">
        <v>2</v>
      </c>
      <c r="H745" s="28">
        <v>0</v>
      </c>
      <c r="I745" s="30">
        <f>ROUND(G745*H745,P4)</f>
        <v>0</v>
      </c>
      <c r="L745" s="30">
        <v>0</v>
      </c>
      <c r="M745" s="24">
        <f>ROUND(G745*L745,P4)</f>
        <v>0</v>
      </c>
      <c r="N745" s="25" t="s">
        <v>559</v>
      </c>
      <c r="O745" s="31">
        <f>M745*AA745</f>
        <v>0</v>
      </c>
      <c r="P745" s="1">
        <v>3</v>
      </c>
      <c r="AA745" s="1">
        <f>IF(P745=1,$O$3,IF(P745=2,$O$4,$O$5))</f>
        <v>0</v>
      </c>
    </row>
    <row r="746">
      <c r="A746" s="1" t="s">
        <v>114</v>
      </c>
      <c r="E746" s="27" t="s">
        <v>138</v>
      </c>
    </row>
    <row r="747" ht="26.4">
      <c r="A747" s="1" t="s">
        <v>116</v>
      </c>
      <c r="E747" s="32" t="s">
        <v>1046</v>
      </c>
    </row>
    <row r="748">
      <c r="A748" s="1" t="s">
        <v>117</v>
      </c>
      <c r="E748" s="27" t="s">
        <v>561</v>
      </c>
    </row>
    <row r="749">
      <c r="A749" s="1" t="s">
        <v>108</v>
      </c>
      <c r="B749" s="1">
        <v>92</v>
      </c>
      <c r="C749" s="26" t="s">
        <v>1952</v>
      </c>
      <c r="D749" t="s">
        <v>138</v>
      </c>
      <c r="E749" s="27" t="s">
        <v>1953</v>
      </c>
      <c r="F749" s="28" t="s">
        <v>159</v>
      </c>
      <c r="G749" s="29">
        <v>1</v>
      </c>
      <c r="H749" s="28">
        <v>0</v>
      </c>
      <c r="I749" s="30">
        <f>ROUND(G749*H749,P4)</f>
        <v>0</v>
      </c>
      <c r="L749" s="30">
        <v>0</v>
      </c>
      <c r="M749" s="24">
        <f>ROUND(G749*L749,P4)</f>
        <v>0</v>
      </c>
      <c r="N749" s="25" t="s">
        <v>559</v>
      </c>
      <c r="O749" s="31">
        <f>M749*AA749</f>
        <v>0</v>
      </c>
      <c r="P749" s="1">
        <v>3</v>
      </c>
      <c r="AA749" s="1">
        <f>IF(P749=1,$O$3,IF(P749=2,$O$4,$O$5))</f>
        <v>0</v>
      </c>
    </row>
    <row r="750">
      <c r="A750" s="1" t="s">
        <v>114</v>
      </c>
      <c r="E750" s="27" t="s">
        <v>138</v>
      </c>
    </row>
    <row r="751" ht="26.4">
      <c r="A751" s="1" t="s">
        <v>116</v>
      </c>
      <c r="E751" s="32" t="s">
        <v>1015</v>
      </c>
    </row>
    <row r="752">
      <c r="A752" s="1" t="s">
        <v>117</v>
      </c>
      <c r="E752" s="27" t="s">
        <v>561</v>
      </c>
    </row>
    <row r="753" ht="26.4">
      <c r="A753" s="1" t="s">
        <v>108</v>
      </c>
      <c r="B753" s="1">
        <v>93</v>
      </c>
      <c r="C753" s="26" t="s">
        <v>853</v>
      </c>
      <c r="D753" t="s">
        <v>138</v>
      </c>
      <c r="E753" s="27" t="s">
        <v>854</v>
      </c>
      <c r="F753" s="28" t="s">
        <v>159</v>
      </c>
      <c r="G753" s="29">
        <v>1</v>
      </c>
      <c r="H753" s="28">
        <v>0</v>
      </c>
      <c r="I753" s="30">
        <f>ROUND(G753*H753,P4)</f>
        <v>0</v>
      </c>
      <c r="L753" s="30">
        <v>0</v>
      </c>
      <c r="M753" s="24">
        <f>ROUND(G753*L753,P4)</f>
        <v>0</v>
      </c>
      <c r="N753" s="25" t="s">
        <v>559</v>
      </c>
      <c r="O753" s="31">
        <f>M753*AA753</f>
        <v>0</v>
      </c>
      <c r="P753" s="1">
        <v>3</v>
      </c>
      <c r="AA753" s="1">
        <f>IF(P753=1,$O$3,IF(P753=2,$O$4,$O$5))</f>
        <v>0</v>
      </c>
    </row>
    <row r="754">
      <c r="A754" s="1" t="s">
        <v>114</v>
      </c>
      <c r="E754" s="27" t="s">
        <v>138</v>
      </c>
    </row>
    <row r="755" ht="26.4">
      <c r="A755" s="1" t="s">
        <v>116</v>
      </c>
      <c r="E755" s="32" t="s">
        <v>1015</v>
      </c>
    </row>
    <row r="756">
      <c r="A756" s="1" t="s">
        <v>117</v>
      </c>
      <c r="E756" s="27" t="s">
        <v>561</v>
      </c>
    </row>
    <row r="757" ht="39.6">
      <c r="A757" s="1" t="s">
        <v>108</v>
      </c>
      <c r="B757" s="1">
        <v>94</v>
      </c>
      <c r="C757" s="26" t="s">
        <v>856</v>
      </c>
      <c r="D757" t="s">
        <v>138</v>
      </c>
      <c r="E757" s="27" t="s">
        <v>857</v>
      </c>
      <c r="F757" s="28" t="s">
        <v>159</v>
      </c>
      <c r="G757" s="29">
        <v>19</v>
      </c>
      <c r="H757" s="28">
        <v>0</v>
      </c>
      <c r="I757" s="30">
        <f>ROUND(G757*H757,P4)</f>
        <v>0</v>
      </c>
      <c r="L757" s="30">
        <v>0</v>
      </c>
      <c r="M757" s="24">
        <f>ROUND(G757*L757,P4)</f>
        <v>0</v>
      </c>
      <c r="N757" s="25" t="s">
        <v>559</v>
      </c>
      <c r="O757" s="31">
        <f>M757*AA757</f>
        <v>0</v>
      </c>
      <c r="P757" s="1">
        <v>3</v>
      </c>
      <c r="AA757" s="1">
        <f>IF(P757=1,$O$3,IF(P757=2,$O$4,$O$5))</f>
        <v>0</v>
      </c>
    </row>
    <row r="758">
      <c r="A758" s="1" t="s">
        <v>114</v>
      </c>
      <c r="E758" s="27" t="s">
        <v>138</v>
      </c>
    </row>
    <row r="759" ht="26.4">
      <c r="A759" s="1" t="s">
        <v>116</v>
      </c>
      <c r="E759" s="32" t="s">
        <v>1954</v>
      </c>
    </row>
    <row r="760">
      <c r="A760" s="1" t="s">
        <v>117</v>
      </c>
      <c r="E760" s="27" t="s">
        <v>561</v>
      </c>
    </row>
    <row r="761" ht="26.4">
      <c r="A761" s="1" t="s">
        <v>108</v>
      </c>
      <c r="B761" s="1">
        <v>95</v>
      </c>
      <c r="C761" s="26" t="s">
        <v>859</v>
      </c>
      <c r="D761" t="s">
        <v>138</v>
      </c>
      <c r="E761" s="27" t="s">
        <v>860</v>
      </c>
      <c r="F761" s="28" t="s">
        <v>159</v>
      </c>
      <c r="G761" s="29">
        <v>1</v>
      </c>
      <c r="H761" s="28">
        <v>0</v>
      </c>
      <c r="I761" s="30">
        <f>ROUND(G761*H761,P4)</f>
        <v>0</v>
      </c>
      <c r="L761" s="30">
        <v>0</v>
      </c>
      <c r="M761" s="24">
        <f>ROUND(G761*L761,P4)</f>
        <v>0</v>
      </c>
      <c r="N761" s="25" t="s">
        <v>559</v>
      </c>
      <c r="O761" s="31">
        <f>M761*AA761</f>
        <v>0</v>
      </c>
      <c r="P761" s="1">
        <v>3</v>
      </c>
      <c r="AA761" s="1">
        <f>IF(P761=1,$O$3,IF(P761=2,$O$4,$O$5))</f>
        <v>0</v>
      </c>
    </row>
    <row r="762">
      <c r="A762" s="1" t="s">
        <v>114</v>
      </c>
      <c r="E762" s="27" t="s">
        <v>138</v>
      </c>
    </row>
    <row r="763" ht="26.4">
      <c r="A763" s="1" t="s">
        <v>116</v>
      </c>
      <c r="E763" s="32" t="s">
        <v>1015</v>
      </c>
    </row>
    <row r="764">
      <c r="A764" s="1" t="s">
        <v>117</v>
      </c>
      <c r="E764" s="27" t="s">
        <v>561</v>
      </c>
    </row>
    <row r="765">
      <c r="A765" s="1" t="s">
        <v>108</v>
      </c>
      <c r="B765" s="1">
        <v>96</v>
      </c>
      <c r="C765" s="26" t="s">
        <v>1750</v>
      </c>
      <c r="D765" t="s">
        <v>138</v>
      </c>
      <c r="E765" s="27" t="s">
        <v>1751</v>
      </c>
      <c r="F765" s="28" t="s">
        <v>167</v>
      </c>
      <c r="G765" s="29">
        <v>24</v>
      </c>
      <c r="H765" s="28">
        <v>0</v>
      </c>
      <c r="I765" s="30">
        <f>ROUND(G765*H765,P4)</f>
        <v>0</v>
      </c>
      <c r="L765" s="30">
        <v>0</v>
      </c>
      <c r="M765" s="24">
        <f>ROUND(G765*L765,P4)</f>
        <v>0</v>
      </c>
      <c r="N765" s="25" t="s">
        <v>559</v>
      </c>
      <c r="O765" s="31">
        <f>M765*AA765</f>
        <v>0</v>
      </c>
      <c r="P765" s="1">
        <v>3</v>
      </c>
      <c r="AA765" s="1">
        <f>IF(P765=1,$O$3,IF(P765=2,$O$4,$O$5))</f>
        <v>0</v>
      </c>
    </row>
    <row r="766">
      <c r="A766" s="1" t="s">
        <v>114</v>
      </c>
      <c r="E766" s="27" t="s">
        <v>138</v>
      </c>
    </row>
    <row r="767" ht="26.4">
      <c r="A767" s="1" t="s">
        <v>116</v>
      </c>
      <c r="E767" s="32" t="s">
        <v>1656</v>
      </c>
    </row>
    <row r="768">
      <c r="A768" s="1" t="s">
        <v>117</v>
      </c>
      <c r="E768" s="27" t="s">
        <v>561</v>
      </c>
    </row>
    <row r="769" ht="26.4">
      <c r="A769" s="1" t="s">
        <v>108</v>
      </c>
      <c r="B769" s="1">
        <v>97</v>
      </c>
      <c r="C769" s="26" t="s">
        <v>1752</v>
      </c>
      <c r="D769" t="s">
        <v>138</v>
      </c>
      <c r="E769" s="27" t="s">
        <v>1753</v>
      </c>
      <c r="F769" s="28" t="s">
        <v>159</v>
      </c>
      <c r="G769" s="29">
        <v>12</v>
      </c>
      <c r="H769" s="28">
        <v>0</v>
      </c>
      <c r="I769" s="30">
        <f>ROUND(G769*H769,P4)</f>
        <v>0</v>
      </c>
      <c r="L769" s="30">
        <v>0</v>
      </c>
      <c r="M769" s="24">
        <f>ROUND(G769*L769,P4)</f>
        <v>0</v>
      </c>
      <c r="N769" s="25" t="s">
        <v>559</v>
      </c>
      <c r="O769" s="31">
        <f>M769*AA769</f>
        <v>0</v>
      </c>
      <c r="P769" s="1">
        <v>3</v>
      </c>
      <c r="AA769" s="1">
        <f>IF(P769=1,$O$3,IF(P769=2,$O$4,$O$5))</f>
        <v>0</v>
      </c>
    </row>
    <row r="770">
      <c r="A770" s="1" t="s">
        <v>114</v>
      </c>
      <c r="E770" s="27" t="s">
        <v>138</v>
      </c>
    </row>
    <row r="771" ht="26.4">
      <c r="A771" s="1" t="s">
        <v>116</v>
      </c>
      <c r="E771" s="32" t="s">
        <v>1754</v>
      </c>
    </row>
    <row r="772">
      <c r="A772" s="1" t="s">
        <v>117</v>
      </c>
      <c r="E772" s="27" t="s">
        <v>561</v>
      </c>
    </row>
    <row r="773" ht="26.4">
      <c r="A773" s="1" t="s">
        <v>108</v>
      </c>
      <c r="B773" s="1">
        <v>98</v>
      </c>
      <c r="C773" s="26" t="s">
        <v>805</v>
      </c>
      <c r="D773" t="s">
        <v>138</v>
      </c>
      <c r="E773" s="27" t="s">
        <v>806</v>
      </c>
      <c r="F773" s="28" t="s">
        <v>167</v>
      </c>
      <c r="G773" s="29">
        <v>20</v>
      </c>
      <c r="H773" s="28">
        <v>0</v>
      </c>
      <c r="I773" s="30">
        <f>ROUND(G773*H773,P4)</f>
        <v>0</v>
      </c>
      <c r="L773" s="30">
        <v>0</v>
      </c>
      <c r="M773" s="24">
        <f>ROUND(G773*L773,P4)</f>
        <v>0</v>
      </c>
      <c r="N773" s="25" t="s">
        <v>559</v>
      </c>
      <c r="O773" s="31">
        <f>M773*AA773</f>
        <v>0</v>
      </c>
      <c r="P773" s="1">
        <v>3</v>
      </c>
      <c r="AA773" s="1">
        <f>IF(P773=1,$O$3,IF(P773=2,$O$4,$O$5))</f>
        <v>0</v>
      </c>
    </row>
    <row r="774">
      <c r="A774" s="1" t="s">
        <v>114</v>
      </c>
      <c r="E774" s="27" t="s">
        <v>138</v>
      </c>
    </row>
    <row r="775" ht="26.4">
      <c r="A775" s="1" t="s">
        <v>116</v>
      </c>
      <c r="E775" s="32" t="s">
        <v>1468</v>
      </c>
    </row>
    <row r="776">
      <c r="A776" s="1" t="s">
        <v>117</v>
      </c>
      <c r="E776" s="27" t="s">
        <v>561</v>
      </c>
    </row>
    <row r="777" ht="26.4">
      <c r="A777" s="1" t="s">
        <v>108</v>
      </c>
      <c r="B777" s="1">
        <v>99</v>
      </c>
      <c r="C777" s="26" t="s">
        <v>814</v>
      </c>
      <c r="D777" t="s">
        <v>138</v>
      </c>
      <c r="E777" s="27" t="s">
        <v>815</v>
      </c>
      <c r="F777" s="28" t="s">
        <v>159</v>
      </c>
      <c r="G777" s="29">
        <v>14</v>
      </c>
      <c r="H777" s="28">
        <v>0</v>
      </c>
      <c r="I777" s="30">
        <f>ROUND(G777*H777,P4)</f>
        <v>0</v>
      </c>
      <c r="L777" s="30">
        <v>0</v>
      </c>
      <c r="M777" s="24">
        <f>ROUND(G777*L777,P4)</f>
        <v>0</v>
      </c>
      <c r="N777" s="25" t="s">
        <v>559</v>
      </c>
      <c r="O777" s="31">
        <f>M777*AA777</f>
        <v>0</v>
      </c>
      <c r="P777" s="1">
        <v>3</v>
      </c>
      <c r="AA777" s="1">
        <f>IF(P777=1,$O$3,IF(P777=2,$O$4,$O$5))</f>
        <v>0</v>
      </c>
    </row>
    <row r="778">
      <c r="A778" s="1" t="s">
        <v>114</v>
      </c>
      <c r="E778" s="27" t="s">
        <v>138</v>
      </c>
    </row>
    <row r="779" ht="26.4">
      <c r="A779" s="1" t="s">
        <v>116</v>
      </c>
      <c r="E779" s="32" t="s">
        <v>1863</v>
      </c>
    </row>
    <row r="780">
      <c r="A780" s="1" t="s">
        <v>117</v>
      </c>
      <c r="E780" s="27" t="s">
        <v>561</v>
      </c>
    </row>
    <row r="781">
      <c r="A781" s="1" t="s">
        <v>108</v>
      </c>
      <c r="B781" s="1">
        <v>100</v>
      </c>
      <c r="C781" s="26" t="s">
        <v>826</v>
      </c>
      <c r="D781" t="s">
        <v>138</v>
      </c>
      <c r="E781" s="27" t="s">
        <v>827</v>
      </c>
      <c r="F781" s="28" t="s">
        <v>159</v>
      </c>
      <c r="G781" s="29">
        <v>60</v>
      </c>
      <c r="H781" s="28">
        <v>0</v>
      </c>
      <c r="I781" s="30">
        <f>ROUND(G781*H781,P4)</f>
        <v>0</v>
      </c>
      <c r="L781" s="30">
        <v>0</v>
      </c>
      <c r="M781" s="24">
        <f>ROUND(G781*L781,P4)</f>
        <v>0</v>
      </c>
      <c r="N781" s="25" t="s">
        <v>559</v>
      </c>
      <c r="O781" s="31">
        <f>M781*AA781</f>
        <v>0</v>
      </c>
      <c r="P781" s="1">
        <v>3</v>
      </c>
      <c r="AA781" s="1">
        <f>IF(P781=1,$O$3,IF(P781=2,$O$4,$O$5))</f>
        <v>0</v>
      </c>
    </row>
    <row r="782">
      <c r="A782" s="1" t="s">
        <v>114</v>
      </c>
      <c r="E782" s="27" t="s">
        <v>138</v>
      </c>
    </row>
    <row r="783" ht="26.4">
      <c r="A783" s="1" t="s">
        <v>116</v>
      </c>
      <c r="E783" s="32" t="s">
        <v>1763</v>
      </c>
    </row>
    <row r="784">
      <c r="A784" s="1" t="s">
        <v>117</v>
      </c>
      <c r="E784" s="27" t="s">
        <v>561</v>
      </c>
    </row>
    <row r="785">
      <c r="A785" s="1" t="s">
        <v>108</v>
      </c>
      <c r="B785" s="1">
        <v>101</v>
      </c>
      <c r="C785" s="26" t="s">
        <v>823</v>
      </c>
      <c r="D785" t="s">
        <v>138</v>
      </c>
      <c r="E785" s="27" t="s">
        <v>824</v>
      </c>
      <c r="F785" s="28" t="s">
        <v>167</v>
      </c>
      <c r="G785" s="29">
        <v>150</v>
      </c>
      <c r="H785" s="28">
        <v>0</v>
      </c>
      <c r="I785" s="30">
        <f>ROUND(G785*H785,P4)</f>
        <v>0</v>
      </c>
      <c r="L785" s="30">
        <v>0</v>
      </c>
      <c r="M785" s="24">
        <f>ROUND(G785*L785,P4)</f>
        <v>0</v>
      </c>
      <c r="N785" s="25" t="s">
        <v>559</v>
      </c>
      <c r="O785" s="31">
        <f>M785*AA785</f>
        <v>0</v>
      </c>
      <c r="P785" s="1">
        <v>3</v>
      </c>
      <c r="AA785" s="1">
        <f>IF(P785=1,$O$3,IF(P785=2,$O$4,$O$5))</f>
        <v>0</v>
      </c>
    </row>
    <row r="786">
      <c r="A786" s="1" t="s">
        <v>114</v>
      </c>
      <c r="E786" s="27" t="s">
        <v>138</v>
      </c>
    </row>
    <row r="787" ht="26.4">
      <c r="A787" s="1" t="s">
        <v>116</v>
      </c>
      <c r="E787" s="32" t="s">
        <v>1955</v>
      </c>
    </row>
    <row r="788">
      <c r="A788" s="1" t="s">
        <v>117</v>
      </c>
      <c r="E788" s="27" t="s">
        <v>561</v>
      </c>
    </row>
    <row r="789">
      <c r="A789" s="1" t="s">
        <v>108</v>
      </c>
      <c r="B789" s="1">
        <v>102</v>
      </c>
      <c r="C789" s="26" t="s">
        <v>801</v>
      </c>
      <c r="D789" t="s">
        <v>138</v>
      </c>
      <c r="E789" s="27" t="s">
        <v>802</v>
      </c>
      <c r="F789" s="28" t="s">
        <v>159</v>
      </c>
      <c r="G789" s="29">
        <v>1</v>
      </c>
      <c r="H789" s="28">
        <v>0</v>
      </c>
      <c r="I789" s="30">
        <f>ROUND(G789*H789,P4)</f>
        <v>0</v>
      </c>
      <c r="L789" s="30">
        <v>0</v>
      </c>
      <c r="M789" s="24">
        <f>ROUND(G789*L789,P4)</f>
        <v>0</v>
      </c>
      <c r="N789" s="25" t="s">
        <v>559</v>
      </c>
      <c r="O789" s="31">
        <f>M789*AA789</f>
        <v>0</v>
      </c>
      <c r="P789" s="1">
        <v>3</v>
      </c>
      <c r="AA789" s="1">
        <f>IF(P789=1,$O$3,IF(P789=2,$O$4,$O$5))</f>
        <v>0</v>
      </c>
    </row>
    <row r="790">
      <c r="A790" s="1" t="s">
        <v>114</v>
      </c>
      <c r="E790" s="27" t="s">
        <v>138</v>
      </c>
    </row>
    <row r="791" ht="26.4">
      <c r="A791" s="1" t="s">
        <v>116</v>
      </c>
      <c r="E791" s="32" t="s">
        <v>1015</v>
      </c>
    </row>
    <row r="792">
      <c r="A792" s="1" t="s">
        <v>117</v>
      </c>
      <c r="E792" s="27" t="s">
        <v>561</v>
      </c>
    </row>
    <row r="793">
      <c r="A793" s="1" t="s">
        <v>108</v>
      </c>
      <c r="B793" s="1">
        <v>103</v>
      </c>
      <c r="C793" s="26" t="s">
        <v>1956</v>
      </c>
      <c r="D793" t="s">
        <v>138</v>
      </c>
      <c r="E793" s="27" t="s">
        <v>1957</v>
      </c>
      <c r="F793" s="28" t="s">
        <v>159</v>
      </c>
      <c r="G793" s="29">
        <v>1</v>
      </c>
      <c r="H793" s="28">
        <v>0</v>
      </c>
      <c r="I793" s="30">
        <f>ROUND(G793*H793,P4)</f>
        <v>0</v>
      </c>
      <c r="L793" s="30">
        <v>0</v>
      </c>
      <c r="M793" s="24">
        <f>ROUND(G793*L793,P4)</f>
        <v>0</v>
      </c>
      <c r="N793" s="25" t="s">
        <v>559</v>
      </c>
      <c r="O793" s="31">
        <f>M793*AA793</f>
        <v>0</v>
      </c>
      <c r="P793" s="1">
        <v>3</v>
      </c>
      <c r="AA793" s="1">
        <f>IF(P793=1,$O$3,IF(P793=2,$O$4,$O$5))</f>
        <v>0</v>
      </c>
    </row>
    <row r="794">
      <c r="A794" s="1" t="s">
        <v>114</v>
      </c>
      <c r="E794" s="27" t="s">
        <v>138</v>
      </c>
    </row>
    <row r="795" ht="26.4">
      <c r="A795" s="1" t="s">
        <v>116</v>
      </c>
      <c r="E795" s="32" t="s">
        <v>1015</v>
      </c>
    </row>
    <row r="796">
      <c r="A796" s="1" t="s">
        <v>117</v>
      </c>
      <c r="E796" s="27" t="s">
        <v>561</v>
      </c>
    </row>
    <row r="797">
      <c r="A797" s="1" t="s">
        <v>108</v>
      </c>
      <c r="B797" s="1">
        <v>104</v>
      </c>
      <c r="C797" s="26" t="s">
        <v>1528</v>
      </c>
      <c r="D797" t="s">
        <v>138</v>
      </c>
      <c r="E797" s="27" t="s">
        <v>1529</v>
      </c>
      <c r="F797" s="28" t="s">
        <v>159</v>
      </c>
      <c r="G797" s="29">
        <v>25</v>
      </c>
      <c r="H797" s="28">
        <v>0</v>
      </c>
      <c r="I797" s="30">
        <f>ROUND(G797*H797,P4)</f>
        <v>0</v>
      </c>
      <c r="L797" s="30">
        <v>0</v>
      </c>
      <c r="M797" s="24">
        <f>ROUND(G797*L797,P4)</f>
        <v>0</v>
      </c>
      <c r="N797" s="25" t="s">
        <v>559</v>
      </c>
      <c r="O797" s="31">
        <f>M797*AA797</f>
        <v>0</v>
      </c>
      <c r="P797" s="1">
        <v>3</v>
      </c>
      <c r="AA797" s="1">
        <f>IF(P797=1,$O$3,IF(P797=2,$O$4,$O$5))</f>
        <v>0</v>
      </c>
    </row>
    <row r="798">
      <c r="A798" s="1" t="s">
        <v>114</v>
      </c>
      <c r="E798" s="27" t="s">
        <v>138</v>
      </c>
    </row>
    <row r="799" ht="26.4">
      <c r="A799" s="1" t="s">
        <v>116</v>
      </c>
      <c r="E799" s="32" t="s">
        <v>1621</v>
      </c>
    </row>
    <row r="800">
      <c r="A800" s="1" t="s">
        <v>117</v>
      </c>
      <c r="E800" s="27" t="s">
        <v>561</v>
      </c>
    </row>
    <row r="801">
      <c r="A801" s="1" t="s">
        <v>108</v>
      </c>
      <c r="B801" s="1">
        <v>105</v>
      </c>
      <c r="C801" s="26" t="s">
        <v>1958</v>
      </c>
      <c r="D801" t="s">
        <v>138</v>
      </c>
      <c r="E801" s="27" t="s">
        <v>1959</v>
      </c>
      <c r="F801" s="28" t="s">
        <v>159</v>
      </c>
      <c r="G801" s="29">
        <v>15</v>
      </c>
      <c r="H801" s="28">
        <v>0</v>
      </c>
      <c r="I801" s="30">
        <f>ROUND(G801*H801,P4)</f>
        <v>0</v>
      </c>
      <c r="L801" s="30">
        <v>0</v>
      </c>
      <c r="M801" s="24">
        <f>ROUND(G801*L801,P4)</f>
        <v>0</v>
      </c>
      <c r="N801" s="25" t="s">
        <v>559</v>
      </c>
      <c r="O801" s="31">
        <f>M801*AA801</f>
        <v>0</v>
      </c>
      <c r="P801" s="1">
        <v>3</v>
      </c>
      <c r="AA801" s="1">
        <f>IF(P801=1,$O$3,IF(P801=2,$O$4,$O$5))</f>
        <v>0</v>
      </c>
    </row>
    <row r="802">
      <c r="A802" s="1" t="s">
        <v>114</v>
      </c>
      <c r="E802" s="27" t="s">
        <v>138</v>
      </c>
    </row>
    <row r="803" ht="26.4">
      <c r="A803" s="1" t="s">
        <v>116</v>
      </c>
      <c r="E803" s="32" t="s">
        <v>1096</v>
      </c>
    </row>
    <row r="804">
      <c r="A804" s="1" t="s">
        <v>117</v>
      </c>
      <c r="E804" s="27" t="s">
        <v>561</v>
      </c>
    </row>
    <row r="805">
      <c r="A805" s="1" t="s">
        <v>108</v>
      </c>
      <c r="B805" s="1">
        <v>106</v>
      </c>
      <c r="C805" s="26" t="s">
        <v>1960</v>
      </c>
      <c r="D805" t="s">
        <v>138</v>
      </c>
      <c r="E805" s="27" t="s">
        <v>1961</v>
      </c>
      <c r="F805" s="28" t="s">
        <v>140</v>
      </c>
      <c r="G805" s="29">
        <v>2</v>
      </c>
      <c r="H805" s="28">
        <v>0</v>
      </c>
      <c r="I805" s="30">
        <f>ROUND(G805*H805,P4)</f>
        <v>0</v>
      </c>
      <c r="L805" s="30">
        <v>0</v>
      </c>
      <c r="M805" s="24">
        <f>ROUND(G805*L805,P4)</f>
        <v>0</v>
      </c>
      <c r="N805" s="25" t="s">
        <v>559</v>
      </c>
      <c r="O805" s="31">
        <f>M805*AA805</f>
        <v>0</v>
      </c>
      <c r="P805" s="1">
        <v>3</v>
      </c>
      <c r="AA805" s="1">
        <f>IF(P805=1,$O$3,IF(P805=2,$O$4,$O$5))</f>
        <v>0</v>
      </c>
    </row>
    <row r="806">
      <c r="A806" s="1" t="s">
        <v>114</v>
      </c>
      <c r="E806" s="27" t="s">
        <v>138</v>
      </c>
    </row>
    <row r="807" ht="26.4">
      <c r="A807" s="1" t="s">
        <v>116</v>
      </c>
      <c r="E807" s="32" t="s">
        <v>1046</v>
      </c>
    </row>
    <row r="808">
      <c r="A808" s="1" t="s">
        <v>117</v>
      </c>
      <c r="E808" s="27" t="s">
        <v>561</v>
      </c>
    </row>
    <row r="809">
      <c r="A809" s="1" t="s">
        <v>108</v>
      </c>
      <c r="B809" s="1">
        <v>107</v>
      </c>
      <c r="C809" s="26" t="s">
        <v>798</v>
      </c>
      <c r="D809" t="s">
        <v>138</v>
      </c>
      <c r="E809" s="27" t="s">
        <v>799</v>
      </c>
      <c r="F809" s="28" t="s">
        <v>159</v>
      </c>
      <c r="G809" s="29">
        <v>3</v>
      </c>
      <c r="H809" s="28">
        <v>0</v>
      </c>
      <c r="I809" s="30">
        <f>ROUND(G809*H809,P4)</f>
        <v>0</v>
      </c>
      <c r="L809" s="30">
        <v>0</v>
      </c>
      <c r="M809" s="24">
        <f>ROUND(G809*L809,P4)</f>
        <v>0</v>
      </c>
      <c r="N809" s="25" t="s">
        <v>559</v>
      </c>
      <c r="O809" s="31">
        <f>M809*AA809</f>
        <v>0</v>
      </c>
      <c r="P809" s="1">
        <v>3</v>
      </c>
      <c r="AA809" s="1">
        <f>IF(P809=1,$O$3,IF(P809=2,$O$4,$O$5))</f>
        <v>0</v>
      </c>
    </row>
    <row r="810">
      <c r="A810" s="1" t="s">
        <v>114</v>
      </c>
      <c r="E810" s="27" t="s">
        <v>138</v>
      </c>
    </row>
    <row r="811" ht="26.4">
      <c r="A811" s="1" t="s">
        <v>116</v>
      </c>
      <c r="E811" s="32" t="s">
        <v>1058</v>
      </c>
    </row>
    <row r="812">
      <c r="A812" s="1" t="s">
        <v>117</v>
      </c>
      <c r="E812" s="27" t="s">
        <v>561</v>
      </c>
    </row>
    <row r="813">
      <c r="A813" s="1" t="s">
        <v>108</v>
      </c>
      <c r="B813" s="1">
        <v>108</v>
      </c>
      <c r="C813" s="26" t="s">
        <v>875</v>
      </c>
      <c r="D813" t="s">
        <v>138</v>
      </c>
      <c r="E813" s="27" t="s">
        <v>413</v>
      </c>
      <c r="F813" s="28" t="s">
        <v>159</v>
      </c>
      <c r="G813" s="29">
        <v>1</v>
      </c>
      <c r="H813" s="28">
        <v>0</v>
      </c>
      <c r="I813" s="30">
        <f>ROUND(G813*H813,P4)</f>
        <v>0</v>
      </c>
      <c r="L813" s="30">
        <v>0</v>
      </c>
      <c r="M813" s="24">
        <f>ROUND(G813*L813,P4)</f>
        <v>0</v>
      </c>
      <c r="N813" s="25" t="s">
        <v>559</v>
      </c>
      <c r="O813" s="31">
        <f>M813*AA813</f>
        <v>0</v>
      </c>
      <c r="P813" s="1">
        <v>3</v>
      </c>
      <c r="AA813" s="1">
        <f>IF(P813=1,$O$3,IF(P813=2,$O$4,$O$5))</f>
        <v>0</v>
      </c>
    </row>
    <row r="814">
      <c r="A814" s="1" t="s">
        <v>114</v>
      </c>
      <c r="E814" s="27" t="s">
        <v>138</v>
      </c>
    </row>
    <row r="815" ht="26.4">
      <c r="A815" s="1" t="s">
        <v>116</v>
      </c>
      <c r="E815" s="32" t="s">
        <v>1015</v>
      </c>
    </row>
    <row r="816">
      <c r="A816" s="1" t="s">
        <v>117</v>
      </c>
      <c r="E816" s="27" t="s">
        <v>561</v>
      </c>
    </row>
    <row r="817">
      <c r="A817" s="1" t="s">
        <v>108</v>
      </c>
      <c r="B817" s="1">
        <v>109</v>
      </c>
      <c r="C817" s="26" t="s">
        <v>1276</v>
      </c>
      <c r="D817" t="s">
        <v>138</v>
      </c>
      <c r="E817" s="27" t="s">
        <v>1277</v>
      </c>
      <c r="F817" s="28" t="s">
        <v>159</v>
      </c>
      <c r="G817" s="29">
        <v>15</v>
      </c>
      <c r="H817" s="28">
        <v>0</v>
      </c>
      <c r="I817" s="30">
        <f>ROUND(G817*H817,P4)</f>
        <v>0</v>
      </c>
      <c r="L817" s="30">
        <v>0</v>
      </c>
      <c r="M817" s="24">
        <f>ROUND(G817*L817,P4)</f>
        <v>0</v>
      </c>
      <c r="N817" s="25" t="s">
        <v>559</v>
      </c>
      <c r="O817" s="31">
        <f>M817*AA817</f>
        <v>0</v>
      </c>
      <c r="P817" s="1">
        <v>3</v>
      </c>
      <c r="AA817" s="1">
        <f>IF(P817=1,$O$3,IF(P817=2,$O$4,$O$5))</f>
        <v>0</v>
      </c>
    </row>
    <row r="818">
      <c r="A818" s="1" t="s">
        <v>114</v>
      </c>
      <c r="E818" s="27" t="s">
        <v>138</v>
      </c>
    </row>
    <row r="819" ht="26.4">
      <c r="A819" s="1" t="s">
        <v>116</v>
      </c>
      <c r="E819" s="32" t="s">
        <v>1096</v>
      </c>
    </row>
    <row r="820">
      <c r="A820" s="1" t="s">
        <v>117</v>
      </c>
      <c r="E820" s="27" t="s">
        <v>561</v>
      </c>
    </row>
    <row r="821">
      <c r="A821" s="1" t="s">
        <v>108</v>
      </c>
      <c r="B821" s="1">
        <v>110</v>
      </c>
      <c r="C821" s="26" t="s">
        <v>1962</v>
      </c>
      <c r="D821" t="s">
        <v>138</v>
      </c>
      <c r="E821" s="27" t="s">
        <v>1963</v>
      </c>
      <c r="F821" s="28" t="s">
        <v>167</v>
      </c>
      <c r="G821" s="29">
        <v>90</v>
      </c>
      <c r="H821" s="28">
        <v>0</v>
      </c>
      <c r="I821" s="30">
        <f>ROUND(G821*H821,P4)</f>
        <v>0</v>
      </c>
      <c r="L821" s="30">
        <v>0</v>
      </c>
      <c r="M821" s="24">
        <f>ROUND(G821*L821,P4)</f>
        <v>0</v>
      </c>
      <c r="N821" s="25" t="s">
        <v>559</v>
      </c>
      <c r="O821" s="31">
        <f>M821*AA821</f>
        <v>0</v>
      </c>
      <c r="P821" s="1">
        <v>3</v>
      </c>
      <c r="AA821" s="1">
        <f>IF(P821=1,$O$3,IF(P821=2,$O$4,$O$5))</f>
        <v>0</v>
      </c>
    </row>
    <row r="822">
      <c r="A822" s="1" t="s">
        <v>114</v>
      </c>
      <c r="E822" s="27" t="s">
        <v>138</v>
      </c>
    </row>
    <row r="823" ht="26.4">
      <c r="A823" s="1" t="s">
        <v>116</v>
      </c>
      <c r="E823" s="32" t="s">
        <v>1964</v>
      </c>
    </row>
    <row r="824">
      <c r="A824" s="1" t="s">
        <v>117</v>
      </c>
      <c r="E824" s="27" t="s">
        <v>561</v>
      </c>
    </row>
    <row r="825">
      <c r="A825" s="1" t="s">
        <v>108</v>
      </c>
      <c r="B825" s="1">
        <v>111</v>
      </c>
      <c r="C825" s="26" t="s">
        <v>1965</v>
      </c>
      <c r="D825" t="s">
        <v>138</v>
      </c>
      <c r="E825" s="27" t="s">
        <v>1966</v>
      </c>
      <c r="F825" s="28" t="s">
        <v>159</v>
      </c>
      <c r="G825" s="29">
        <v>6</v>
      </c>
      <c r="H825" s="28">
        <v>0</v>
      </c>
      <c r="I825" s="30">
        <f>ROUND(G825*H825,P4)</f>
        <v>0</v>
      </c>
      <c r="L825" s="30">
        <v>0</v>
      </c>
      <c r="M825" s="24">
        <f>ROUND(G825*L825,P4)</f>
        <v>0</v>
      </c>
      <c r="N825" s="25" t="s">
        <v>559</v>
      </c>
      <c r="O825" s="31">
        <f>M825*AA825</f>
        <v>0</v>
      </c>
      <c r="P825" s="1">
        <v>3</v>
      </c>
      <c r="AA825" s="1">
        <f>IF(P825=1,$O$3,IF(P825=2,$O$4,$O$5))</f>
        <v>0</v>
      </c>
    </row>
    <row r="826">
      <c r="A826" s="1" t="s">
        <v>114</v>
      </c>
      <c r="E826" s="27" t="s">
        <v>138</v>
      </c>
    </row>
    <row r="827" ht="26.4">
      <c r="A827" s="1" t="s">
        <v>116</v>
      </c>
      <c r="E827" s="32" t="s">
        <v>1443</v>
      </c>
    </row>
    <row r="828">
      <c r="A828" s="1" t="s">
        <v>117</v>
      </c>
      <c r="E828" s="27" t="s">
        <v>561</v>
      </c>
    </row>
    <row r="829">
      <c r="A829" s="1" t="s">
        <v>108</v>
      </c>
      <c r="B829" s="1">
        <v>112</v>
      </c>
      <c r="C829" s="26" t="s">
        <v>1967</v>
      </c>
      <c r="D829" t="s">
        <v>138</v>
      </c>
      <c r="E829" s="27" t="s">
        <v>1968</v>
      </c>
      <c r="F829" s="28" t="s">
        <v>167</v>
      </c>
      <c r="G829" s="29">
        <v>10</v>
      </c>
      <c r="H829" s="28">
        <v>0</v>
      </c>
      <c r="I829" s="30">
        <f>ROUND(G829*H829,P4)</f>
        <v>0</v>
      </c>
      <c r="L829" s="30">
        <v>0</v>
      </c>
      <c r="M829" s="24">
        <f>ROUND(G829*L829,P4)</f>
        <v>0</v>
      </c>
      <c r="N829" s="25" t="s">
        <v>559</v>
      </c>
      <c r="O829" s="31">
        <f>M829*AA829</f>
        <v>0</v>
      </c>
      <c r="P829" s="1">
        <v>3</v>
      </c>
      <c r="AA829" s="1">
        <f>IF(P829=1,$O$3,IF(P829=2,$O$4,$O$5))</f>
        <v>0</v>
      </c>
    </row>
    <row r="830">
      <c r="A830" s="1" t="s">
        <v>114</v>
      </c>
      <c r="E830" s="27" t="s">
        <v>138</v>
      </c>
    </row>
    <row r="831" ht="26.4">
      <c r="A831" s="1" t="s">
        <v>116</v>
      </c>
      <c r="E831" s="32" t="s">
        <v>1063</v>
      </c>
    </row>
    <row r="832">
      <c r="A832" s="1" t="s">
        <v>117</v>
      </c>
      <c r="E832" s="27" t="s">
        <v>561</v>
      </c>
    </row>
    <row r="833">
      <c r="A833" s="1" t="s">
        <v>108</v>
      </c>
      <c r="B833" s="1">
        <v>113</v>
      </c>
      <c r="C833" s="26" t="s">
        <v>1638</v>
      </c>
      <c r="D833" t="s">
        <v>138</v>
      </c>
      <c r="E833" s="27" t="s">
        <v>1639</v>
      </c>
      <c r="F833" s="28" t="s">
        <v>167</v>
      </c>
      <c r="G833" s="29">
        <v>20</v>
      </c>
      <c r="H833" s="28">
        <v>0</v>
      </c>
      <c r="I833" s="30">
        <f>ROUND(G833*H833,P4)</f>
        <v>0</v>
      </c>
      <c r="L833" s="30">
        <v>0</v>
      </c>
      <c r="M833" s="24">
        <f>ROUND(G833*L833,P4)</f>
        <v>0</v>
      </c>
      <c r="N833" s="25" t="s">
        <v>559</v>
      </c>
      <c r="O833" s="31">
        <f>M833*AA833</f>
        <v>0</v>
      </c>
      <c r="P833" s="1">
        <v>3</v>
      </c>
      <c r="AA833" s="1">
        <f>IF(P833=1,$O$3,IF(P833=2,$O$4,$O$5))</f>
        <v>0</v>
      </c>
    </row>
    <row r="834">
      <c r="A834" s="1" t="s">
        <v>114</v>
      </c>
      <c r="E834" s="27" t="s">
        <v>138</v>
      </c>
    </row>
    <row r="835" ht="26.4">
      <c r="A835" s="1" t="s">
        <v>116</v>
      </c>
      <c r="E835" s="32" t="s">
        <v>1468</v>
      </c>
    </row>
    <row r="836">
      <c r="A836" s="1" t="s">
        <v>117</v>
      </c>
      <c r="E836" s="27" t="s">
        <v>561</v>
      </c>
    </row>
    <row r="837">
      <c r="A837" s="1" t="s">
        <v>108</v>
      </c>
      <c r="B837" s="1">
        <v>114</v>
      </c>
      <c r="C837" s="26" t="s">
        <v>1969</v>
      </c>
      <c r="D837" t="s">
        <v>138</v>
      </c>
      <c r="E837" s="27" t="s">
        <v>1970</v>
      </c>
      <c r="F837" s="28" t="s">
        <v>159</v>
      </c>
      <c r="G837" s="29">
        <v>10</v>
      </c>
      <c r="H837" s="28">
        <v>0</v>
      </c>
      <c r="I837" s="30">
        <f>ROUND(G837*H837,P4)</f>
        <v>0</v>
      </c>
      <c r="L837" s="30">
        <v>0</v>
      </c>
      <c r="M837" s="24">
        <f>ROUND(G837*L837,P4)</f>
        <v>0</v>
      </c>
      <c r="N837" s="25" t="s">
        <v>559</v>
      </c>
      <c r="O837" s="31">
        <f>M837*AA837</f>
        <v>0</v>
      </c>
      <c r="P837" s="1">
        <v>3</v>
      </c>
      <c r="AA837" s="1">
        <f>IF(P837=1,$O$3,IF(P837=2,$O$4,$O$5))</f>
        <v>0</v>
      </c>
    </row>
    <row r="838">
      <c r="A838" s="1" t="s">
        <v>114</v>
      </c>
      <c r="E838" s="27" t="s">
        <v>138</v>
      </c>
    </row>
    <row r="839" ht="26.4">
      <c r="A839" s="1" t="s">
        <v>116</v>
      </c>
      <c r="E839" s="32" t="s">
        <v>1063</v>
      </c>
    </row>
    <row r="840">
      <c r="A840" s="1" t="s">
        <v>117</v>
      </c>
      <c r="E840" s="27" t="s">
        <v>561</v>
      </c>
    </row>
    <row r="841" ht="26.4">
      <c r="A841" s="1" t="s">
        <v>108</v>
      </c>
      <c r="B841" s="1">
        <v>115</v>
      </c>
      <c r="C841" s="26" t="s">
        <v>1644</v>
      </c>
      <c r="D841" t="s">
        <v>138</v>
      </c>
      <c r="E841" s="27" t="s">
        <v>1645</v>
      </c>
      <c r="F841" s="28" t="s">
        <v>167</v>
      </c>
      <c r="G841" s="29">
        <v>5</v>
      </c>
      <c r="H841" s="28">
        <v>0</v>
      </c>
      <c r="I841" s="30">
        <f>ROUND(G841*H841,P4)</f>
        <v>0</v>
      </c>
      <c r="L841" s="30">
        <v>0</v>
      </c>
      <c r="M841" s="24">
        <f>ROUND(G841*L841,P4)</f>
        <v>0</v>
      </c>
      <c r="N841" s="25" t="s">
        <v>559</v>
      </c>
      <c r="O841" s="31">
        <f>M841*AA841</f>
        <v>0</v>
      </c>
      <c r="P841" s="1">
        <v>3</v>
      </c>
      <c r="AA841" s="1">
        <f>IF(P841=1,$O$3,IF(P841=2,$O$4,$O$5))</f>
        <v>0</v>
      </c>
    </row>
    <row r="842">
      <c r="A842" s="1" t="s">
        <v>114</v>
      </c>
      <c r="E842" s="27" t="s">
        <v>138</v>
      </c>
    </row>
    <row r="843" ht="26.4">
      <c r="A843" s="1" t="s">
        <v>116</v>
      </c>
      <c r="E843" s="32" t="s">
        <v>1100</v>
      </c>
    </row>
    <row r="844">
      <c r="A844" s="1" t="s">
        <v>117</v>
      </c>
      <c r="E844" s="27" t="s">
        <v>561</v>
      </c>
    </row>
    <row r="845">
      <c r="A845" s="1" t="s">
        <v>108</v>
      </c>
      <c r="B845" s="1">
        <v>116</v>
      </c>
      <c r="C845" s="26" t="s">
        <v>1760</v>
      </c>
      <c r="D845" t="s">
        <v>138</v>
      </c>
      <c r="E845" s="27" t="s">
        <v>1761</v>
      </c>
      <c r="F845" s="28" t="s">
        <v>159</v>
      </c>
      <c r="G845" s="29">
        <v>120</v>
      </c>
      <c r="H845" s="28">
        <v>0</v>
      </c>
      <c r="I845" s="30">
        <f>ROUND(G845*H845,P4)</f>
        <v>0</v>
      </c>
      <c r="L845" s="30">
        <v>0</v>
      </c>
      <c r="M845" s="24">
        <f>ROUND(G845*L845,P4)</f>
        <v>0</v>
      </c>
      <c r="N845" s="25" t="s">
        <v>559</v>
      </c>
      <c r="O845" s="31">
        <f>M845*AA845</f>
        <v>0</v>
      </c>
      <c r="P845" s="1">
        <v>3</v>
      </c>
      <c r="AA845" s="1">
        <f>IF(P845=1,$O$3,IF(P845=2,$O$4,$O$5))</f>
        <v>0</v>
      </c>
    </row>
    <row r="846">
      <c r="A846" s="1" t="s">
        <v>114</v>
      </c>
      <c r="E846" s="27" t="s">
        <v>138</v>
      </c>
    </row>
    <row r="847" ht="26.4">
      <c r="A847" s="1" t="s">
        <v>116</v>
      </c>
      <c r="E847" s="32" t="s">
        <v>1755</v>
      </c>
    </row>
    <row r="848">
      <c r="A848" s="1" t="s">
        <v>117</v>
      </c>
      <c r="E848" s="27" t="s">
        <v>561</v>
      </c>
    </row>
    <row r="849">
      <c r="A849" s="1" t="s">
        <v>108</v>
      </c>
      <c r="B849" s="1">
        <v>117</v>
      </c>
      <c r="C849" s="26" t="s">
        <v>1758</v>
      </c>
      <c r="D849" t="s">
        <v>138</v>
      </c>
      <c r="E849" s="27" t="s">
        <v>1759</v>
      </c>
      <c r="F849" s="28" t="s">
        <v>159</v>
      </c>
      <c r="G849" s="29">
        <v>40</v>
      </c>
      <c r="H849" s="28">
        <v>0</v>
      </c>
      <c r="I849" s="30">
        <f>ROUND(G849*H849,P4)</f>
        <v>0</v>
      </c>
      <c r="L849" s="30">
        <v>0</v>
      </c>
      <c r="M849" s="24">
        <f>ROUND(G849*L849,P4)</f>
        <v>0</v>
      </c>
      <c r="N849" s="25" t="s">
        <v>559</v>
      </c>
      <c r="O849" s="31">
        <f>M849*AA849</f>
        <v>0</v>
      </c>
      <c r="P849" s="1">
        <v>3</v>
      </c>
      <c r="AA849" s="1">
        <f>IF(P849=1,$O$3,IF(P849=2,$O$4,$O$5))</f>
        <v>0</v>
      </c>
    </row>
    <row r="850">
      <c r="A850" s="1" t="s">
        <v>114</v>
      </c>
      <c r="E850" s="27" t="s">
        <v>138</v>
      </c>
    </row>
    <row r="851" ht="26.4">
      <c r="A851" s="1" t="s">
        <v>116</v>
      </c>
      <c r="E851" s="32" t="s">
        <v>1477</v>
      </c>
    </row>
    <row r="852">
      <c r="A852" s="1" t="s">
        <v>117</v>
      </c>
      <c r="E852" s="27" t="s">
        <v>561</v>
      </c>
    </row>
    <row r="853" ht="26.4">
      <c r="A853" s="1" t="s">
        <v>108</v>
      </c>
      <c r="B853" s="1">
        <v>118</v>
      </c>
      <c r="C853" s="26" t="s">
        <v>1971</v>
      </c>
      <c r="D853" t="s">
        <v>138</v>
      </c>
      <c r="E853" s="27" t="s">
        <v>1972</v>
      </c>
      <c r="F853" s="28" t="s">
        <v>159</v>
      </c>
      <c r="G853" s="29">
        <v>5</v>
      </c>
      <c r="H853" s="28">
        <v>0</v>
      </c>
      <c r="I853" s="30">
        <f>ROUND(G853*H853,P4)</f>
        <v>0</v>
      </c>
      <c r="L853" s="30">
        <v>0</v>
      </c>
      <c r="M853" s="24">
        <f>ROUND(G853*L853,P4)</f>
        <v>0</v>
      </c>
      <c r="N853" s="25" t="s">
        <v>559</v>
      </c>
      <c r="O853" s="31">
        <f>M853*AA853</f>
        <v>0</v>
      </c>
      <c r="P853" s="1">
        <v>3</v>
      </c>
      <c r="AA853" s="1">
        <f>IF(P853=1,$O$3,IF(P853=2,$O$4,$O$5))</f>
        <v>0</v>
      </c>
    </row>
    <row r="854">
      <c r="A854" s="1" t="s">
        <v>114</v>
      </c>
      <c r="E854" s="27" t="s">
        <v>138</v>
      </c>
    </row>
    <row r="855" ht="26.4">
      <c r="A855" s="1" t="s">
        <v>116</v>
      </c>
      <c r="E855" s="32" t="s">
        <v>1100</v>
      </c>
    </row>
    <row r="856">
      <c r="A856" s="1" t="s">
        <v>117</v>
      </c>
      <c r="E856" s="27" t="s">
        <v>561</v>
      </c>
    </row>
    <row r="857" ht="26.4">
      <c r="A857" s="1" t="s">
        <v>108</v>
      </c>
      <c r="B857" s="1">
        <v>119</v>
      </c>
      <c r="C857" s="26" t="s">
        <v>576</v>
      </c>
      <c r="D857" t="s">
        <v>138</v>
      </c>
      <c r="E857" s="27" t="s">
        <v>577</v>
      </c>
      <c r="F857" s="28" t="s">
        <v>159</v>
      </c>
      <c r="G857" s="29">
        <v>5</v>
      </c>
      <c r="H857" s="28">
        <v>0</v>
      </c>
      <c r="I857" s="30">
        <f>ROUND(G857*H857,P4)</f>
        <v>0</v>
      </c>
      <c r="L857" s="30">
        <v>0</v>
      </c>
      <c r="M857" s="24">
        <f>ROUND(G857*L857,P4)</f>
        <v>0</v>
      </c>
      <c r="N857" s="25" t="s">
        <v>559</v>
      </c>
      <c r="O857" s="31">
        <f>M857*AA857</f>
        <v>0</v>
      </c>
      <c r="P857" s="1">
        <v>3</v>
      </c>
      <c r="AA857" s="1">
        <f>IF(P857=1,$O$3,IF(P857=2,$O$4,$O$5))</f>
        <v>0</v>
      </c>
    </row>
    <row r="858">
      <c r="A858" s="1" t="s">
        <v>114</v>
      </c>
      <c r="E858" s="27" t="s">
        <v>138</v>
      </c>
    </row>
    <row r="859" ht="26.4">
      <c r="A859" s="1" t="s">
        <v>116</v>
      </c>
      <c r="E859" s="32" t="s">
        <v>1100</v>
      </c>
    </row>
    <row r="860">
      <c r="A860" s="1" t="s">
        <v>117</v>
      </c>
      <c r="E860" s="27" t="s">
        <v>561</v>
      </c>
    </row>
    <row r="861" ht="26.4">
      <c r="A861" s="1" t="s">
        <v>108</v>
      </c>
      <c r="B861" s="1">
        <v>120</v>
      </c>
      <c r="C861" s="26" t="s">
        <v>188</v>
      </c>
      <c r="D861" t="s">
        <v>138</v>
      </c>
      <c r="E861" s="27" t="s">
        <v>189</v>
      </c>
      <c r="F861" s="28" t="s">
        <v>159</v>
      </c>
      <c r="G861" s="29">
        <v>5</v>
      </c>
      <c r="H861" s="28">
        <v>0</v>
      </c>
      <c r="I861" s="30">
        <f>ROUND(G861*H861,P4)</f>
        <v>0</v>
      </c>
      <c r="L861" s="30">
        <v>0</v>
      </c>
      <c r="M861" s="24">
        <f>ROUND(G861*L861,P4)</f>
        <v>0</v>
      </c>
      <c r="N861" s="25" t="s">
        <v>559</v>
      </c>
      <c r="O861" s="31">
        <f>M861*AA861</f>
        <v>0</v>
      </c>
      <c r="P861" s="1">
        <v>3</v>
      </c>
      <c r="AA861" s="1">
        <f>IF(P861=1,$O$3,IF(P861=2,$O$4,$O$5))</f>
        <v>0</v>
      </c>
    </row>
    <row r="862">
      <c r="A862" s="1" t="s">
        <v>114</v>
      </c>
      <c r="E862" s="27" t="s">
        <v>138</v>
      </c>
    </row>
    <row r="863" ht="26.4">
      <c r="A863" s="1" t="s">
        <v>116</v>
      </c>
      <c r="E863" s="32" t="s">
        <v>1100</v>
      </c>
    </row>
    <row r="864">
      <c r="A864" s="1" t="s">
        <v>117</v>
      </c>
      <c r="E864" s="27" t="s">
        <v>561</v>
      </c>
    </row>
    <row r="865">
      <c r="A865" s="1" t="s">
        <v>108</v>
      </c>
      <c r="B865" s="1">
        <v>121</v>
      </c>
      <c r="C865" s="26" t="s">
        <v>1973</v>
      </c>
      <c r="D865" t="s">
        <v>138</v>
      </c>
      <c r="E865" s="27" t="s">
        <v>1496</v>
      </c>
      <c r="F865" s="28" t="s">
        <v>159</v>
      </c>
      <c r="G865" s="29">
        <v>1</v>
      </c>
      <c r="H865" s="28">
        <v>0</v>
      </c>
      <c r="I865" s="30">
        <f>ROUND(G865*H865,P4)</f>
        <v>0</v>
      </c>
      <c r="L865" s="30">
        <v>0</v>
      </c>
      <c r="M865" s="24">
        <f>ROUND(G865*L865,P4)</f>
        <v>0</v>
      </c>
      <c r="N865" s="25" t="s">
        <v>138</v>
      </c>
      <c r="O865" s="31">
        <f>M865*AA865</f>
        <v>0</v>
      </c>
      <c r="P865" s="1">
        <v>3</v>
      </c>
      <c r="AA865" s="1">
        <f>IF(P865=1,$O$3,IF(P865=2,$O$4,$O$5))</f>
        <v>0</v>
      </c>
    </row>
    <row r="866">
      <c r="A866" s="1" t="s">
        <v>114</v>
      </c>
      <c r="E866" s="27" t="s">
        <v>138</v>
      </c>
    </row>
    <row r="867" ht="26.4">
      <c r="A867" s="1" t="s">
        <v>116</v>
      </c>
      <c r="E867" s="32" t="s">
        <v>1015</v>
      </c>
    </row>
    <row r="868" ht="39.6">
      <c r="A868" s="1" t="s">
        <v>117</v>
      </c>
      <c r="E868" s="27" t="s">
        <v>1766</v>
      </c>
    </row>
    <row r="869">
      <c r="A869" s="1" t="s">
        <v>108</v>
      </c>
      <c r="B869" s="1">
        <v>122</v>
      </c>
      <c r="C869" s="26" t="s">
        <v>1775</v>
      </c>
      <c r="D869" t="s">
        <v>138</v>
      </c>
      <c r="E869" s="27" t="s">
        <v>1776</v>
      </c>
      <c r="F869" s="28" t="s">
        <v>167</v>
      </c>
      <c r="G869" s="29">
        <v>30</v>
      </c>
      <c r="H869" s="28">
        <v>0</v>
      </c>
      <c r="I869" s="30">
        <f>ROUND(G869*H869,P4)</f>
        <v>0</v>
      </c>
      <c r="L869" s="30">
        <v>0</v>
      </c>
      <c r="M869" s="24">
        <f>ROUND(G869*L869,P4)</f>
        <v>0</v>
      </c>
      <c r="N869" s="25" t="s">
        <v>559</v>
      </c>
      <c r="O869" s="31">
        <f>M869*AA869</f>
        <v>0</v>
      </c>
      <c r="P869" s="1">
        <v>3</v>
      </c>
      <c r="AA869" s="1">
        <f>IF(P869=1,$O$3,IF(P869=2,$O$4,$O$5))</f>
        <v>0</v>
      </c>
    </row>
    <row r="870">
      <c r="A870" s="1" t="s">
        <v>114</v>
      </c>
      <c r="E870" s="27" t="s">
        <v>138</v>
      </c>
    </row>
    <row r="871" ht="26.4">
      <c r="A871" s="1" t="s">
        <v>116</v>
      </c>
      <c r="E871" s="32" t="s">
        <v>1413</v>
      </c>
    </row>
    <row r="872" ht="26.4">
      <c r="A872" s="1" t="s">
        <v>117</v>
      </c>
      <c r="E872" s="27" t="s">
        <v>1772</v>
      </c>
    </row>
    <row r="873">
      <c r="A873" s="1" t="s">
        <v>108</v>
      </c>
      <c r="B873" s="1">
        <v>123</v>
      </c>
      <c r="C873" s="26" t="s">
        <v>803</v>
      </c>
      <c r="D873" t="s">
        <v>138</v>
      </c>
      <c r="E873" s="27" t="s">
        <v>775</v>
      </c>
      <c r="F873" s="28" t="s">
        <v>776</v>
      </c>
      <c r="G873" s="29">
        <v>60</v>
      </c>
      <c r="H873" s="28">
        <v>0</v>
      </c>
      <c r="I873" s="30">
        <f>ROUND(G873*H873,P4)</f>
        <v>0</v>
      </c>
      <c r="L873" s="30">
        <v>0</v>
      </c>
      <c r="M873" s="24">
        <f>ROUND(G873*L873,P4)</f>
        <v>0</v>
      </c>
      <c r="N873" s="25" t="s">
        <v>559</v>
      </c>
      <c r="O873" s="31">
        <f>M873*AA873</f>
        <v>0</v>
      </c>
      <c r="P873" s="1">
        <v>3</v>
      </c>
      <c r="AA873" s="1">
        <f>IF(P873=1,$O$3,IF(P873=2,$O$4,$O$5))</f>
        <v>0</v>
      </c>
    </row>
    <row r="874">
      <c r="A874" s="1" t="s">
        <v>114</v>
      </c>
      <c r="E874" s="27" t="s">
        <v>138</v>
      </c>
    </row>
    <row r="875" ht="26.4">
      <c r="A875" s="1" t="s">
        <v>116</v>
      </c>
      <c r="E875" s="32" t="s">
        <v>1763</v>
      </c>
    </row>
    <row r="876" ht="26.4">
      <c r="A876" s="1" t="s">
        <v>117</v>
      </c>
      <c r="E876" s="27" t="s">
        <v>1772</v>
      </c>
    </row>
    <row r="877" ht="26.4">
      <c r="A877" s="1" t="s">
        <v>108</v>
      </c>
      <c r="B877" s="1">
        <v>124</v>
      </c>
      <c r="C877" s="26" t="s">
        <v>1780</v>
      </c>
      <c r="D877" t="s">
        <v>138</v>
      </c>
      <c r="E877" s="27" t="s">
        <v>1781</v>
      </c>
      <c r="F877" s="28" t="s">
        <v>148</v>
      </c>
      <c r="G877" s="29">
        <v>2</v>
      </c>
      <c r="H877" s="28">
        <v>0</v>
      </c>
      <c r="I877" s="30">
        <f>ROUND(G877*H877,P4)</f>
        <v>0</v>
      </c>
      <c r="L877" s="30">
        <v>0</v>
      </c>
      <c r="M877" s="24">
        <f>ROUND(G877*L877,P4)</f>
        <v>0</v>
      </c>
      <c r="N877" s="25" t="s">
        <v>559</v>
      </c>
      <c r="O877" s="31">
        <f>M877*AA877</f>
        <v>0</v>
      </c>
      <c r="P877" s="1">
        <v>3</v>
      </c>
      <c r="AA877" s="1">
        <f>IF(P877=1,$O$3,IF(P877=2,$O$4,$O$5))</f>
        <v>0</v>
      </c>
    </row>
    <row r="878">
      <c r="A878" s="1" t="s">
        <v>114</v>
      </c>
      <c r="E878" s="27" t="s">
        <v>138</v>
      </c>
    </row>
    <row r="879" ht="26.4">
      <c r="A879" s="1" t="s">
        <v>116</v>
      </c>
      <c r="E879" s="32" t="s">
        <v>1046</v>
      </c>
    </row>
    <row r="880" ht="26.4">
      <c r="A880" s="1" t="s">
        <v>117</v>
      </c>
      <c r="E880" s="27" t="s">
        <v>1772</v>
      </c>
    </row>
    <row r="881">
      <c r="A881" s="1" t="s">
        <v>108</v>
      </c>
      <c r="B881" s="1">
        <v>125</v>
      </c>
      <c r="C881" s="26" t="s">
        <v>1782</v>
      </c>
      <c r="D881" t="s">
        <v>138</v>
      </c>
      <c r="E881" s="27" t="s">
        <v>1783</v>
      </c>
      <c r="F881" s="28" t="s">
        <v>167</v>
      </c>
      <c r="G881" s="29">
        <v>20</v>
      </c>
      <c r="H881" s="28">
        <v>0</v>
      </c>
      <c r="I881" s="30">
        <f>ROUND(G881*H881,P4)</f>
        <v>0</v>
      </c>
      <c r="L881" s="30">
        <v>0</v>
      </c>
      <c r="M881" s="24">
        <f>ROUND(G881*L881,P4)</f>
        <v>0</v>
      </c>
      <c r="N881" s="25" t="s">
        <v>559</v>
      </c>
      <c r="O881" s="31">
        <f>M881*AA881</f>
        <v>0</v>
      </c>
      <c r="P881" s="1">
        <v>3</v>
      </c>
      <c r="AA881" s="1">
        <f>IF(P881=1,$O$3,IF(P881=2,$O$4,$O$5))</f>
        <v>0</v>
      </c>
    </row>
    <row r="882">
      <c r="A882" s="1" t="s">
        <v>114</v>
      </c>
      <c r="E882" s="27" t="s">
        <v>138</v>
      </c>
    </row>
    <row r="883" ht="26.4">
      <c r="A883" s="1" t="s">
        <v>116</v>
      </c>
      <c r="E883" s="32" t="s">
        <v>1468</v>
      </c>
    </row>
    <row r="884" ht="26.4">
      <c r="A884" s="1" t="s">
        <v>117</v>
      </c>
      <c r="E884" s="27" t="s">
        <v>1772</v>
      </c>
    </row>
    <row r="885">
      <c r="A885" s="1" t="s">
        <v>108</v>
      </c>
      <c r="B885" s="1">
        <v>126</v>
      </c>
      <c r="C885" s="26" t="s">
        <v>1790</v>
      </c>
      <c r="D885" t="s">
        <v>138</v>
      </c>
      <c r="E885" s="27" t="s">
        <v>1791</v>
      </c>
      <c r="F885" s="28" t="s">
        <v>1792</v>
      </c>
      <c r="G885" s="29">
        <v>10</v>
      </c>
      <c r="H885" s="28">
        <v>0</v>
      </c>
      <c r="I885" s="30">
        <f>ROUND(G885*H885,P4)</f>
        <v>0</v>
      </c>
      <c r="L885" s="30">
        <v>0</v>
      </c>
      <c r="M885" s="24">
        <f>ROUND(G885*L885,P4)</f>
        <v>0</v>
      </c>
      <c r="N885" s="25" t="s">
        <v>559</v>
      </c>
      <c r="O885" s="31">
        <f>M885*AA885</f>
        <v>0</v>
      </c>
      <c r="P885" s="1">
        <v>3</v>
      </c>
      <c r="AA885" s="1">
        <f>IF(P885=1,$O$3,IF(P885=2,$O$4,$O$5))</f>
        <v>0</v>
      </c>
    </row>
    <row r="886">
      <c r="A886" s="1" t="s">
        <v>114</v>
      </c>
      <c r="E886" s="27" t="s">
        <v>138</v>
      </c>
    </row>
    <row r="887" ht="26.4">
      <c r="A887" s="1" t="s">
        <v>116</v>
      </c>
      <c r="E887" s="32" t="s">
        <v>1063</v>
      </c>
    </row>
    <row r="888" ht="26.4">
      <c r="A888" s="1" t="s">
        <v>117</v>
      </c>
      <c r="E888" s="27" t="s">
        <v>1772</v>
      </c>
    </row>
    <row r="889">
      <c r="A889" s="1" t="s">
        <v>108</v>
      </c>
      <c r="B889" s="1">
        <v>127</v>
      </c>
      <c r="C889" s="26" t="s">
        <v>1974</v>
      </c>
      <c r="D889" t="s">
        <v>138</v>
      </c>
      <c r="E889" s="27" t="s">
        <v>1795</v>
      </c>
      <c r="F889" s="28" t="s">
        <v>159</v>
      </c>
      <c r="G889" s="29">
        <v>8</v>
      </c>
      <c r="H889" s="28">
        <v>0</v>
      </c>
      <c r="I889" s="30">
        <f>ROUND(G889*H889,P4)</f>
        <v>0</v>
      </c>
      <c r="L889" s="30">
        <v>0</v>
      </c>
      <c r="M889" s="24">
        <f>ROUND(G889*L889,P4)</f>
        <v>0</v>
      </c>
      <c r="N889" s="25" t="s">
        <v>138</v>
      </c>
      <c r="O889" s="31">
        <f>M889*AA889</f>
        <v>0</v>
      </c>
      <c r="P889" s="1">
        <v>3</v>
      </c>
      <c r="AA889" s="1">
        <f>IF(P889=1,$O$3,IF(P889=2,$O$4,$O$5))</f>
        <v>0</v>
      </c>
    </row>
    <row r="890">
      <c r="A890" s="1" t="s">
        <v>114</v>
      </c>
      <c r="E890" s="27" t="s">
        <v>138</v>
      </c>
    </row>
    <row r="891" ht="26.4">
      <c r="A891" s="1" t="s">
        <v>116</v>
      </c>
      <c r="E891" s="32" t="s">
        <v>1019</v>
      </c>
    </row>
    <row r="892" ht="118.8">
      <c r="A892" s="1" t="s">
        <v>117</v>
      </c>
      <c r="E892" s="27" t="s">
        <v>1796</v>
      </c>
    </row>
    <row r="893">
      <c r="A893" s="1" t="s">
        <v>108</v>
      </c>
      <c r="B893" s="1">
        <v>128</v>
      </c>
      <c r="C893" s="26" t="s">
        <v>1975</v>
      </c>
      <c r="D893" t="s">
        <v>138</v>
      </c>
      <c r="E893" s="27" t="s">
        <v>1976</v>
      </c>
      <c r="F893" s="28" t="s">
        <v>167</v>
      </c>
      <c r="G893" s="29">
        <v>4</v>
      </c>
      <c r="H893" s="28">
        <v>0</v>
      </c>
      <c r="I893" s="30">
        <f>ROUND(G893*H893,P4)</f>
        <v>0</v>
      </c>
      <c r="L893" s="30">
        <v>0</v>
      </c>
      <c r="M893" s="24">
        <f>ROUND(G893*L893,P4)</f>
        <v>0</v>
      </c>
      <c r="N893" s="25" t="s">
        <v>559</v>
      </c>
      <c r="O893" s="31">
        <f>M893*AA893</f>
        <v>0</v>
      </c>
      <c r="P893" s="1">
        <v>3</v>
      </c>
      <c r="AA893" s="1">
        <f>IF(P893=1,$O$3,IF(P893=2,$O$4,$O$5))</f>
        <v>0</v>
      </c>
    </row>
    <row r="894">
      <c r="A894" s="1" t="s">
        <v>114</v>
      </c>
      <c r="E894" s="27" t="s">
        <v>138</v>
      </c>
    </row>
    <row r="895" ht="26.4">
      <c r="A895" s="1" t="s">
        <v>116</v>
      </c>
      <c r="E895" s="32" t="s">
        <v>1053</v>
      </c>
    </row>
    <row r="896" ht="26.4">
      <c r="A896" s="1" t="s">
        <v>117</v>
      </c>
      <c r="E896" s="27" t="s">
        <v>1772</v>
      </c>
    </row>
    <row r="897">
      <c r="A897" s="1" t="s">
        <v>108</v>
      </c>
      <c r="B897" s="1">
        <v>129</v>
      </c>
      <c r="C897" s="26" t="s">
        <v>173</v>
      </c>
      <c r="D897" t="s">
        <v>138</v>
      </c>
      <c r="E897" s="27" t="s">
        <v>174</v>
      </c>
      <c r="F897" s="28" t="s">
        <v>167</v>
      </c>
      <c r="G897" s="29">
        <v>30</v>
      </c>
      <c r="H897" s="28">
        <v>0</v>
      </c>
      <c r="I897" s="30">
        <f>ROUND(G897*H897,P4)</f>
        <v>0</v>
      </c>
      <c r="L897" s="30">
        <v>0</v>
      </c>
      <c r="M897" s="24">
        <f>ROUND(G897*L897,P4)</f>
        <v>0</v>
      </c>
      <c r="N897" s="25" t="s">
        <v>559</v>
      </c>
      <c r="O897" s="31">
        <f>M897*AA897</f>
        <v>0</v>
      </c>
      <c r="P897" s="1">
        <v>3</v>
      </c>
      <c r="AA897" s="1">
        <f>IF(P897=1,$O$3,IF(P897=2,$O$4,$O$5))</f>
        <v>0</v>
      </c>
    </row>
    <row r="898">
      <c r="A898" s="1" t="s">
        <v>114</v>
      </c>
      <c r="E898" s="27" t="s">
        <v>138</v>
      </c>
    </row>
    <row r="899" ht="26.4">
      <c r="A899" s="1" t="s">
        <v>116</v>
      </c>
      <c r="E899" s="32" t="s">
        <v>1413</v>
      </c>
    </row>
    <row r="900" ht="26.4">
      <c r="A900" s="1" t="s">
        <v>117</v>
      </c>
      <c r="E900" s="27" t="s">
        <v>1772</v>
      </c>
    </row>
    <row r="901">
      <c r="A901" s="1" t="s">
        <v>108</v>
      </c>
      <c r="B901" s="1">
        <v>130</v>
      </c>
      <c r="C901" s="26" t="s">
        <v>1977</v>
      </c>
      <c r="D901" t="s">
        <v>138</v>
      </c>
      <c r="E901" s="27" t="s">
        <v>1978</v>
      </c>
      <c r="F901" s="28" t="s">
        <v>167</v>
      </c>
      <c r="G901" s="29">
        <v>90</v>
      </c>
      <c r="H901" s="28">
        <v>0</v>
      </c>
      <c r="I901" s="30">
        <f>ROUND(G901*H901,P4)</f>
        <v>0</v>
      </c>
      <c r="L901" s="30">
        <v>0</v>
      </c>
      <c r="M901" s="24">
        <f>ROUND(G901*L901,P4)</f>
        <v>0</v>
      </c>
      <c r="N901" s="25" t="s">
        <v>559</v>
      </c>
      <c r="O901" s="31">
        <f>M901*AA901</f>
        <v>0</v>
      </c>
      <c r="P901" s="1">
        <v>3</v>
      </c>
      <c r="AA901" s="1">
        <f>IF(P901=1,$O$3,IF(P901=2,$O$4,$O$5))</f>
        <v>0</v>
      </c>
    </row>
    <row r="902">
      <c r="A902" s="1" t="s">
        <v>114</v>
      </c>
      <c r="E902" s="27" t="s">
        <v>138</v>
      </c>
    </row>
    <row r="903" ht="26.4">
      <c r="A903" s="1" t="s">
        <v>116</v>
      </c>
      <c r="E903" s="32" t="s">
        <v>1964</v>
      </c>
    </row>
    <row r="904" ht="26.4">
      <c r="A904" s="1" t="s">
        <v>117</v>
      </c>
      <c r="E904" s="27" t="s">
        <v>1772</v>
      </c>
    </row>
    <row r="905">
      <c r="A905" s="1" t="s">
        <v>108</v>
      </c>
      <c r="B905" s="1">
        <v>131</v>
      </c>
      <c r="C905" s="26" t="s">
        <v>165</v>
      </c>
      <c r="D905" t="s">
        <v>138</v>
      </c>
      <c r="E905" s="27" t="s">
        <v>166</v>
      </c>
      <c r="F905" s="28" t="s">
        <v>167</v>
      </c>
      <c r="G905" s="29">
        <v>40</v>
      </c>
      <c r="H905" s="28">
        <v>0</v>
      </c>
      <c r="I905" s="30">
        <f>ROUND(G905*H905,P4)</f>
        <v>0</v>
      </c>
      <c r="L905" s="30">
        <v>0</v>
      </c>
      <c r="M905" s="24">
        <f>ROUND(G905*L905,P4)</f>
        <v>0</v>
      </c>
      <c r="N905" s="25" t="s">
        <v>559</v>
      </c>
      <c r="O905" s="31">
        <f>M905*AA905</f>
        <v>0</v>
      </c>
      <c r="P905" s="1">
        <v>3</v>
      </c>
      <c r="AA905" s="1">
        <f>IF(P905=1,$O$3,IF(P905=2,$O$4,$O$5))</f>
        <v>0</v>
      </c>
    </row>
    <row r="906">
      <c r="A906" s="1" t="s">
        <v>114</v>
      </c>
      <c r="E906" s="27" t="s">
        <v>138</v>
      </c>
    </row>
    <row r="907" ht="26.4">
      <c r="A907" s="1" t="s">
        <v>116</v>
      </c>
      <c r="E907" s="32" t="s">
        <v>1477</v>
      </c>
    </row>
    <row r="908" ht="26.4">
      <c r="A908" s="1" t="s">
        <v>117</v>
      </c>
      <c r="E908" s="27" t="s">
        <v>1772</v>
      </c>
    </row>
    <row r="909" ht="26.4">
      <c r="A909" s="1" t="s">
        <v>108</v>
      </c>
      <c r="B909" s="1">
        <v>132</v>
      </c>
      <c r="C909" s="26" t="s">
        <v>1979</v>
      </c>
      <c r="D909" t="s">
        <v>138</v>
      </c>
      <c r="E909" s="27" t="s">
        <v>1980</v>
      </c>
      <c r="F909" s="28" t="s">
        <v>167</v>
      </c>
      <c r="G909" s="29">
        <v>40</v>
      </c>
      <c r="H909" s="28">
        <v>0</v>
      </c>
      <c r="I909" s="30">
        <f>ROUND(G909*H909,P4)</f>
        <v>0</v>
      </c>
      <c r="L909" s="30">
        <v>0</v>
      </c>
      <c r="M909" s="24">
        <f>ROUND(G909*L909,P4)</f>
        <v>0</v>
      </c>
      <c r="N909" s="25" t="s">
        <v>559</v>
      </c>
      <c r="O909" s="31">
        <f>M909*AA909</f>
        <v>0</v>
      </c>
      <c r="P909" s="1">
        <v>3</v>
      </c>
      <c r="AA909" s="1">
        <f>IF(P909=1,$O$3,IF(P909=2,$O$4,$O$5))</f>
        <v>0</v>
      </c>
    </row>
    <row r="910">
      <c r="A910" s="1" t="s">
        <v>114</v>
      </c>
      <c r="E910" s="27" t="s">
        <v>138</v>
      </c>
    </row>
    <row r="911" ht="26.4">
      <c r="A911" s="1" t="s">
        <v>116</v>
      </c>
      <c r="E911" s="32" t="s">
        <v>1477</v>
      </c>
    </row>
    <row r="912" ht="26.4">
      <c r="A912" s="1" t="s">
        <v>117</v>
      </c>
      <c r="E912" s="27" t="s">
        <v>1772</v>
      </c>
    </row>
    <row r="913">
      <c r="A913" s="1" t="s">
        <v>108</v>
      </c>
      <c r="B913" s="1">
        <v>133</v>
      </c>
      <c r="C913" s="26" t="s">
        <v>1981</v>
      </c>
      <c r="D913" t="s">
        <v>138</v>
      </c>
      <c r="E913" s="27" t="s">
        <v>1982</v>
      </c>
      <c r="F913" s="28" t="s">
        <v>159</v>
      </c>
      <c r="G913" s="29">
        <v>5</v>
      </c>
      <c r="H913" s="28">
        <v>0</v>
      </c>
      <c r="I913" s="30">
        <f>ROUND(G913*H913,P4)</f>
        <v>0</v>
      </c>
      <c r="L913" s="30">
        <v>0</v>
      </c>
      <c r="M913" s="24">
        <f>ROUND(G913*L913,P4)</f>
        <v>0</v>
      </c>
      <c r="N913" s="25" t="s">
        <v>559</v>
      </c>
      <c r="O913" s="31">
        <f>M913*AA913</f>
        <v>0</v>
      </c>
      <c r="P913" s="1">
        <v>3</v>
      </c>
      <c r="AA913" s="1">
        <f>IF(P913=1,$O$3,IF(P913=2,$O$4,$O$5))</f>
        <v>0</v>
      </c>
    </row>
    <row r="914">
      <c r="A914" s="1" t="s">
        <v>114</v>
      </c>
      <c r="E914" s="27" t="s">
        <v>138</v>
      </c>
    </row>
    <row r="915" ht="26.4">
      <c r="A915" s="1" t="s">
        <v>116</v>
      </c>
      <c r="E915" s="32" t="s">
        <v>1100</v>
      </c>
    </row>
    <row r="916" ht="26.4">
      <c r="A916" s="1" t="s">
        <v>117</v>
      </c>
      <c r="E916" s="27" t="s">
        <v>1772</v>
      </c>
    </row>
    <row r="917" ht="26.4">
      <c r="A917" s="1" t="s">
        <v>108</v>
      </c>
      <c r="B917" s="1">
        <v>134</v>
      </c>
      <c r="C917" s="26" t="s">
        <v>580</v>
      </c>
      <c r="D917" t="s">
        <v>138</v>
      </c>
      <c r="E917" s="27" t="s">
        <v>581</v>
      </c>
      <c r="F917" s="28" t="s">
        <v>159</v>
      </c>
      <c r="G917" s="29">
        <v>4</v>
      </c>
      <c r="H917" s="28">
        <v>0</v>
      </c>
      <c r="I917" s="30">
        <f>ROUND(G917*H917,P4)</f>
        <v>0</v>
      </c>
      <c r="L917" s="30">
        <v>0</v>
      </c>
      <c r="M917" s="24">
        <f>ROUND(G917*L917,P4)</f>
        <v>0</v>
      </c>
      <c r="N917" s="25" t="s">
        <v>559</v>
      </c>
      <c r="O917" s="31">
        <f>M917*AA917</f>
        <v>0</v>
      </c>
      <c r="P917" s="1">
        <v>3</v>
      </c>
      <c r="AA917" s="1">
        <f>IF(P917=1,$O$3,IF(P917=2,$O$4,$O$5))</f>
        <v>0</v>
      </c>
    </row>
    <row r="918">
      <c r="A918" s="1" t="s">
        <v>114</v>
      </c>
      <c r="E918" s="27" t="s">
        <v>138</v>
      </c>
    </row>
    <row r="919" ht="26.4">
      <c r="A919" s="1" t="s">
        <v>116</v>
      </c>
      <c r="E919" s="32" t="s">
        <v>1053</v>
      </c>
    </row>
    <row r="920" ht="26.4">
      <c r="A920" s="1" t="s">
        <v>117</v>
      </c>
      <c r="E920" s="27" t="s">
        <v>1772</v>
      </c>
    </row>
    <row r="921" ht="26.4">
      <c r="A921" s="1" t="s">
        <v>108</v>
      </c>
      <c r="B921" s="1">
        <v>135</v>
      </c>
      <c r="C921" s="26" t="s">
        <v>1983</v>
      </c>
      <c r="D921" t="s">
        <v>138</v>
      </c>
      <c r="E921" s="27" t="s">
        <v>1984</v>
      </c>
      <c r="F921" s="28" t="s">
        <v>159</v>
      </c>
      <c r="G921" s="29">
        <v>6</v>
      </c>
      <c r="H921" s="28">
        <v>0</v>
      </c>
      <c r="I921" s="30">
        <f>ROUND(G921*H921,P4)</f>
        <v>0</v>
      </c>
      <c r="L921" s="30">
        <v>0</v>
      </c>
      <c r="M921" s="24">
        <f>ROUND(G921*L921,P4)</f>
        <v>0</v>
      </c>
      <c r="N921" s="25" t="s">
        <v>559</v>
      </c>
      <c r="O921" s="31">
        <f>M921*AA921</f>
        <v>0</v>
      </c>
      <c r="P921" s="1">
        <v>3</v>
      </c>
      <c r="AA921" s="1">
        <f>IF(P921=1,$O$3,IF(P921=2,$O$4,$O$5))</f>
        <v>0</v>
      </c>
    </row>
    <row r="922">
      <c r="A922" s="1" t="s">
        <v>114</v>
      </c>
      <c r="E922" s="27" t="s">
        <v>138</v>
      </c>
    </row>
    <row r="923" ht="26.4">
      <c r="A923" s="1" t="s">
        <v>116</v>
      </c>
      <c r="E923" s="32" t="s">
        <v>1443</v>
      </c>
    </row>
    <row r="924" ht="26.4">
      <c r="A924" s="1" t="s">
        <v>117</v>
      </c>
      <c r="E924" s="27" t="s">
        <v>1772</v>
      </c>
    </row>
    <row r="925" ht="26.4">
      <c r="A925" s="1" t="s">
        <v>108</v>
      </c>
      <c r="B925" s="1">
        <v>136</v>
      </c>
      <c r="C925" s="26" t="s">
        <v>1985</v>
      </c>
      <c r="D925" t="s">
        <v>138</v>
      </c>
      <c r="E925" s="27" t="s">
        <v>1986</v>
      </c>
      <c r="F925" s="28" t="s">
        <v>167</v>
      </c>
      <c r="G925" s="29">
        <v>9</v>
      </c>
      <c r="H925" s="28">
        <v>0</v>
      </c>
      <c r="I925" s="30">
        <f>ROUND(G925*H925,P4)</f>
        <v>0</v>
      </c>
      <c r="L925" s="30">
        <v>0</v>
      </c>
      <c r="M925" s="24">
        <f>ROUND(G925*L925,P4)</f>
        <v>0</v>
      </c>
      <c r="N925" s="25" t="s">
        <v>559</v>
      </c>
      <c r="O925" s="31">
        <f>M925*AA925</f>
        <v>0</v>
      </c>
      <c r="P925" s="1">
        <v>3</v>
      </c>
      <c r="AA925" s="1">
        <f>IF(P925=1,$O$3,IF(P925=2,$O$4,$O$5))</f>
        <v>0</v>
      </c>
    </row>
    <row r="926">
      <c r="A926" s="1" t="s">
        <v>114</v>
      </c>
      <c r="E926" s="27" t="s">
        <v>138</v>
      </c>
    </row>
    <row r="927" ht="26.4">
      <c r="A927" s="1" t="s">
        <v>116</v>
      </c>
      <c r="E927" s="32" t="s">
        <v>1482</v>
      </c>
    </row>
    <row r="928" ht="26.4">
      <c r="A928" s="1" t="s">
        <v>117</v>
      </c>
      <c r="E928" s="27" t="s">
        <v>1772</v>
      </c>
    </row>
    <row r="929" ht="26.4">
      <c r="A929" s="1" t="s">
        <v>108</v>
      </c>
      <c r="B929" s="1">
        <v>137</v>
      </c>
      <c r="C929" s="26" t="s">
        <v>628</v>
      </c>
      <c r="D929" t="s">
        <v>138</v>
      </c>
      <c r="E929" s="27" t="s">
        <v>629</v>
      </c>
      <c r="F929" s="28" t="s">
        <v>167</v>
      </c>
      <c r="G929" s="29">
        <v>15</v>
      </c>
      <c r="H929" s="28">
        <v>0</v>
      </c>
      <c r="I929" s="30">
        <f>ROUND(G929*H929,P4)</f>
        <v>0</v>
      </c>
      <c r="L929" s="30">
        <v>0</v>
      </c>
      <c r="M929" s="24">
        <f>ROUND(G929*L929,P4)</f>
        <v>0</v>
      </c>
      <c r="N929" s="25" t="s">
        <v>559</v>
      </c>
      <c r="O929" s="31">
        <f>M929*AA929</f>
        <v>0</v>
      </c>
      <c r="P929" s="1">
        <v>3</v>
      </c>
      <c r="AA929" s="1">
        <f>IF(P929=1,$O$3,IF(P929=2,$O$4,$O$5))</f>
        <v>0</v>
      </c>
    </row>
    <row r="930">
      <c r="A930" s="1" t="s">
        <v>114</v>
      </c>
      <c r="E930" s="27" t="s">
        <v>138</v>
      </c>
    </row>
    <row r="931" ht="26.4">
      <c r="A931" s="1" t="s">
        <v>116</v>
      </c>
      <c r="E931" s="32" t="s">
        <v>1096</v>
      </c>
    </row>
    <row r="932" ht="26.4">
      <c r="A932" s="1" t="s">
        <v>117</v>
      </c>
      <c r="E932" s="27" t="s">
        <v>1772</v>
      </c>
    </row>
    <row r="933" ht="26.4">
      <c r="A933" s="1" t="s">
        <v>108</v>
      </c>
      <c r="B933" s="1">
        <v>138</v>
      </c>
      <c r="C933" s="26" t="s">
        <v>1987</v>
      </c>
      <c r="D933" t="s">
        <v>138</v>
      </c>
      <c r="E933" s="27" t="s">
        <v>1988</v>
      </c>
      <c r="F933" s="28" t="s">
        <v>167</v>
      </c>
      <c r="G933" s="29">
        <v>15</v>
      </c>
      <c r="H933" s="28">
        <v>0</v>
      </c>
      <c r="I933" s="30">
        <f>ROUND(G933*H933,P4)</f>
        <v>0</v>
      </c>
      <c r="L933" s="30">
        <v>0</v>
      </c>
      <c r="M933" s="24">
        <f>ROUND(G933*L933,P4)</f>
        <v>0</v>
      </c>
      <c r="N933" s="25" t="s">
        <v>559</v>
      </c>
      <c r="O933" s="31">
        <f>M933*AA933</f>
        <v>0</v>
      </c>
      <c r="P933" s="1">
        <v>3</v>
      </c>
      <c r="AA933" s="1">
        <f>IF(P933=1,$O$3,IF(P933=2,$O$4,$O$5))</f>
        <v>0</v>
      </c>
    </row>
    <row r="934">
      <c r="A934" s="1" t="s">
        <v>114</v>
      </c>
      <c r="E934" s="27" t="s">
        <v>138</v>
      </c>
    </row>
    <row r="935" ht="26.4">
      <c r="A935" s="1" t="s">
        <v>116</v>
      </c>
      <c r="E935" s="32" t="s">
        <v>1096</v>
      </c>
    </row>
    <row r="936" ht="26.4">
      <c r="A936" s="1" t="s">
        <v>117</v>
      </c>
      <c r="E936" s="27" t="s">
        <v>1772</v>
      </c>
    </row>
    <row r="937" ht="26.4">
      <c r="A937" s="1" t="s">
        <v>108</v>
      </c>
      <c r="B937" s="1">
        <v>139</v>
      </c>
      <c r="C937" s="26" t="s">
        <v>1989</v>
      </c>
      <c r="D937" t="s">
        <v>138</v>
      </c>
      <c r="E937" s="27" t="s">
        <v>1990</v>
      </c>
      <c r="F937" s="28" t="s">
        <v>159</v>
      </c>
      <c r="G937" s="29">
        <v>4</v>
      </c>
      <c r="H937" s="28">
        <v>0</v>
      </c>
      <c r="I937" s="30">
        <f>ROUND(G937*H937,P4)</f>
        <v>0</v>
      </c>
      <c r="L937" s="30">
        <v>0</v>
      </c>
      <c r="M937" s="24">
        <f>ROUND(G937*L937,P4)</f>
        <v>0</v>
      </c>
      <c r="N937" s="25" t="s">
        <v>559</v>
      </c>
      <c r="O937" s="31">
        <f>M937*AA937</f>
        <v>0</v>
      </c>
      <c r="P937" s="1">
        <v>3</v>
      </c>
      <c r="AA937" s="1">
        <f>IF(P937=1,$O$3,IF(P937=2,$O$4,$O$5))</f>
        <v>0</v>
      </c>
    </row>
    <row r="938">
      <c r="A938" s="1" t="s">
        <v>114</v>
      </c>
      <c r="E938" s="27" t="s">
        <v>138</v>
      </c>
    </row>
    <row r="939" ht="26.4">
      <c r="A939" s="1" t="s">
        <v>116</v>
      </c>
      <c r="E939" s="32" t="s">
        <v>1053</v>
      </c>
    </row>
    <row r="940" ht="26.4">
      <c r="A940" s="1" t="s">
        <v>117</v>
      </c>
      <c r="E940" s="27" t="s">
        <v>1772</v>
      </c>
    </row>
    <row r="941">
      <c r="A941" s="1" t="s">
        <v>108</v>
      </c>
      <c r="B941" s="1">
        <v>140</v>
      </c>
      <c r="C941" s="26" t="s">
        <v>1991</v>
      </c>
      <c r="D941" t="s">
        <v>138</v>
      </c>
      <c r="E941" s="27" t="s">
        <v>1992</v>
      </c>
      <c r="F941" s="28" t="s">
        <v>167</v>
      </c>
      <c r="G941" s="29">
        <v>8</v>
      </c>
      <c r="H941" s="28">
        <v>0</v>
      </c>
      <c r="I941" s="30">
        <f>ROUND(G941*H941,P4)</f>
        <v>0</v>
      </c>
      <c r="L941" s="30">
        <v>0</v>
      </c>
      <c r="M941" s="24">
        <f>ROUND(G941*L941,P4)</f>
        <v>0</v>
      </c>
      <c r="N941" s="25" t="s">
        <v>559</v>
      </c>
      <c r="O941" s="31">
        <f>M941*AA941</f>
        <v>0</v>
      </c>
      <c r="P941" s="1">
        <v>3</v>
      </c>
      <c r="AA941" s="1">
        <f>IF(P941=1,$O$3,IF(P941=2,$O$4,$O$5))</f>
        <v>0</v>
      </c>
    </row>
    <row r="942">
      <c r="A942" s="1" t="s">
        <v>114</v>
      </c>
      <c r="E942" s="27" t="s">
        <v>138</v>
      </c>
    </row>
    <row r="943" ht="26.4">
      <c r="A943" s="1" t="s">
        <v>116</v>
      </c>
      <c r="E943" s="32" t="s">
        <v>1019</v>
      </c>
    </row>
    <row r="944" ht="26.4">
      <c r="A944" s="1" t="s">
        <v>117</v>
      </c>
      <c r="E944" s="27" t="s">
        <v>1772</v>
      </c>
    </row>
    <row r="945">
      <c r="A945" s="1" t="s">
        <v>108</v>
      </c>
      <c r="B945" s="1">
        <v>141</v>
      </c>
      <c r="C945" s="26" t="s">
        <v>1993</v>
      </c>
      <c r="D945" t="s">
        <v>138</v>
      </c>
      <c r="E945" s="27" t="s">
        <v>1994</v>
      </c>
      <c r="F945" s="28" t="s">
        <v>167</v>
      </c>
      <c r="G945" s="29">
        <v>32</v>
      </c>
      <c r="H945" s="28">
        <v>0</v>
      </c>
      <c r="I945" s="30">
        <f>ROUND(G945*H945,P4)</f>
        <v>0</v>
      </c>
      <c r="L945" s="30">
        <v>0</v>
      </c>
      <c r="M945" s="24">
        <f>ROUND(G945*L945,P4)</f>
        <v>0</v>
      </c>
      <c r="N945" s="25" t="s">
        <v>559</v>
      </c>
      <c r="O945" s="31">
        <f>M945*AA945</f>
        <v>0</v>
      </c>
      <c r="P945" s="1">
        <v>3</v>
      </c>
      <c r="AA945" s="1">
        <f>IF(P945=1,$O$3,IF(P945=2,$O$4,$O$5))</f>
        <v>0</v>
      </c>
    </row>
    <row r="946">
      <c r="A946" s="1" t="s">
        <v>114</v>
      </c>
      <c r="E946" s="27" t="s">
        <v>138</v>
      </c>
    </row>
    <row r="947" ht="26.4">
      <c r="A947" s="1" t="s">
        <v>116</v>
      </c>
      <c r="E947" s="32" t="s">
        <v>1995</v>
      </c>
    </row>
    <row r="948" ht="26.4">
      <c r="A948" s="1" t="s">
        <v>117</v>
      </c>
      <c r="E948" s="27" t="s">
        <v>1772</v>
      </c>
    </row>
    <row r="949">
      <c r="A949" s="1" t="s">
        <v>108</v>
      </c>
      <c r="B949" s="1">
        <v>142</v>
      </c>
      <c r="C949" s="26" t="s">
        <v>1996</v>
      </c>
      <c r="D949" t="s">
        <v>138</v>
      </c>
      <c r="E949" s="27" t="s">
        <v>1997</v>
      </c>
      <c r="F949" s="28" t="s">
        <v>159</v>
      </c>
      <c r="G949" s="29">
        <v>1</v>
      </c>
      <c r="H949" s="28">
        <v>0</v>
      </c>
      <c r="I949" s="30">
        <f>ROUND(G949*H949,P4)</f>
        <v>0</v>
      </c>
      <c r="L949" s="30">
        <v>0</v>
      </c>
      <c r="M949" s="24">
        <f>ROUND(G949*L949,P4)</f>
        <v>0</v>
      </c>
      <c r="N949" s="25" t="s">
        <v>138</v>
      </c>
      <c r="O949" s="31">
        <f>M949*AA949</f>
        <v>0</v>
      </c>
      <c r="P949" s="1">
        <v>3</v>
      </c>
      <c r="AA949" s="1">
        <f>IF(P949=1,$O$3,IF(P949=2,$O$4,$O$5))</f>
        <v>0</v>
      </c>
    </row>
    <row r="950">
      <c r="A950" s="1" t="s">
        <v>114</v>
      </c>
      <c r="E950" s="27" t="s">
        <v>138</v>
      </c>
    </row>
    <row r="951" ht="26.4">
      <c r="A951" s="1" t="s">
        <v>116</v>
      </c>
      <c r="E951" s="32" t="s">
        <v>1015</v>
      </c>
    </row>
    <row r="952" ht="118.8">
      <c r="A952" s="1" t="s">
        <v>117</v>
      </c>
      <c r="E952" s="27" t="s">
        <v>1998</v>
      </c>
    </row>
    <row r="953">
      <c r="A953" s="1" t="s">
        <v>108</v>
      </c>
      <c r="B953" s="1">
        <v>143</v>
      </c>
      <c r="C953" s="26" t="s">
        <v>1999</v>
      </c>
      <c r="D953" t="s">
        <v>138</v>
      </c>
      <c r="E953" s="27" t="s">
        <v>2000</v>
      </c>
      <c r="F953" s="28" t="s">
        <v>159</v>
      </c>
      <c r="G953" s="29">
        <v>1</v>
      </c>
      <c r="H953" s="28">
        <v>0</v>
      </c>
      <c r="I953" s="30">
        <f>ROUND(G953*H953,P4)</f>
        <v>0</v>
      </c>
      <c r="L953" s="30">
        <v>0</v>
      </c>
      <c r="M953" s="24">
        <f>ROUND(G953*L953,P4)</f>
        <v>0</v>
      </c>
      <c r="N953" s="25" t="s">
        <v>138</v>
      </c>
      <c r="O953" s="31">
        <f>M953*AA953</f>
        <v>0</v>
      </c>
      <c r="P953" s="1">
        <v>3</v>
      </c>
      <c r="AA953" s="1">
        <f>IF(P953=1,$O$3,IF(P953=2,$O$4,$O$5))</f>
        <v>0</v>
      </c>
    </row>
    <row r="954">
      <c r="A954" s="1" t="s">
        <v>114</v>
      </c>
      <c r="E954" s="27" t="s">
        <v>138</v>
      </c>
    </row>
    <row r="955" ht="26.4">
      <c r="A955" s="1" t="s">
        <v>116</v>
      </c>
      <c r="E955" s="32" t="s">
        <v>1015</v>
      </c>
    </row>
    <row r="956" ht="158.4">
      <c r="A956" s="1" t="s">
        <v>117</v>
      </c>
      <c r="E956" s="27" t="s">
        <v>2001</v>
      </c>
    </row>
    <row r="957">
      <c r="A957" s="1" t="s">
        <v>108</v>
      </c>
      <c r="B957" s="1">
        <v>144</v>
      </c>
      <c r="C957" s="26" t="s">
        <v>2002</v>
      </c>
      <c r="D957" t="s">
        <v>138</v>
      </c>
      <c r="E957" s="27" t="s">
        <v>2003</v>
      </c>
      <c r="F957" s="28" t="s">
        <v>159</v>
      </c>
      <c r="G957" s="29">
        <v>1</v>
      </c>
      <c r="H957" s="28">
        <v>0</v>
      </c>
      <c r="I957" s="30">
        <f>ROUND(G957*H957,P4)</f>
        <v>0</v>
      </c>
      <c r="L957" s="30">
        <v>0</v>
      </c>
      <c r="M957" s="24">
        <f>ROUND(G957*L957,P4)</f>
        <v>0</v>
      </c>
      <c r="N957" s="25" t="s">
        <v>138</v>
      </c>
      <c r="O957" s="31">
        <f>M957*AA957</f>
        <v>0</v>
      </c>
      <c r="P957" s="1">
        <v>3</v>
      </c>
      <c r="AA957" s="1">
        <f>IF(P957=1,$O$3,IF(P957=2,$O$4,$O$5))</f>
        <v>0</v>
      </c>
    </row>
    <row r="958">
      <c r="A958" s="1" t="s">
        <v>114</v>
      </c>
      <c r="E958" s="27" t="s">
        <v>138</v>
      </c>
    </row>
    <row r="959" ht="26.4">
      <c r="A959" s="1" t="s">
        <v>116</v>
      </c>
      <c r="E959" s="32" t="s">
        <v>1015</v>
      </c>
    </row>
    <row r="960" ht="158.4">
      <c r="A960" s="1" t="s">
        <v>117</v>
      </c>
      <c r="E960" s="27" t="s">
        <v>2004</v>
      </c>
    </row>
    <row r="961">
      <c r="A961" s="1" t="s">
        <v>108</v>
      </c>
      <c r="B961" s="1">
        <v>145</v>
      </c>
      <c r="C961" s="26" t="s">
        <v>2005</v>
      </c>
      <c r="D961" t="s">
        <v>138</v>
      </c>
      <c r="E961" s="27" t="s">
        <v>2006</v>
      </c>
      <c r="F961" s="28" t="s">
        <v>159</v>
      </c>
      <c r="G961" s="29">
        <v>1</v>
      </c>
      <c r="H961" s="28">
        <v>0</v>
      </c>
      <c r="I961" s="30">
        <f>ROUND(G961*H961,P4)</f>
        <v>0</v>
      </c>
      <c r="L961" s="30">
        <v>0</v>
      </c>
      <c r="M961" s="24">
        <f>ROUND(G961*L961,P4)</f>
        <v>0</v>
      </c>
      <c r="N961" s="25" t="s">
        <v>138</v>
      </c>
      <c r="O961" s="31">
        <f>M961*AA961</f>
        <v>0</v>
      </c>
      <c r="P961" s="1">
        <v>3</v>
      </c>
      <c r="AA961" s="1">
        <f>IF(P961=1,$O$3,IF(P961=2,$O$4,$O$5))</f>
        <v>0</v>
      </c>
    </row>
    <row r="962">
      <c r="A962" s="1" t="s">
        <v>114</v>
      </c>
      <c r="E962" s="27" t="s">
        <v>138</v>
      </c>
    </row>
    <row r="963" ht="26.4">
      <c r="A963" s="1" t="s">
        <v>116</v>
      </c>
      <c r="E963" s="32" t="s">
        <v>1015</v>
      </c>
    </row>
    <row r="964" ht="158.4">
      <c r="A964" s="1" t="s">
        <v>117</v>
      </c>
      <c r="E964" s="27" t="s">
        <v>2004</v>
      </c>
    </row>
    <row r="965">
      <c r="A965" s="1" t="s">
        <v>108</v>
      </c>
      <c r="B965" s="1">
        <v>146</v>
      </c>
      <c r="C965" s="26" t="s">
        <v>2007</v>
      </c>
      <c r="D965" t="s">
        <v>138</v>
      </c>
      <c r="E965" s="27" t="s">
        <v>2008</v>
      </c>
      <c r="F965" s="28" t="s">
        <v>159</v>
      </c>
      <c r="G965" s="29">
        <v>1</v>
      </c>
      <c r="H965" s="28">
        <v>0</v>
      </c>
      <c r="I965" s="30">
        <f>ROUND(G965*H965,P4)</f>
        <v>0</v>
      </c>
      <c r="L965" s="30">
        <v>0</v>
      </c>
      <c r="M965" s="24">
        <f>ROUND(G965*L965,P4)</f>
        <v>0</v>
      </c>
      <c r="N965" s="25" t="s">
        <v>138</v>
      </c>
      <c r="O965" s="31">
        <f>M965*AA965</f>
        <v>0</v>
      </c>
      <c r="P965" s="1">
        <v>3</v>
      </c>
      <c r="AA965" s="1">
        <f>IF(P965=1,$O$3,IF(P965=2,$O$4,$O$5))</f>
        <v>0</v>
      </c>
    </row>
    <row r="966">
      <c r="A966" s="1" t="s">
        <v>114</v>
      </c>
      <c r="E966" s="27" t="s">
        <v>138</v>
      </c>
    </row>
    <row r="967" ht="26.4">
      <c r="A967" s="1" t="s">
        <v>116</v>
      </c>
      <c r="E967" s="32" t="s">
        <v>1015</v>
      </c>
    </row>
    <row r="968" ht="158.4">
      <c r="A968" s="1" t="s">
        <v>117</v>
      </c>
      <c r="E968" s="27" t="s">
        <v>2004</v>
      </c>
    </row>
    <row r="969">
      <c r="A969" s="1" t="s">
        <v>108</v>
      </c>
      <c r="B969" s="1">
        <v>147</v>
      </c>
      <c r="C969" s="26" t="s">
        <v>2009</v>
      </c>
      <c r="D969" t="s">
        <v>138</v>
      </c>
      <c r="E969" s="27" t="s">
        <v>2010</v>
      </c>
      <c r="F969" s="28" t="s">
        <v>159</v>
      </c>
      <c r="G969" s="29">
        <v>1</v>
      </c>
      <c r="H969" s="28">
        <v>0</v>
      </c>
      <c r="I969" s="30">
        <f>ROUND(G969*H969,P4)</f>
        <v>0</v>
      </c>
      <c r="L969" s="30">
        <v>0</v>
      </c>
      <c r="M969" s="24">
        <f>ROUND(G969*L969,P4)</f>
        <v>0</v>
      </c>
      <c r="N969" s="25" t="s">
        <v>138</v>
      </c>
      <c r="O969" s="31">
        <f>M969*AA969</f>
        <v>0</v>
      </c>
      <c r="P969" s="1">
        <v>3</v>
      </c>
      <c r="AA969" s="1">
        <f>IF(P969=1,$O$3,IF(P969=2,$O$4,$O$5))</f>
        <v>0</v>
      </c>
    </row>
    <row r="970">
      <c r="A970" s="1" t="s">
        <v>114</v>
      </c>
      <c r="E970" s="27" t="s">
        <v>138</v>
      </c>
    </row>
    <row r="971" ht="26.4">
      <c r="A971" s="1" t="s">
        <v>116</v>
      </c>
      <c r="E971" s="32" t="s">
        <v>1015</v>
      </c>
    </row>
    <row r="972" ht="158.4">
      <c r="A972" s="1" t="s">
        <v>117</v>
      </c>
      <c r="E972" s="27" t="s">
        <v>2011</v>
      </c>
    </row>
    <row r="973">
      <c r="A973" s="1" t="s">
        <v>108</v>
      </c>
      <c r="B973" s="1">
        <v>148</v>
      </c>
      <c r="C973" s="26" t="s">
        <v>1737</v>
      </c>
      <c r="D973" t="s">
        <v>138</v>
      </c>
      <c r="E973" s="27" t="s">
        <v>1738</v>
      </c>
      <c r="F973" s="28" t="s">
        <v>159</v>
      </c>
      <c r="G973" s="29">
        <v>1</v>
      </c>
      <c r="H973" s="28">
        <v>0</v>
      </c>
      <c r="I973" s="30">
        <f>ROUND(G973*H973,P4)</f>
        <v>0</v>
      </c>
      <c r="L973" s="30">
        <v>0</v>
      </c>
      <c r="M973" s="24">
        <f>ROUND(G973*L973,P4)</f>
        <v>0</v>
      </c>
      <c r="N973" s="25" t="s">
        <v>559</v>
      </c>
      <c r="O973" s="31">
        <f>M973*AA973</f>
        <v>0</v>
      </c>
      <c r="P973" s="1">
        <v>3</v>
      </c>
      <c r="AA973" s="1">
        <f>IF(P973=1,$O$3,IF(P973=2,$O$4,$O$5))</f>
        <v>0</v>
      </c>
    </row>
    <row r="974">
      <c r="A974" s="1" t="s">
        <v>114</v>
      </c>
      <c r="E974" s="27" t="s">
        <v>138</v>
      </c>
    </row>
    <row r="975" ht="26.4">
      <c r="A975" s="1" t="s">
        <v>116</v>
      </c>
      <c r="E975" s="32" t="s">
        <v>1015</v>
      </c>
    </row>
    <row r="976">
      <c r="A976" s="1" t="s">
        <v>117</v>
      </c>
      <c r="E976" s="27" t="s">
        <v>561</v>
      </c>
    </row>
    <row r="977">
      <c r="A977" s="1" t="s">
        <v>108</v>
      </c>
      <c r="B977" s="1">
        <v>149</v>
      </c>
      <c r="C977" s="26" t="s">
        <v>1739</v>
      </c>
      <c r="D977" t="s">
        <v>138</v>
      </c>
      <c r="E977" s="27" t="s">
        <v>1740</v>
      </c>
      <c r="F977" s="28" t="s">
        <v>159</v>
      </c>
      <c r="G977" s="29">
        <v>1</v>
      </c>
      <c r="H977" s="28">
        <v>0</v>
      </c>
      <c r="I977" s="30">
        <f>ROUND(G977*H977,P4)</f>
        <v>0</v>
      </c>
      <c r="L977" s="30">
        <v>0</v>
      </c>
      <c r="M977" s="24">
        <f>ROUND(G977*L977,P4)</f>
        <v>0</v>
      </c>
      <c r="N977" s="25" t="s">
        <v>559</v>
      </c>
      <c r="O977" s="31">
        <f>M977*AA977</f>
        <v>0</v>
      </c>
      <c r="P977" s="1">
        <v>3</v>
      </c>
      <c r="AA977" s="1">
        <f>IF(P977=1,$O$3,IF(P977=2,$O$4,$O$5))</f>
        <v>0</v>
      </c>
    </row>
    <row r="978">
      <c r="A978" s="1" t="s">
        <v>114</v>
      </c>
      <c r="E978" s="27" t="s">
        <v>138</v>
      </c>
    </row>
    <row r="979" ht="26.4">
      <c r="A979" s="1" t="s">
        <v>116</v>
      </c>
      <c r="E979" s="32" t="s">
        <v>1015</v>
      </c>
    </row>
    <row r="980">
      <c r="A980" s="1" t="s">
        <v>117</v>
      </c>
      <c r="E980" s="27" t="s">
        <v>561</v>
      </c>
    </row>
    <row r="981">
      <c r="A981" s="1" t="s">
        <v>108</v>
      </c>
      <c r="B981" s="1">
        <v>150</v>
      </c>
      <c r="C981" s="26" t="s">
        <v>2012</v>
      </c>
      <c r="D981" t="s">
        <v>138</v>
      </c>
      <c r="E981" s="27" t="s">
        <v>1742</v>
      </c>
      <c r="F981" s="28" t="s">
        <v>159</v>
      </c>
      <c r="G981" s="29">
        <v>1</v>
      </c>
      <c r="H981" s="28">
        <v>0</v>
      </c>
      <c r="I981" s="30">
        <f>ROUND(G981*H981,P4)</f>
        <v>0</v>
      </c>
      <c r="L981" s="30">
        <v>0</v>
      </c>
      <c r="M981" s="24">
        <f>ROUND(G981*L981,P4)</f>
        <v>0</v>
      </c>
      <c r="N981" s="25" t="s">
        <v>138</v>
      </c>
      <c r="O981" s="31">
        <f>M981*AA981</f>
        <v>0</v>
      </c>
      <c r="P981" s="1">
        <v>3</v>
      </c>
      <c r="AA981" s="1">
        <f>IF(P981=1,$O$3,IF(P981=2,$O$4,$O$5))</f>
        <v>0</v>
      </c>
    </row>
    <row r="982">
      <c r="A982" s="1" t="s">
        <v>114</v>
      </c>
      <c r="E982" s="27" t="s">
        <v>138</v>
      </c>
    </row>
    <row r="983" ht="26.4">
      <c r="A983" s="1" t="s">
        <v>116</v>
      </c>
      <c r="E983" s="32" t="s">
        <v>1015</v>
      </c>
    </row>
    <row r="984" ht="184.8">
      <c r="A984" s="1" t="s">
        <v>117</v>
      </c>
      <c r="E984" s="27" t="s">
        <v>1743</v>
      </c>
    </row>
    <row r="985">
      <c r="A985" s="1" t="s">
        <v>108</v>
      </c>
      <c r="B985" s="1">
        <v>151</v>
      </c>
      <c r="C985" s="26" t="s">
        <v>2013</v>
      </c>
      <c r="D985" t="s">
        <v>138</v>
      </c>
      <c r="E985" s="27" t="s">
        <v>2014</v>
      </c>
      <c r="F985" s="28" t="s">
        <v>159</v>
      </c>
      <c r="G985" s="29">
        <v>1</v>
      </c>
      <c r="H985" s="28">
        <v>0</v>
      </c>
      <c r="I985" s="30">
        <f>ROUND(G985*H985,P4)</f>
        <v>0</v>
      </c>
      <c r="L985" s="30">
        <v>0</v>
      </c>
      <c r="M985" s="24">
        <f>ROUND(G985*L985,P4)</f>
        <v>0</v>
      </c>
      <c r="N985" s="25" t="s">
        <v>138</v>
      </c>
      <c r="O985" s="31">
        <f>M985*AA985</f>
        <v>0</v>
      </c>
      <c r="P985" s="1">
        <v>3</v>
      </c>
      <c r="AA985" s="1">
        <f>IF(P985=1,$O$3,IF(P985=2,$O$4,$O$5))</f>
        <v>0</v>
      </c>
    </row>
    <row r="986">
      <c r="A986" s="1" t="s">
        <v>114</v>
      </c>
      <c r="E986" s="27" t="s">
        <v>138</v>
      </c>
    </row>
    <row r="987" ht="26.4">
      <c r="A987" s="1" t="s">
        <v>116</v>
      </c>
      <c r="E987" s="32" t="s">
        <v>1015</v>
      </c>
    </row>
    <row r="988" ht="158.4">
      <c r="A988" s="1" t="s">
        <v>117</v>
      </c>
      <c r="E988" s="27" t="s">
        <v>2015</v>
      </c>
    </row>
    <row r="989">
      <c r="A989" s="1" t="s">
        <v>108</v>
      </c>
      <c r="B989" s="1">
        <v>152</v>
      </c>
      <c r="C989" s="26" t="s">
        <v>2016</v>
      </c>
      <c r="D989" t="s">
        <v>138</v>
      </c>
      <c r="E989" s="27" t="s">
        <v>2017</v>
      </c>
      <c r="F989" s="28" t="s">
        <v>159</v>
      </c>
      <c r="G989" s="29">
        <v>1</v>
      </c>
      <c r="H989" s="28">
        <v>0</v>
      </c>
      <c r="I989" s="30">
        <f>ROUND(G989*H989,P4)</f>
        <v>0</v>
      </c>
      <c r="L989" s="30">
        <v>0</v>
      </c>
      <c r="M989" s="24">
        <f>ROUND(G989*L989,P4)</f>
        <v>0</v>
      </c>
      <c r="N989" s="25" t="s">
        <v>138</v>
      </c>
      <c r="O989" s="31">
        <f>M989*AA989</f>
        <v>0</v>
      </c>
      <c r="P989" s="1">
        <v>3</v>
      </c>
      <c r="AA989" s="1">
        <f>IF(P989=1,$O$3,IF(P989=2,$O$4,$O$5))</f>
        <v>0</v>
      </c>
    </row>
    <row r="990">
      <c r="A990" s="1" t="s">
        <v>114</v>
      </c>
      <c r="E990" s="27" t="s">
        <v>138</v>
      </c>
    </row>
    <row r="991" ht="26.4">
      <c r="A991" s="1" t="s">
        <v>116</v>
      </c>
      <c r="E991" s="32" t="s">
        <v>1015</v>
      </c>
    </row>
    <row r="992" ht="211.2">
      <c r="A992" s="1" t="s">
        <v>117</v>
      </c>
      <c r="E992" s="27" t="s">
        <v>2018</v>
      </c>
    </row>
    <row r="993">
      <c r="A993" s="1" t="s">
        <v>108</v>
      </c>
      <c r="B993" s="1">
        <v>153</v>
      </c>
      <c r="C993" s="26" t="s">
        <v>2019</v>
      </c>
      <c r="D993" t="s">
        <v>138</v>
      </c>
      <c r="E993" s="27" t="s">
        <v>2020</v>
      </c>
      <c r="F993" s="28" t="s">
        <v>159</v>
      </c>
      <c r="G993" s="29">
        <v>1</v>
      </c>
      <c r="H993" s="28">
        <v>0</v>
      </c>
      <c r="I993" s="30">
        <f>ROUND(G993*H993,P4)</f>
        <v>0</v>
      </c>
      <c r="L993" s="30">
        <v>0</v>
      </c>
      <c r="M993" s="24">
        <f>ROUND(G993*L993,P4)</f>
        <v>0</v>
      </c>
      <c r="N993" s="25" t="s">
        <v>138</v>
      </c>
      <c r="O993" s="31">
        <f>M993*AA993</f>
        <v>0</v>
      </c>
      <c r="P993" s="1">
        <v>3</v>
      </c>
      <c r="AA993" s="1">
        <f>IF(P993=1,$O$3,IF(P993=2,$O$4,$O$5))</f>
        <v>0</v>
      </c>
    </row>
    <row r="994">
      <c r="A994" s="1" t="s">
        <v>114</v>
      </c>
      <c r="E994" s="27" t="s">
        <v>138</v>
      </c>
    </row>
    <row r="995" ht="26.4">
      <c r="A995" s="1" t="s">
        <v>116</v>
      </c>
      <c r="E995" s="32" t="s">
        <v>1015</v>
      </c>
    </row>
    <row r="996" ht="145.2">
      <c r="A996" s="1" t="s">
        <v>117</v>
      </c>
      <c r="E996" s="27" t="s">
        <v>2021</v>
      </c>
    </row>
    <row r="997">
      <c r="A997" s="1" t="s">
        <v>108</v>
      </c>
      <c r="B997" s="1">
        <v>154</v>
      </c>
      <c r="C997" s="26" t="s">
        <v>2022</v>
      </c>
      <c r="D997" t="s">
        <v>138</v>
      </c>
      <c r="E997" s="27" t="s">
        <v>2023</v>
      </c>
      <c r="F997" s="28" t="s">
        <v>159</v>
      </c>
      <c r="G997" s="29">
        <v>1</v>
      </c>
      <c r="H997" s="28">
        <v>0</v>
      </c>
      <c r="I997" s="30">
        <f>ROUND(G997*H997,P4)</f>
        <v>0</v>
      </c>
      <c r="L997" s="30">
        <v>0</v>
      </c>
      <c r="M997" s="24">
        <f>ROUND(G997*L997,P4)</f>
        <v>0</v>
      </c>
      <c r="N997" s="25" t="s">
        <v>138</v>
      </c>
      <c r="O997" s="31">
        <f>M997*AA997</f>
        <v>0</v>
      </c>
      <c r="P997" s="1">
        <v>3</v>
      </c>
      <c r="AA997" s="1">
        <f>IF(P997=1,$O$3,IF(P997=2,$O$4,$O$5))</f>
        <v>0</v>
      </c>
    </row>
    <row r="998">
      <c r="A998" s="1" t="s">
        <v>114</v>
      </c>
      <c r="E998" s="27" t="s">
        <v>138</v>
      </c>
    </row>
    <row r="999" ht="26.4">
      <c r="A999" s="1" t="s">
        <v>116</v>
      </c>
      <c r="E999" s="32" t="s">
        <v>1015</v>
      </c>
    </row>
    <row r="1000" ht="39.6">
      <c r="A1000" s="1" t="s">
        <v>117</v>
      </c>
      <c r="E1000" s="27" t="s">
        <v>2024</v>
      </c>
    </row>
    <row r="1001">
      <c r="A1001" s="1" t="s">
        <v>108</v>
      </c>
      <c r="B1001" s="1">
        <v>155</v>
      </c>
      <c r="C1001" s="26" t="s">
        <v>2025</v>
      </c>
      <c r="D1001" t="s">
        <v>138</v>
      </c>
      <c r="E1001" s="27" t="s">
        <v>2026</v>
      </c>
      <c r="F1001" s="28" t="s">
        <v>1026</v>
      </c>
      <c r="G1001" s="29">
        <v>1</v>
      </c>
      <c r="H1001" s="28">
        <v>0</v>
      </c>
      <c r="I1001" s="30">
        <f>ROUND(G1001*H1001,P4)</f>
        <v>0</v>
      </c>
      <c r="L1001" s="30">
        <v>0</v>
      </c>
      <c r="M1001" s="24">
        <f>ROUND(G1001*L1001,P4)</f>
        <v>0</v>
      </c>
      <c r="N1001" s="25" t="s">
        <v>138</v>
      </c>
      <c r="O1001" s="31">
        <f>M1001*AA1001</f>
        <v>0</v>
      </c>
      <c r="P1001" s="1">
        <v>3</v>
      </c>
      <c r="AA1001" s="1">
        <f>IF(P1001=1,$O$3,IF(P1001=2,$O$4,$O$5))</f>
        <v>0</v>
      </c>
    </row>
    <row r="1002">
      <c r="A1002" s="1" t="s">
        <v>114</v>
      </c>
      <c r="E1002" s="27" t="s">
        <v>138</v>
      </c>
    </row>
    <row r="1003" ht="26.4">
      <c r="A1003" s="1" t="s">
        <v>116</v>
      </c>
      <c r="E1003" s="32" t="s">
        <v>1015</v>
      </c>
    </row>
    <row r="1004" ht="224.4">
      <c r="A1004" s="1" t="s">
        <v>117</v>
      </c>
      <c r="E1004" s="27" t="s">
        <v>2027</v>
      </c>
    </row>
    <row r="1005">
      <c r="A1005" s="1" t="s">
        <v>108</v>
      </c>
      <c r="B1005" s="1">
        <v>156</v>
      </c>
      <c r="C1005" s="26" t="s">
        <v>725</v>
      </c>
      <c r="D1005" t="s">
        <v>138</v>
      </c>
      <c r="E1005" s="27" t="s">
        <v>726</v>
      </c>
      <c r="F1005" s="28" t="s">
        <v>159</v>
      </c>
      <c r="G1005" s="29">
        <v>2</v>
      </c>
      <c r="H1005" s="28">
        <v>0</v>
      </c>
      <c r="I1005" s="30">
        <f>ROUND(G1005*H1005,P4)</f>
        <v>0</v>
      </c>
      <c r="L1005" s="30">
        <v>0</v>
      </c>
      <c r="M1005" s="24">
        <f>ROUND(G1005*L1005,P4)</f>
        <v>0</v>
      </c>
      <c r="N1005" s="25" t="s">
        <v>559</v>
      </c>
      <c r="O1005" s="31">
        <f>M1005*AA1005</f>
        <v>0</v>
      </c>
      <c r="P1005" s="1">
        <v>3</v>
      </c>
      <c r="AA1005" s="1">
        <f>IF(P1005=1,$O$3,IF(P1005=2,$O$4,$O$5))</f>
        <v>0</v>
      </c>
    </row>
    <row r="1006">
      <c r="A1006" s="1" t="s">
        <v>114</v>
      </c>
      <c r="E1006" s="27" t="s">
        <v>138</v>
      </c>
    </row>
    <row r="1007" ht="26.4">
      <c r="A1007" s="1" t="s">
        <v>116</v>
      </c>
      <c r="E1007" s="32" t="s">
        <v>1046</v>
      </c>
    </row>
    <row r="1008">
      <c r="A1008" s="1" t="s">
        <v>117</v>
      </c>
      <c r="E1008" s="27" t="s">
        <v>561</v>
      </c>
    </row>
    <row r="1009" ht="26.4">
      <c r="A1009" s="1" t="s">
        <v>108</v>
      </c>
      <c r="B1009" s="1">
        <v>157</v>
      </c>
      <c r="C1009" s="26" t="s">
        <v>2028</v>
      </c>
      <c r="D1009" t="s">
        <v>138</v>
      </c>
      <c r="E1009" s="27" t="s">
        <v>2029</v>
      </c>
      <c r="F1009" s="28" t="s">
        <v>167</v>
      </c>
      <c r="G1009" s="29">
        <v>3</v>
      </c>
      <c r="H1009" s="28">
        <v>0</v>
      </c>
      <c r="I1009" s="30">
        <f>ROUND(G1009*H1009,P4)</f>
        <v>0</v>
      </c>
      <c r="L1009" s="30">
        <v>0</v>
      </c>
      <c r="M1009" s="24">
        <f>ROUND(G1009*L1009,P4)</f>
        <v>0</v>
      </c>
      <c r="N1009" s="25" t="s">
        <v>559</v>
      </c>
      <c r="O1009" s="31">
        <f>M1009*AA1009</f>
        <v>0</v>
      </c>
      <c r="P1009" s="1">
        <v>3</v>
      </c>
      <c r="AA1009" s="1">
        <f>IF(P1009=1,$O$3,IF(P1009=2,$O$4,$O$5))</f>
        <v>0</v>
      </c>
    </row>
    <row r="1010">
      <c r="A1010" s="1" t="s">
        <v>114</v>
      </c>
      <c r="E1010" s="27" t="s">
        <v>138</v>
      </c>
    </row>
    <row r="1011" ht="26.4">
      <c r="A1011" s="1" t="s">
        <v>116</v>
      </c>
      <c r="E1011" s="32" t="s">
        <v>1058</v>
      </c>
    </row>
    <row r="1012">
      <c r="A1012" s="1" t="s">
        <v>117</v>
      </c>
      <c r="E1012" s="27" t="s">
        <v>561</v>
      </c>
    </row>
    <row r="1013" ht="26.4">
      <c r="A1013" s="1" t="s">
        <v>108</v>
      </c>
      <c r="B1013" s="1">
        <v>158</v>
      </c>
      <c r="C1013" s="26" t="s">
        <v>2030</v>
      </c>
      <c r="D1013" t="s">
        <v>138</v>
      </c>
      <c r="E1013" s="27" t="s">
        <v>2031</v>
      </c>
      <c r="F1013" s="28" t="s">
        <v>159</v>
      </c>
      <c r="G1013" s="29">
        <v>2</v>
      </c>
      <c r="H1013" s="28">
        <v>0</v>
      </c>
      <c r="I1013" s="30">
        <f>ROUND(G1013*H1013,P4)</f>
        <v>0</v>
      </c>
      <c r="L1013" s="30">
        <v>0</v>
      </c>
      <c r="M1013" s="24">
        <f>ROUND(G1013*L1013,P4)</f>
        <v>0</v>
      </c>
      <c r="N1013" s="25" t="s">
        <v>559</v>
      </c>
      <c r="O1013" s="31">
        <f>M1013*AA1013</f>
        <v>0</v>
      </c>
      <c r="P1013" s="1">
        <v>3</v>
      </c>
      <c r="AA1013" s="1">
        <f>IF(P1013=1,$O$3,IF(P1013=2,$O$4,$O$5))</f>
        <v>0</v>
      </c>
    </row>
    <row r="1014">
      <c r="A1014" s="1" t="s">
        <v>114</v>
      </c>
      <c r="E1014" s="27" t="s">
        <v>138</v>
      </c>
    </row>
    <row r="1015" ht="26.4">
      <c r="A1015" s="1" t="s">
        <v>116</v>
      </c>
      <c r="E1015" s="32" t="s">
        <v>1046</v>
      </c>
    </row>
    <row r="1016">
      <c r="A1016" s="1" t="s">
        <v>117</v>
      </c>
      <c r="E1016" s="27" t="s">
        <v>561</v>
      </c>
    </row>
    <row r="1017">
      <c r="A1017" s="1" t="s">
        <v>105</v>
      </c>
      <c r="C1017" s="22" t="s">
        <v>1797</v>
      </c>
      <c r="E1017" s="23" t="s">
        <v>1798</v>
      </c>
      <c r="L1017" s="24">
        <f>SUMIFS(L1018:L1025,A1018:A1025,"P")</f>
        <v>0</v>
      </c>
      <c r="M1017" s="24">
        <f>SUMIFS(M1018:M1025,A1018:A1025,"P")</f>
        <v>0</v>
      </c>
      <c r="N1017" s="25"/>
    </row>
    <row r="1018">
      <c r="A1018" s="1" t="s">
        <v>108</v>
      </c>
      <c r="B1018" s="1">
        <v>159</v>
      </c>
      <c r="C1018" s="26" t="s">
        <v>1799</v>
      </c>
      <c r="D1018" t="s">
        <v>138</v>
      </c>
      <c r="E1018" s="27" t="s">
        <v>1800</v>
      </c>
      <c r="F1018" s="28" t="s">
        <v>148</v>
      </c>
      <c r="G1018" s="29">
        <v>300</v>
      </c>
      <c r="H1018" s="28">
        <v>0</v>
      </c>
      <c r="I1018" s="30">
        <f>ROUND(G1018*H1018,P4)</f>
        <v>0</v>
      </c>
      <c r="L1018" s="30">
        <v>0</v>
      </c>
      <c r="M1018" s="24">
        <f>ROUND(G1018*L1018,P4)</f>
        <v>0</v>
      </c>
      <c r="N1018" s="25" t="s">
        <v>559</v>
      </c>
      <c r="O1018" s="31">
        <f>M1018*AA1018</f>
        <v>0</v>
      </c>
      <c r="P1018" s="1">
        <v>3</v>
      </c>
      <c r="AA1018" s="1">
        <f>IF(P1018=1,$O$3,IF(P1018=2,$O$4,$O$5))</f>
        <v>0</v>
      </c>
    </row>
    <row r="1019">
      <c r="A1019" s="1" t="s">
        <v>114</v>
      </c>
      <c r="E1019" s="27" t="s">
        <v>138</v>
      </c>
    </row>
    <row r="1020" ht="26.4">
      <c r="A1020" s="1" t="s">
        <v>116</v>
      </c>
      <c r="E1020" s="32" t="s">
        <v>1801</v>
      </c>
    </row>
    <row r="1021" ht="26.4">
      <c r="A1021" s="1" t="s">
        <v>117</v>
      </c>
      <c r="E1021" s="27" t="s">
        <v>1772</v>
      </c>
    </row>
    <row r="1022">
      <c r="A1022" s="1" t="s">
        <v>108</v>
      </c>
      <c r="B1022" s="1">
        <v>160</v>
      </c>
      <c r="C1022" s="26" t="s">
        <v>1802</v>
      </c>
      <c r="D1022" t="s">
        <v>138</v>
      </c>
      <c r="E1022" s="27" t="s">
        <v>1803</v>
      </c>
      <c r="F1022" s="28" t="s">
        <v>153</v>
      </c>
      <c r="G1022" s="29">
        <v>1.5</v>
      </c>
      <c r="H1022" s="28">
        <v>0</v>
      </c>
      <c r="I1022" s="30">
        <f>ROUND(G1022*H1022,P4)</f>
        <v>0</v>
      </c>
      <c r="L1022" s="30">
        <v>0</v>
      </c>
      <c r="M1022" s="24">
        <f>ROUND(G1022*L1022,P4)</f>
        <v>0</v>
      </c>
      <c r="N1022" s="25" t="s">
        <v>559</v>
      </c>
      <c r="O1022" s="31">
        <f>M1022*AA1022</f>
        <v>0</v>
      </c>
      <c r="P1022" s="1">
        <v>3</v>
      </c>
      <c r="AA1022" s="1">
        <f>IF(P1022=1,$O$3,IF(P1022=2,$O$4,$O$5))</f>
        <v>0</v>
      </c>
    </row>
    <row r="1023">
      <c r="A1023" s="1" t="s">
        <v>114</v>
      </c>
      <c r="E1023" s="27" t="s">
        <v>138</v>
      </c>
    </row>
    <row r="1024" ht="26.4">
      <c r="A1024" s="1" t="s">
        <v>116</v>
      </c>
      <c r="E1024" s="32" t="s">
        <v>2032</v>
      </c>
    </row>
    <row r="1025" ht="26.4">
      <c r="A1025" s="1" t="s">
        <v>117</v>
      </c>
      <c r="E1025" s="27" t="s">
        <v>1772</v>
      </c>
    </row>
    <row r="1026">
      <c r="A1026" s="1" t="s">
        <v>105</v>
      </c>
      <c r="C1026" s="22" t="s">
        <v>1117</v>
      </c>
      <c r="E1026" s="23" t="s">
        <v>1534</v>
      </c>
      <c r="L1026" s="24">
        <f>SUMIFS(L1027:L1042,A1027:A1042,"P")</f>
        <v>0</v>
      </c>
      <c r="M1026" s="24">
        <f>SUMIFS(M1027:M1042,A1027:A1042,"P")</f>
        <v>0</v>
      </c>
      <c r="N1026" s="25"/>
    </row>
    <row r="1027" ht="26.4">
      <c r="A1027" s="1" t="s">
        <v>108</v>
      </c>
      <c r="B1027" s="1">
        <v>167</v>
      </c>
      <c r="C1027" s="26" t="s">
        <v>109</v>
      </c>
      <c r="D1027" t="s">
        <v>110</v>
      </c>
      <c r="E1027" s="27" t="s">
        <v>111</v>
      </c>
      <c r="F1027" s="28" t="s">
        <v>112</v>
      </c>
      <c r="G1027" s="29">
        <v>140</v>
      </c>
      <c r="H1027" s="28">
        <v>0</v>
      </c>
      <c r="I1027" s="30">
        <f>ROUND(G1027*H1027,P4)</f>
        <v>0</v>
      </c>
      <c r="L1027" s="30">
        <v>0</v>
      </c>
      <c r="M1027" s="24">
        <f>ROUND(G1027*L1027,P4)</f>
        <v>0</v>
      </c>
      <c r="N1027" s="25" t="s">
        <v>785</v>
      </c>
      <c r="O1027" s="31">
        <f>M1027*AA1027</f>
        <v>0</v>
      </c>
      <c r="P1027" s="1">
        <v>3</v>
      </c>
      <c r="AA1027" s="1">
        <f>IF(P1027=1,$O$3,IF(P1027=2,$O$4,$O$5))</f>
        <v>0</v>
      </c>
    </row>
    <row r="1028" ht="26.4">
      <c r="A1028" s="1" t="s">
        <v>114</v>
      </c>
      <c r="E1028" s="27" t="s">
        <v>115</v>
      </c>
    </row>
    <row r="1029" ht="26.4">
      <c r="A1029" s="1" t="s">
        <v>116</v>
      </c>
      <c r="E1029" s="32" t="s">
        <v>2033</v>
      </c>
    </row>
    <row r="1030" ht="198">
      <c r="A1030" s="1" t="s">
        <v>117</v>
      </c>
      <c r="E1030" s="27" t="s">
        <v>787</v>
      </c>
    </row>
    <row r="1031" ht="26.4">
      <c r="A1031" s="1" t="s">
        <v>108</v>
      </c>
      <c r="B1031" s="1">
        <v>168</v>
      </c>
      <c r="C1031" s="26" t="s">
        <v>788</v>
      </c>
      <c r="D1031" t="s">
        <v>789</v>
      </c>
      <c r="E1031" s="27" t="s">
        <v>790</v>
      </c>
      <c r="F1031" s="28" t="s">
        <v>112</v>
      </c>
      <c r="G1031" s="29">
        <v>1</v>
      </c>
      <c r="H1031" s="28">
        <v>0</v>
      </c>
      <c r="I1031" s="30">
        <f>ROUND(G1031*H1031,P4)</f>
        <v>0</v>
      </c>
      <c r="L1031" s="30">
        <v>0</v>
      </c>
      <c r="M1031" s="24">
        <f>ROUND(G1031*L1031,P4)</f>
        <v>0</v>
      </c>
      <c r="N1031" s="25" t="s">
        <v>785</v>
      </c>
      <c r="O1031" s="31">
        <f>M1031*AA1031</f>
        <v>0</v>
      </c>
      <c r="P1031" s="1">
        <v>3</v>
      </c>
      <c r="AA1031" s="1">
        <f>IF(P1031=1,$O$3,IF(P1031=2,$O$4,$O$5))</f>
        <v>0</v>
      </c>
    </row>
    <row r="1032" ht="26.4">
      <c r="A1032" s="1" t="s">
        <v>114</v>
      </c>
      <c r="E1032" s="27" t="s">
        <v>115</v>
      </c>
    </row>
    <row r="1033" ht="26.4">
      <c r="A1033" s="1" t="s">
        <v>116</v>
      </c>
      <c r="E1033" s="32" t="s">
        <v>1015</v>
      </c>
    </row>
    <row r="1034" ht="184.8">
      <c r="A1034" s="1" t="s">
        <v>117</v>
      </c>
      <c r="E1034" s="27" t="s">
        <v>792</v>
      </c>
    </row>
    <row r="1035" ht="26.4">
      <c r="A1035" s="1" t="s">
        <v>108</v>
      </c>
      <c r="B1035" s="1">
        <v>169</v>
      </c>
      <c r="C1035" s="26" t="s">
        <v>122</v>
      </c>
      <c r="D1035" t="s">
        <v>123</v>
      </c>
      <c r="E1035" s="27" t="s">
        <v>124</v>
      </c>
      <c r="F1035" s="28" t="s">
        <v>112</v>
      </c>
      <c r="G1035" s="29">
        <v>0.20000000000000001</v>
      </c>
      <c r="H1035" s="28">
        <v>0</v>
      </c>
      <c r="I1035" s="30">
        <f>ROUND(G1035*H1035,P4)</f>
        <v>0</v>
      </c>
      <c r="L1035" s="30">
        <v>0</v>
      </c>
      <c r="M1035" s="24">
        <f>ROUND(G1035*L1035,P4)</f>
        <v>0</v>
      </c>
      <c r="N1035" s="25" t="s">
        <v>785</v>
      </c>
      <c r="O1035" s="31">
        <f>M1035*AA1035</f>
        <v>0</v>
      </c>
      <c r="P1035" s="1">
        <v>3</v>
      </c>
      <c r="AA1035" s="1">
        <f>IF(P1035=1,$O$3,IF(P1035=2,$O$4,$O$5))</f>
        <v>0</v>
      </c>
    </row>
    <row r="1036" ht="26.4">
      <c r="A1036" s="1" t="s">
        <v>114</v>
      </c>
      <c r="E1036" s="27" t="s">
        <v>115</v>
      </c>
    </row>
    <row r="1037" ht="26.4">
      <c r="A1037" s="1" t="s">
        <v>116</v>
      </c>
      <c r="E1037" s="32" t="s">
        <v>1492</v>
      </c>
    </row>
    <row r="1038" ht="184.8">
      <c r="A1038" s="1" t="s">
        <v>117</v>
      </c>
      <c r="E1038" s="27" t="s">
        <v>484</v>
      </c>
    </row>
    <row r="1039" ht="26.4">
      <c r="A1039" s="1" t="s">
        <v>108</v>
      </c>
      <c r="B1039" s="1">
        <v>170</v>
      </c>
      <c r="C1039" s="26" t="s">
        <v>125</v>
      </c>
      <c r="D1039" t="s">
        <v>126</v>
      </c>
      <c r="E1039" s="27" t="s">
        <v>127</v>
      </c>
      <c r="F1039" s="28" t="s">
        <v>112</v>
      </c>
      <c r="G1039" s="29">
        <v>0.20000000000000001</v>
      </c>
      <c r="H1039" s="28">
        <v>0</v>
      </c>
      <c r="I1039" s="30">
        <f>ROUND(G1039*H1039,P4)</f>
        <v>0</v>
      </c>
      <c r="L1039" s="30">
        <v>0</v>
      </c>
      <c r="M1039" s="24">
        <f>ROUND(G1039*L1039,P4)</f>
        <v>0</v>
      </c>
      <c r="N1039" s="25" t="s">
        <v>785</v>
      </c>
      <c r="O1039" s="31">
        <f>M1039*AA1039</f>
        <v>0</v>
      </c>
      <c r="P1039" s="1">
        <v>3</v>
      </c>
      <c r="AA1039" s="1">
        <f>IF(P1039=1,$O$3,IF(P1039=2,$O$4,$O$5))</f>
        <v>0</v>
      </c>
    </row>
    <row r="1040" ht="26.4">
      <c r="A1040" s="1" t="s">
        <v>114</v>
      </c>
      <c r="E1040" s="27" t="s">
        <v>115</v>
      </c>
    </row>
    <row r="1041" ht="26.4">
      <c r="A1041" s="1" t="s">
        <v>116</v>
      </c>
      <c r="E1041" s="32" t="s">
        <v>1492</v>
      </c>
    </row>
    <row r="1042" ht="184.8">
      <c r="A1042" s="1" t="s">
        <v>117</v>
      </c>
      <c r="E1042" s="27" t="s">
        <v>484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36</v>
      </c>
      <c r="M3" s="20">
        <f>Rekapitulace!C22</f>
        <v>0</v>
      </c>
      <c r="N3" s="6" t="s">
        <v>3</v>
      </c>
      <c r="O3">
        <v>0</v>
      </c>
      <c r="P3">
        <v>2</v>
      </c>
    </row>
    <row r="4" ht="34.01575" customHeight="1">
      <c r="A4" s="16" t="s">
        <v>83</v>
      </c>
      <c r="B4" s="17" t="s">
        <v>84</v>
      </c>
      <c r="C4" s="18" t="s">
        <v>36</v>
      </c>
      <c r="D4" s="1"/>
      <c r="E4" s="17" t="s">
        <v>37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COUNTIFS(L8:L374,"=0",A8:A374,"P")+COUNTIFS(L8:L374,"",A8:A374,"P")+SUM(Q8:Q374)</f>
        <v>0</v>
      </c>
    </row>
    <row r="8">
      <c r="A8" s="1" t="s">
        <v>100</v>
      </c>
      <c r="C8" s="22" t="s">
        <v>2034</v>
      </c>
      <c r="E8" s="23" t="s">
        <v>39</v>
      </c>
      <c r="L8" s="24">
        <f>L9+L279+L359</f>
        <v>0</v>
      </c>
      <c r="M8" s="24">
        <f>M9+M279+M359</f>
        <v>0</v>
      </c>
      <c r="N8" s="25"/>
    </row>
    <row r="9">
      <c r="A9" s="1" t="s">
        <v>102</v>
      </c>
      <c r="C9" s="22" t="s">
        <v>2035</v>
      </c>
      <c r="E9" s="23" t="s">
        <v>2036</v>
      </c>
      <c r="L9" s="24">
        <f>L10+L15+L28+L233+L274</f>
        <v>0</v>
      </c>
      <c r="M9" s="24">
        <f>M10+M15+M28+M233+M274</f>
        <v>0</v>
      </c>
      <c r="N9" s="25"/>
    </row>
    <row r="10">
      <c r="A10" s="1" t="s">
        <v>105</v>
      </c>
      <c r="C10" s="22" t="s">
        <v>483</v>
      </c>
      <c r="E10" s="23" t="s">
        <v>107</v>
      </c>
      <c r="L10" s="24">
        <f>SUMIFS(L11:L14,A11:A14,"P")</f>
        <v>0</v>
      </c>
      <c r="M10" s="24">
        <f>SUMIFS(M11:M14,A11:A14,"P")</f>
        <v>0</v>
      </c>
      <c r="N10" s="25"/>
    </row>
    <row r="11">
      <c r="A11" s="1" t="s">
        <v>108</v>
      </c>
      <c r="B11" s="1">
        <v>66</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2037</v>
      </c>
      <c r="E15" s="23" t="s">
        <v>2038</v>
      </c>
      <c r="L15" s="24">
        <f>SUMIFS(L16:L27,A16:A27,"P")</f>
        <v>0</v>
      </c>
      <c r="M15" s="24">
        <f>SUMIFS(M16:M27,A16:A27,"P")</f>
        <v>0</v>
      </c>
      <c r="N15" s="25"/>
    </row>
    <row r="16" ht="26.4">
      <c r="A16" s="1" t="s">
        <v>108</v>
      </c>
      <c r="B16" s="1">
        <v>1</v>
      </c>
      <c r="C16" s="26" t="s">
        <v>1987</v>
      </c>
      <c r="D16" t="s">
        <v>138</v>
      </c>
      <c r="E16" s="27" t="s">
        <v>1988</v>
      </c>
      <c r="F16" s="28" t="s">
        <v>167</v>
      </c>
      <c r="G16" s="29">
        <v>860</v>
      </c>
      <c r="H16" s="28">
        <v>0</v>
      </c>
      <c r="I16" s="30">
        <f>ROUND(G16*H16,P4)</f>
        <v>0</v>
      </c>
      <c r="L16" s="30">
        <v>0</v>
      </c>
      <c r="M16" s="24">
        <f>ROUND(G16*L16,P4)</f>
        <v>0</v>
      </c>
      <c r="N16" s="25" t="s">
        <v>559</v>
      </c>
      <c r="O16" s="31">
        <f>M16*AA16</f>
        <v>0</v>
      </c>
      <c r="P16" s="1">
        <v>3</v>
      </c>
      <c r="AA16" s="1">
        <f>IF(P16=1,$O$3,IF(P16=2,$O$4,$O$5))</f>
        <v>0</v>
      </c>
    </row>
    <row r="17">
      <c r="A17" s="1" t="s">
        <v>114</v>
      </c>
      <c r="E17" s="27" t="s">
        <v>138</v>
      </c>
    </row>
    <row r="18" ht="26.4">
      <c r="A18" s="1" t="s">
        <v>116</v>
      </c>
      <c r="E18" s="32" t="s">
        <v>2039</v>
      </c>
    </row>
    <row r="19">
      <c r="A19" s="1" t="s">
        <v>117</v>
      </c>
      <c r="E19" s="27" t="s">
        <v>561</v>
      </c>
    </row>
    <row r="20">
      <c r="A20" s="1" t="s">
        <v>108</v>
      </c>
      <c r="B20" s="1">
        <v>2</v>
      </c>
      <c r="C20" s="26" t="s">
        <v>2040</v>
      </c>
      <c r="D20" t="s">
        <v>138</v>
      </c>
      <c r="E20" s="27" t="s">
        <v>2041</v>
      </c>
      <c r="F20" s="28" t="s">
        <v>148</v>
      </c>
      <c r="G20" s="29">
        <v>0.40000000000000002</v>
      </c>
      <c r="H20" s="28">
        <v>0</v>
      </c>
      <c r="I20" s="30">
        <f>ROUND(G20*H20,P4)</f>
        <v>0</v>
      </c>
      <c r="L20" s="30">
        <v>0</v>
      </c>
      <c r="M20" s="24">
        <f>ROUND(G20*L20,P4)</f>
        <v>0</v>
      </c>
      <c r="N20" s="25" t="s">
        <v>559</v>
      </c>
      <c r="O20" s="31">
        <f>M20*AA20</f>
        <v>0</v>
      </c>
      <c r="P20" s="1">
        <v>3</v>
      </c>
      <c r="AA20" s="1">
        <f>IF(P20=1,$O$3,IF(P20=2,$O$4,$O$5))</f>
        <v>0</v>
      </c>
    </row>
    <row r="21">
      <c r="A21" s="1" t="s">
        <v>114</v>
      </c>
      <c r="E21" s="27" t="s">
        <v>138</v>
      </c>
    </row>
    <row r="22" ht="26.4">
      <c r="A22" s="1" t="s">
        <v>116</v>
      </c>
      <c r="E22" s="32" t="s">
        <v>1091</v>
      </c>
    </row>
    <row r="23">
      <c r="A23" s="1" t="s">
        <v>117</v>
      </c>
      <c r="E23" s="27" t="s">
        <v>561</v>
      </c>
    </row>
    <row r="24">
      <c r="A24" s="1" t="s">
        <v>108</v>
      </c>
      <c r="B24" s="1">
        <v>3</v>
      </c>
      <c r="C24" s="26" t="s">
        <v>185</v>
      </c>
      <c r="D24" t="s">
        <v>138</v>
      </c>
      <c r="E24" s="27" t="s">
        <v>186</v>
      </c>
      <c r="F24" s="28" t="s">
        <v>148</v>
      </c>
      <c r="G24" s="29">
        <v>0.40000000000000002</v>
      </c>
      <c r="H24" s="28">
        <v>0</v>
      </c>
      <c r="I24" s="30">
        <f>ROUND(G24*H24,P4)</f>
        <v>0</v>
      </c>
      <c r="L24" s="30">
        <v>0</v>
      </c>
      <c r="M24" s="24">
        <f>ROUND(G24*L24,P4)</f>
        <v>0</v>
      </c>
      <c r="N24" s="25" t="s">
        <v>559</v>
      </c>
      <c r="O24" s="31">
        <f>M24*AA24</f>
        <v>0</v>
      </c>
      <c r="P24" s="1">
        <v>3</v>
      </c>
      <c r="AA24" s="1">
        <f>IF(P24=1,$O$3,IF(P24=2,$O$4,$O$5))</f>
        <v>0</v>
      </c>
    </row>
    <row r="25">
      <c r="A25" s="1" t="s">
        <v>114</v>
      </c>
      <c r="E25" s="27" t="s">
        <v>138</v>
      </c>
    </row>
    <row r="26" ht="26.4">
      <c r="A26" s="1" t="s">
        <v>116</v>
      </c>
      <c r="E26" s="32" t="s">
        <v>1091</v>
      </c>
    </row>
    <row r="27">
      <c r="A27" s="1" t="s">
        <v>117</v>
      </c>
      <c r="E27" s="27" t="s">
        <v>561</v>
      </c>
    </row>
    <row r="28">
      <c r="A28" s="1" t="s">
        <v>105</v>
      </c>
      <c r="C28" s="22" t="s">
        <v>796</v>
      </c>
      <c r="E28" s="23" t="s">
        <v>797</v>
      </c>
      <c r="L28" s="24">
        <f>SUMIFS(L29:L232,A29:A232,"P")</f>
        <v>0</v>
      </c>
      <c r="M28" s="24">
        <f>SUMIFS(M29:M232,A29:A232,"P")</f>
        <v>0</v>
      </c>
      <c r="N28" s="25"/>
    </row>
    <row r="29">
      <c r="A29" s="1" t="s">
        <v>108</v>
      </c>
      <c r="B29" s="1">
        <v>4</v>
      </c>
      <c r="C29" s="26" t="s">
        <v>1276</v>
      </c>
      <c r="D29" t="s">
        <v>138</v>
      </c>
      <c r="E29" s="27" t="s">
        <v>1277</v>
      </c>
      <c r="F29" s="28" t="s">
        <v>159</v>
      </c>
      <c r="G29" s="29">
        <v>1</v>
      </c>
      <c r="H29" s="28">
        <v>0</v>
      </c>
      <c r="I29" s="30">
        <f>ROUND(G29*H29,P4)</f>
        <v>0</v>
      </c>
      <c r="L29" s="30">
        <v>0</v>
      </c>
      <c r="M29" s="24">
        <f>ROUND(G29*L29,P4)</f>
        <v>0</v>
      </c>
      <c r="N29" s="25" t="s">
        <v>559</v>
      </c>
      <c r="O29" s="31">
        <f>M29*AA29</f>
        <v>0</v>
      </c>
      <c r="P29" s="1">
        <v>3</v>
      </c>
      <c r="AA29" s="1">
        <f>IF(P29=1,$O$3,IF(P29=2,$O$4,$O$5))</f>
        <v>0</v>
      </c>
    </row>
    <row r="30">
      <c r="A30" s="1" t="s">
        <v>114</v>
      </c>
      <c r="E30" s="27" t="s">
        <v>138</v>
      </c>
    </row>
    <row r="31" ht="26.4">
      <c r="A31" s="1" t="s">
        <v>116</v>
      </c>
      <c r="E31" s="32" t="s">
        <v>1015</v>
      </c>
    </row>
    <row r="32">
      <c r="A32" s="1" t="s">
        <v>117</v>
      </c>
      <c r="E32" s="27" t="s">
        <v>561</v>
      </c>
    </row>
    <row r="33" ht="26.4">
      <c r="A33" s="1" t="s">
        <v>108</v>
      </c>
      <c r="B33" s="1">
        <v>5</v>
      </c>
      <c r="C33" s="26" t="s">
        <v>805</v>
      </c>
      <c r="D33" t="s">
        <v>138</v>
      </c>
      <c r="E33" s="27" t="s">
        <v>806</v>
      </c>
      <c r="F33" s="28" t="s">
        <v>167</v>
      </c>
      <c r="G33" s="29">
        <v>20</v>
      </c>
      <c r="H33" s="28">
        <v>0</v>
      </c>
      <c r="I33" s="30">
        <f>ROUND(G33*H33,P4)</f>
        <v>0</v>
      </c>
      <c r="L33" s="30">
        <v>0</v>
      </c>
      <c r="M33" s="24">
        <f>ROUND(G33*L33,P4)</f>
        <v>0</v>
      </c>
      <c r="N33" s="25" t="s">
        <v>559</v>
      </c>
      <c r="O33" s="31">
        <f>M33*AA33</f>
        <v>0</v>
      </c>
      <c r="P33" s="1">
        <v>3</v>
      </c>
      <c r="AA33" s="1">
        <f>IF(P33=1,$O$3,IF(P33=2,$O$4,$O$5))</f>
        <v>0</v>
      </c>
    </row>
    <row r="34">
      <c r="A34" s="1" t="s">
        <v>114</v>
      </c>
      <c r="E34" s="27" t="s">
        <v>138</v>
      </c>
    </row>
    <row r="35" ht="26.4">
      <c r="A35" s="1" t="s">
        <v>116</v>
      </c>
      <c r="E35" s="32" t="s">
        <v>1468</v>
      </c>
    </row>
    <row r="36">
      <c r="A36" s="1" t="s">
        <v>117</v>
      </c>
      <c r="E36" s="27" t="s">
        <v>561</v>
      </c>
    </row>
    <row r="37">
      <c r="A37" s="1" t="s">
        <v>108</v>
      </c>
      <c r="B37" s="1">
        <v>6</v>
      </c>
      <c r="C37" s="26" t="s">
        <v>808</v>
      </c>
      <c r="D37" t="s">
        <v>138</v>
      </c>
      <c r="E37" s="27" t="s">
        <v>809</v>
      </c>
      <c r="F37" s="28" t="s">
        <v>167</v>
      </c>
      <c r="G37" s="29">
        <v>20</v>
      </c>
      <c r="H37" s="28">
        <v>0</v>
      </c>
      <c r="I37" s="30">
        <f>ROUND(G37*H37,P4)</f>
        <v>0</v>
      </c>
      <c r="L37" s="30">
        <v>0</v>
      </c>
      <c r="M37" s="24">
        <f>ROUND(G37*L37,P4)</f>
        <v>0</v>
      </c>
      <c r="N37" s="25" t="s">
        <v>559</v>
      </c>
      <c r="O37" s="31">
        <f>M37*AA37</f>
        <v>0</v>
      </c>
      <c r="P37" s="1">
        <v>3</v>
      </c>
      <c r="AA37" s="1">
        <f>IF(P37=1,$O$3,IF(P37=2,$O$4,$O$5))</f>
        <v>0</v>
      </c>
    </row>
    <row r="38">
      <c r="A38" s="1" t="s">
        <v>114</v>
      </c>
      <c r="E38" s="27" t="s">
        <v>138</v>
      </c>
    </row>
    <row r="39" ht="26.4">
      <c r="A39" s="1" t="s">
        <v>116</v>
      </c>
      <c r="E39" s="32" t="s">
        <v>1468</v>
      </c>
    </row>
    <row r="40">
      <c r="A40" s="1" t="s">
        <v>117</v>
      </c>
      <c r="E40" s="27" t="s">
        <v>561</v>
      </c>
    </row>
    <row r="41">
      <c r="A41" s="1" t="s">
        <v>108</v>
      </c>
      <c r="B41" s="1">
        <v>7</v>
      </c>
      <c r="C41" s="26" t="s">
        <v>1632</v>
      </c>
      <c r="D41" t="s">
        <v>138</v>
      </c>
      <c r="E41" s="27" t="s">
        <v>1633</v>
      </c>
      <c r="F41" s="28" t="s">
        <v>167</v>
      </c>
      <c r="G41" s="29">
        <v>10</v>
      </c>
      <c r="H41" s="28">
        <v>0</v>
      </c>
      <c r="I41" s="30">
        <f>ROUND(G41*H41,P4)</f>
        <v>0</v>
      </c>
      <c r="L41" s="30">
        <v>0</v>
      </c>
      <c r="M41" s="24">
        <f>ROUND(G41*L41,P4)</f>
        <v>0</v>
      </c>
      <c r="N41" s="25" t="s">
        <v>559</v>
      </c>
      <c r="O41" s="31">
        <f>M41*AA41</f>
        <v>0</v>
      </c>
      <c r="P41" s="1">
        <v>3</v>
      </c>
      <c r="AA41" s="1">
        <f>IF(P41=1,$O$3,IF(P41=2,$O$4,$O$5))</f>
        <v>0</v>
      </c>
    </row>
    <row r="42">
      <c r="A42" s="1" t="s">
        <v>114</v>
      </c>
      <c r="E42" s="27" t="s">
        <v>138</v>
      </c>
    </row>
    <row r="43" ht="26.4">
      <c r="A43" s="1" t="s">
        <v>116</v>
      </c>
      <c r="E43" s="32" t="s">
        <v>1063</v>
      </c>
    </row>
    <row r="44">
      <c r="A44" s="1" t="s">
        <v>117</v>
      </c>
      <c r="E44" s="27" t="s">
        <v>561</v>
      </c>
    </row>
    <row r="45">
      <c r="A45" s="1" t="s">
        <v>108</v>
      </c>
      <c r="B45" s="1">
        <v>8</v>
      </c>
      <c r="C45" s="26" t="s">
        <v>811</v>
      </c>
      <c r="D45" t="s">
        <v>138</v>
      </c>
      <c r="E45" s="27" t="s">
        <v>812</v>
      </c>
      <c r="F45" s="28" t="s">
        <v>167</v>
      </c>
      <c r="G45" s="29">
        <v>320</v>
      </c>
      <c r="H45" s="28">
        <v>0</v>
      </c>
      <c r="I45" s="30">
        <f>ROUND(G45*H45,P4)</f>
        <v>0</v>
      </c>
      <c r="L45" s="30">
        <v>0</v>
      </c>
      <c r="M45" s="24">
        <f>ROUND(G45*L45,P4)</f>
        <v>0</v>
      </c>
      <c r="N45" s="25" t="s">
        <v>559</v>
      </c>
      <c r="O45" s="31">
        <f>M45*AA45</f>
        <v>0</v>
      </c>
      <c r="P45" s="1">
        <v>3</v>
      </c>
      <c r="AA45" s="1">
        <f>IF(P45=1,$O$3,IF(P45=2,$O$4,$O$5))</f>
        <v>0</v>
      </c>
    </row>
    <row r="46">
      <c r="A46" s="1" t="s">
        <v>114</v>
      </c>
      <c r="E46" s="27" t="s">
        <v>138</v>
      </c>
    </row>
    <row r="47" ht="26.4">
      <c r="A47" s="1" t="s">
        <v>116</v>
      </c>
      <c r="E47" s="32" t="s">
        <v>2042</v>
      </c>
    </row>
    <row r="48">
      <c r="A48" s="1" t="s">
        <v>117</v>
      </c>
      <c r="E48" s="27" t="s">
        <v>561</v>
      </c>
    </row>
    <row r="49">
      <c r="A49" s="1" t="s">
        <v>108</v>
      </c>
      <c r="B49" s="1">
        <v>9</v>
      </c>
      <c r="C49" s="26" t="s">
        <v>2043</v>
      </c>
      <c r="D49" t="s">
        <v>138</v>
      </c>
      <c r="E49" s="27" t="s">
        <v>2044</v>
      </c>
      <c r="F49" s="28" t="s">
        <v>167</v>
      </c>
      <c r="G49" s="29">
        <v>260</v>
      </c>
      <c r="H49" s="28">
        <v>0</v>
      </c>
      <c r="I49" s="30">
        <f>ROUND(G49*H49,P4)</f>
        <v>0</v>
      </c>
      <c r="L49" s="30">
        <v>0</v>
      </c>
      <c r="M49" s="24">
        <f>ROUND(G49*L49,P4)</f>
        <v>0</v>
      </c>
      <c r="N49" s="25" t="s">
        <v>559</v>
      </c>
      <c r="O49" s="31">
        <f>M49*AA49</f>
        <v>0</v>
      </c>
      <c r="P49" s="1">
        <v>3</v>
      </c>
      <c r="AA49" s="1">
        <f>IF(P49=1,$O$3,IF(P49=2,$O$4,$O$5))</f>
        <v>0</v>
      </c>
    </row>
    <row r="50">
      <c r="A50" s="1" t="s">
        <v>114</v>
      </c>
      <c r="E50" s="27" t="s">
        <v>138</v>
      </c>
    </row>
    <row r="51" ht="26.4">
      <c r="A51" s="1" t="s">
        <v>116</v>
      </c>
      <c r="E51" s="32" t="s">
        <v>2045</v>
      </c>
    </row>
    <row r="52">
      <c r="A52" s="1" t="s">
        <v>117</v>
      </c>
      <c r="E52" s="27" t="s">
        <v>561</v>
      </c>
    </row>
    <row r="53">
      <c r="A53" s="1" t="s">
        <v>108</v>
      </c>
      <c r="B53" s="1">
        <v>10</v>
      </c>
      <c r="C53" s="26" t="s">
        <v>2046</v>
      </c>
      <c r="D53" t="s">
        <v>138</v>
      </c>
      <c r="E53" s="27" t="s">
        <v>2047</v>
      </c>
      <c r="F53" s="28" t="s">
        <v>159</v>
      </c>
      <c r="G53" s="29">
        <v>18</v>
      </c>
      <c r="H53" s="28">
        <v>0</v>
      </c>
      <c r="I53" s="30">
        <f>ROUND(G53*H53,P4)</f>
        <v>0</v>
      </c>
      <c r="L53" s="30">
        <v>0</v>
      </c>
      <c r="M53" s="24">
        <f>ROUND(G53*L53,P4)</f>
        <v>0</v>
      </c>
      <c r="N53" s="25" t="s">
        <v>559</v>
      </c>
      <c r="O53" s="31">
        <f>M53*AA53</f>
        <v>0</v>
      </c>
      <c r="P53" s="1">
        <v>3</v>
      </c>
      <c r="AA53" s="1">
        <f>IF(P53=1,$O$3,IF(P53=2,$O$4,$O$5))</f>
        <v>0</v>
      </c>
    </row>
    <row r="54">
      <c r="A54" s="1" t="s">
        <v>114</v>
      </c>
      <c r="E54" s="27" t="s">
        <v>138</v>
      </c>
    </row>
    <row r="55" ht="26.4">
      <c r="A55" s="1" t="s">
        <v>116</v>
      </c>
      <c r="E55" s="32" t="s">
        <v>1568</v>
      </c>
    </row>
    <row r="56">
      <c r="A56" s="1" t="s">
        <v>117</v>
      </c>
      <c r="E56" s="27" t="s">
        <v>561</v>
      </c>
    </row>
    <row r="57" ht="26.4">
      <c r="A57" s="1" t="s">
        <v>108</v>
      </c>
      <c r="B57" s="1">
        <v>11</v>
      </c>
      <c r="C57" s="26" t="s">
        <v>814</v>
      </c>
      <c r="D57" t="s">
        <v>138</v>
      </c>
      <c r="E57" s="27" t="s">
        <v>815</v>
      </c>
      <c r="F57" s="28" t="s">
        <v>159</v>
      </c>
      <c r="G57" s="29">
        <v>2</v>
      </c>
      <c r="H57" s="28">
        <v>0</v>
      </c>
      <c r="I57" s="30">
        <f>ROUND(G57*H57,P4)</f>
        <v>0</v>
      </c>
      <c r="L57" s="30">
        <v>0</v>
      </c>
      <c r="M57" s="24">
        <f>ROUND(G57*L57,P4)</f>
        <v>0</v>
      </c>
      <c r="N57" s="25" t="s">
        <v>559</v>
      </c>
      <c r="O57" s="31">
        <f>M57*AA57</f>
        <v>0</v>
      </c>
      <c r="P57" s="1">
        <v>3</v>
      </c>
      <c r="AA57" s="1">
        <f>IF(P57=1,$O$3,IF(P57=2,$O$4,$O$5))</f>
        <v>0</v>
      </c>
    </row>
    <row r="58">
      <c r="A58" s="1" t="s">
        <v>114</v>
      </c>
      <c r="E58" s="27" t="s">
        <v>138</v>
      </c>
    </row>
    <row r="59" ht="26.4">
      <c r="A59" s="1" t="s">
        <v>116</v>
      </c>
      <c r="E59" s="32" t="s">
        <v>1046</v>
      </c>
    </row>
    <row r="60">
      <c r="A60" s="1" t="s">
        <v>117</v>
      </c>
      <c r="E60" s="27" t="s">
        <v>561</v>
      </c>
    </row>
    <row r="61" ht="26.4">
      <c r="A61" s="1" t="s">
        <v>108</v>
      </c>
      <c r="B61" s="1">
        <v>12</v>
      </c>
      <c r="C61" s="26" t="s">
        <v>817</v>
      </c>
      <c r="D61" t="s">
        <v>138</v>
      </c>
      <c r="E61" s="27" t="s">
        <v>818</v>
      </c>
      <c r="F61" s="28" t="s">
        <v>159</v>
      </c>
      <c r="G61" s="29">
        <v>2</v>
      </c>
      <c r="H61" s="28">
        <v>0</v>
      </c>
      <c r="I61" s="30">
        <f>ROUND(G61*H61,P4)</f>
        <v>0</v>
      </c>
      <c r="L61" s="30">
        <v>0</v>
      </c>
      <c r="M61" s="24">
        <f>ROUND(G61*L61,P4)</f>
        <v>0</v>
      </c>
      <c r="N61" s="25" t="s">
        <v>559</v>
      </c>
      <c r="O61" s="31">
        <f>M61*AA61</f>
        <v>0</v>
      </c>
      <c r="P61" s="1">
        <v>3</v>
      </c>
      <c r="AA61" s="1">
        <f>IF(P61=1,$O$3,IF(P61=2,$O$4,$O$5))</f>
        <v>0</v>
      </c>
    </row>
    <row r="62">
      <c r="A62" s="1" t="s">
        <v>114</v>
      </c>
      <c r="E62" s="27" t="s">
        <v>138</v>
      </c>
    </row>
    <row r="63" ht="26.4">
      <c r="A63" s="1" t="s">
        <v>116</v>
      </c>
      <c r="E63" s="32" t="s">
        <v>1046</v>
      </c>
    </row>
    <row r="64">
      <c r="A64" s="1" t="s">
        <v>117</v>
      </c>
      <c r="E64" s="27" t="s">
        <v>561</v>
      </c>
    </row>
    <row r="65" ht="26.4">
      <c r="A65" s="1" t="s">
        <v>108</v>
      </c>
      <c r="B65" s="1">
        <v>13</v>
      </c>
      <c r="C65" s="26" t="s">
        <v>2048</v>
      </c>
      <c r="D65" t="s">
        <v>138</v>
      </c>
      <c r="E65" s="27" t="s">
        <v>2049</v>
      </c>
      <c r="F65" s="28" t="s">
        <v>159</v>
      </c>
      <c r="G65" s="29">
        <v>2</v>
      </c>
      <c r="H65" s="28">
        <v>0</v>
      </c>
      <c r="I65" s="30">
        <f>ROUND(G65*H65,P4)</f>
        <v>0</v>
      </c>
      <c r="L65" s="30">
        <v>0</v>
      </c>
      <c r="M65" s="24">
        <f>ROUND(G65*L65,P4)</f>
        <v>0</v>
      </c>
      <c r="N65" s="25" t="s">
        <v>559</v>
      </c>
      <c r="O65" s="31">
        <f>M65*AA65</f>
        <v>0</v>
      </c>
      <c r="P65" s="1">
        <v>3</v>
      </c>
      <c r="AA65" s="1">
        <f>IF(P65=1,$O$3,IF(P65=2,$O$4,$O$5))</f>
        <v>0</v>
      </c>
    </row>
    <row r="66">
      <c r="A66" s="1" t="s">
        <v>114</v>
      </c>
      <c r="E66" s="27" t="s">
        <v>138</v>
      </c>
    </row>
    <row r="67" ht="26.4">
      <c r="A67" s="1" t="s">
        <v>116</v>
      </c>
      <c r="E67" s="32" t="s">
        <v>1046</v>
      </c>
    </row>
    <row r="68">
      <c r="A68" s="1" t="s">
        <v>117</v>
      </c>
      <c r="E68" s="27" t="s">
        <v>561</v>
      </c>
    </row>
    <row r="69" ht="26.4">
      <c r="A69" s="1" t="s">
        <v>108</v>
      </c>
      <c r="B69" s="1">
        <v>14</v>
      </c>
      <c r="C69" s="26" t="s">
        <v>820</v>
      </c>
      <c r="D69" t="s">
        <v>138</v>
      </c>
      <c r="E69" s="27" t="s">
        <v>821</v>
      </c>
      <c r="F69" s="28" t="s">
        <v>159</v>
      </c>
      <c r="G69" s="29">
        <v>28</v>
      </c>
      <c r="H69" s="28">
        <v>0</v>
      </c>
      <c r="I69" s="30">
        <f>ROUND(G69*H69,P4)</f>
        <v>0</v>
      </c>
      <c r="L69" s="30">
        <v>0</v>
      </c>
      <c r="M69" s="24">
        <f>ROUND(G69*L69,P4)</f>
        <v>0</v>
      </c>
      <c r="N69" s="25" t="s">
        <v>559</v>
      </c>
      <c r="O69" s="31">
        <f>M69*AA69</f>
        <v>0</v>
      </c>
      <c r="P69" s="1">
        <v>3</v>
      </c>
      <c r="AA69" s="1">
        <f>IF(P69=1,$O$3,IF(P69=2,$O$4,$O$5))</f>
        <v>0</v>
      </c>
    </row>
    <row r="70">
      <c r="A70" s="1" t="s">
        <v>114</v>
      </c>
      <c r="E70" s="27" t="s">
        <v>138</v>
      </c>
    </row>
    <row r="71" ht="26.4">
      <c r="A71" s="1" t="s">
        <v>116</v>
      </c>
      <c r="E71" s="32" t="s">
        <v>2050</v>
      </c>
    </row>
    <row r="72">
      <c r="A72" s="1" t="s">
        <v>117</v>
      </c>
      <c r="E72" s="27" t="s">
        <v>561</v>
      </c>
    </row>
    <row r="73">
      <c r="A73" s="1" t="s">
        <v>108</v>
      </c>
      <c r="B73" s="1">
        <v>15</v>
      </c>
      <c r="C73" s="26" t="s">
        <v>823</v>
      </c>
      <c r="D73" t="s">
        <v>138</v>
      </c>
      <c r="E73" s="27" t="s">
        <v>824</v>
      </c>
      <c r="F73" s="28" t="s">
        <v>167</v>
      </c>
      <c r="G73" s="29">
        <v>860</v>
      </c>
      <c r="H73" s="28">
        <v>0</v>
      </c>
      <c r="I73" s="30">
        <f>ROUND(G73*H73,P4)</f>
        <v>0</v>
      </c>
      <c r="L73" s="30">
        <v>0</v>
      </c>
      <c r="M73" s="24">
        <f>ROUND(G73*L73,P4)</f>
        <v>0</v>
      </c>
      <c r="N73" s="25" t="s">
        <v>559</v>
      </c>
      <c r="O73" s="31">
        <f>M73*AA73</f>
        <v>0</v>
      </c>
      <c r="P73" s="1">
        <v>3</v>
      </c>
      <c r="AA73" s="1">
        <f>IF(P73=1,$O$3,IF(P73=2,$O$4,$O$5))</f>
        <v>0</v>
      </c>
    </row>
    <row r="74">
      <c r="A74" s="1" t="s">
        <v>114</v>
      </c>
      <c r="E74" s="27" t="s">
        <v>138</v>
      </c>
    </row>
    <row r="75" ht="26.4">
      <c r="A75" s="1" t="s">
        <v>116</v>
      </c>
      <c r="E75" s="32" t="s">
        <v>2039</v>
      </c>
    </row>
    <row r="76">
      <c r="A76" s="1" t="s">
        <v>117</v>
      </c>
      <c r="E76" s="27" t="s">
        <v>561</v>
      </c>
    </row>
    <row r="77">
      <c r="A77" s="1" t="s">
        <v>108</v>
      </c>
      <c r="B77" s="1">
        <v>16</v>
      </c>
      <c r="C77" s="26" t="s">
        <v>826</v>
      </c>
      <c r="D77" t="s">
        <v>138</v>
      </c>
      <c r="E77" s="27" t="s">
        <v>827</v>
      </c>
      <c r="F77" s="28" t="s">
        <v>159</v>
      </c>
      <c r="G77" s="29">
        <v>66</v>
      </c>
      <c r="H77" s="28">
        <v>0</v>
      </c>
      <c r="I77" s="30">
        <f>ROUND(G77*H77,P4)</f>
        <v>0</v>
      </c>
      <c r="L77" s="30">
        <v>0</v>
      </c>
      <c r="M77" s="24">
        <f>ROUND(G77*L77,P4)</f>
        <v>0</v>
      </c>
      <c r="N77" s="25" t="s">
        <v>559</v>
      </c>
      <c r="O77" s="31">
        <f>M77*AA77</f>
        <v>0</v>
      </c>
      <c r="P77" s="1">
        <v>3</v>
      </c>
      <c r="AA77" s="1">
        <f>IF(P77=1,$O$3,IF(P77=2,$O$4,$O$5))</f>
        <v>0</v>
      </c>
    </row>
    <row r="78">
      <c r="A78" s="1" t="s">
        <v>114</v>
      </c>
      <c r="E78" s="27" t="s">
        <v>138</v>
      </c>
    </row>
    <row r="79" ht="26.4">
      <c r="A79" s="1" t="s">
        <v>116</v>
      </c>
      <c r="E79" s="32" t="s">
        <v>2051</v>
      </c>
    </row>
    <row r="80">
      <c r="A80" s="1" t="s">
        <v>117</v>
      </c>
      <c r="E80" s="27" t="s">
        <v>561</v>
      </c>
    </row>
    <row r="81">
      <c r="A81" s="1" t="s">
        <v>108</v>
      </c>
      <c r="B81" s="1">
        <v>17</v>
      </c>
      <c r="C81" s="26" t="s">
        <v>2052</v>
      </c>
      <c r="D81" t="s">
        <v>138</v>
      </c>
      <c r="E81" s="27" t="s">
        <v>2053</v>
      </c>
      <c r="F81" s="28" t="s">
        <v>159</v>
      </c>
      <c r="G81" s="29">
        <v>2</v>
      </c>
      <c r="H81" s="28">
        <v>0</v>
      </c>
      <c r="I81" s="30">
        <f>ROUND(G81*H81,P4)</f>
        <v>0</v>
      </c>
      <c r="L81" s="30">
        <v>0</v>
      </c>
      <c r="M81" s="24">
        <f>ROUND(G81*L81,P4)</f>
        <v>0</v>
      </c>
      <c r="N81" s="25" t="s">
        <v>559</v>
      </c>
      <c r="O81" s="31">
        <f>M81*AA81</f>
        <v>0</v>
      </c>
      <c r="P81" s="1">
        <v>3</v>
      </c>
      <c r="AA81" s="1">
        <f>IF(P81=1,$O$3,IF(P81=2,$O$4,$O$5))</f>
        <v>0</v>
      </c>
    </row>
    <row r="82">
      <c r="A82" s="1" t="s">
        <v>114</v>
      </c>
      <c r="E82" s="27" t="s">
        <v>138</v>
      </c>
    </row>
    <row r="83" ht="26.4">
      <c r="A83" s="1" t="s">
        <v>116</v>
      </c>
      <c r="E83" s="32" t="s">
        <v>1046</v>
      </c>
    </row>
    <row r="84">
      <c r="A84" s="1" t="s">
        <v>117</v>
      </c>
      <c r="E84" s="27" t="s">
        <v>561</v>
      </c>
    </row>
    <row r="85">
      <c r="A85" s="1" t="s">
        <v>108</v>
      </c>
      <c r="B85" s="1">
        <v>18</v>
      </c>
      <c r="C85" s="26" t="s">
        <v>1748</v>
      </c>
      <c r="D85" t="s">
        <v>138</v>
      </c>
      <c r="E85" s="27" t="s">
        <v>1749</v>
      </c>
      <c r="F85" s="28" t="s">
        <v>159</v>
      </c>
      <c r="G85" s="29">
        <v>4</v>
      </c>
      <c r="H85" s="28">
        <v>0</v>
      </c>
      <c r="I85" s="30">
        <f>ROUND(G85*H85,P4)</f>
        <v>0</v>
      </c>
      <c r="L85" s="30">
        <v>0</v>
      </c>
      <c r="M85" s="24">
        <f>ROUND(G85*L85,P4)</f>
        <v>0</v>
      </c>
      <c r="N85" s="25" t="s">
        <v>559</v>
      </c>
      <c r="O85" s="31">
        <f>M85*AA85</f>
        <v>0</v>
      </c>
      <c r="P85" s="1">
        <v>3</v>
      </c>
      <c r="AA85" s="1">
        <f>IF(P85=1,$O$3,IF(P85=2,$O$4,$O$5))</f>
        <v>0</v>
      </c>
    </row>
    <row r="86">
      <c r="A86" s="1" t="s">
        <v>114</v>
      </c>
      <c r="E86" s="27" t="s">
        <v>138</v>
      </c>
    </row>
    <row r="87" ht="26.4">
      <c r="A87" s="1" t="s">
        <v>116</v>
      </c>
      <c r="E87" s="32" t="s">
        <v>1053</v>
      </c>
    </row>
    <row r="88">
      <c r="A88" s="1" t="s">
        <v>117</v>
      </c>
      <c r="E88" s="27" t="s">
        <v>561</v>
      </c>
    </row>
    <row r="89">
      <c r="A89" s="1" t="s">
        <v>108</v>
      </c>
      <c r="B89" s="1">
        <v>19</v>
      </c>
      <c r="C89" s="26" t="s">
        <v>2054</v>
      </c>
      <c r="D89" t="s">
        <v>138</v>
      </c>
      <c r="E89" s="27" t="s">
        <v>2055</v>
      </c>
      <c r="F89" s="28" t="s">
        <v>159</v>
      </c>
      <c r="G89" s="29">
        <v>2</v>
      </c>
      <c r="H89" s="28">
        <v>0</v>
      </c>
      <c r="I89" s="30">
        <f>ROUND(G89*H89,P4)</f>
        <v>0</v>
      </c>
      <c r="L89" s="30">
        <v>0</v>
      </c>
      <c r="M89" s="24">
        <f>ROUND(G89*L89,P4)</f>
        <v>0</v>
      </c>
      <c r="N89" s="25" t="s">
        <v>559</v>
      </c>
      <c r="O89" s="31">
        <f>M89*AA89</f>
        <v>0</v>
      </c>
      <c r="P89" s="1">
        <v>3</v>
      </c>
      <c r="AA89" s="1">
        <f>IF(P89=1,$O$3,IF(P89=2,$O$4,$O$5))</f>
        <v>0</v>
      </c>
    </row>
    <row r="90">
      <c r="A90" s="1" t="s">
        <v>114</v>
      </c>
      <c r="E90" s="27" t="s">
        <v>138</v>
      </c>
    </row>
    <row r="91" ht="26.4">
      <c r="A91" s="1" t="s">
        <v>116</v>
      </c>
      <c r="E91" s="32" t="s">
        <v>1046</v>
      </c>
    </row>
    <row r="92">
      <c r="A92" s="1" t="s">
        <v>117</v>
      </c>
      <c r="E92" s="27" t="s">
        <v>561</v>
      </c>
    </row>
    <row r="93">
      <c r="A93" s="1" t="s">
        <v>108</v>
      </c>
      <c r="B93" s="1">
        <v>20</v>
      </c>
      <c r="C93" s="26" t="s">
        <v>844</v>
      </c>
      <c r="D93" t="s">
        <v>138</v>
      </c>
      <c r="E93" s="27" t="s">
        <v>845</v>
      </c>
      <c r="F93" s="28" t="s">
        <v>159</v>
      </c>
      <c r="G93" s="29">
        <v>33</v>
      </c>
      <c r="H93" s="28">
        <v>0</v>
      </c>
      <c r="I93" s="30">
        <f>ROUND(G93*H93,P4)</f>
        <v>0</v>
      </c>
      <c r="L93" s="30">
        <v>0</v>
      </c>
      <c r="M93" s="24">
        <f>ROUND(G93*L93,P4)</f>
        <v>0</v>
      </c>
      <c r="N93" s="25" t="s">
        <v>559</v>
      </c>
      <c r="O93" s="31">
        <f>M93*AA93</f>
        <v>0</v>
      </c>
      <c r="P93" s="1">
        <v>3</v>
      </c>
      <c r="AA93" s="1">
        <f>IF(P93=1,$O$3,IF(P93=2,$O$4,$O$5))</f>
        <v>0</v>
      </c>
    </row>
    <row r="94">
      <c r="A94" s="1" t="s">
        <v>114</v>
      </c>
      <c r="E94" s="27" t="s">
        <v>138</v>
      </c>
    </row>
    <row r="95" ht="26.4">
      <c r="A95" s="1" t="s">
        <v>116</v>
      </c>
      <c r="E95" s="32" t="s">
        <v>2056</v>
      </c>
    </row>
    <row r="96">
      <c r="A96" s="1" t="s">
        <v>117</v>
      </c>
      <c r="E96" s="27" t="s">
        <v>561</v>
      </c>
    </row>
    <row r="97">
      <c r="A97" s="1" t="s">
        <v>108</v>
      </c>
      <c r="B97" s="1">
        <v>21</v>
      </c>
      <c r="C97" s="26" t="s">
        <v>851</v>
      </c>
      <c r="D97" t="s">
        <v>138</v>
      </c>
      <c r="E97" s="27" t="s">
        <v>852</v>
      </c>
      <c r="F97" s="28" t="s">
        <v>159</v>
      </c>
      <c r="G97" s="29">
        <v>1</v>
      </c>
      <c r="H97" s="28">
        <v>0</v>
      </c>
      <c r="I97" s="30">
        <f>ROUND(G97*H97,P4)</f>
        <v>0</v>
      </c>
      <c r="L97" s="30">
        <v>0</v>
      </c>
      <c r="M97" s="24">
        <f>ROUND(G97*L97,P4)</f>
        <v>0</v>
      </c>
      <c r="N97" s="25" t="s">
        <v>559</v>
      </c>
      <c r="O97" s="31">
        <f>M97*AA97</f>
        <v>0</v>
      </c>
      <c r="P97" s="1">
        <v>3</v>
      </c>
      <c r="AA97" s="1">
        <f>IF(P97=1,$O$3,IF(P97=2,$O$4,$O$5))</f>
        <v>0</v>
      </c>
    </row>
    <row r="98">
      <c r="A98" s="1" t="s">
        <v>114</v>
      </c>
      <c r="E98" s="27" t="s">
        <v>138</v>
      </c>
    </row>
    <row r="99" ht="26.4">
      <c r="A99" s="1" t="s">
        <v>116</v>
      </c>
      <c r="E99" s="32" t="s">
        <v>1015</v>
      </c>
    </row>
    <row r="100">
      <c r="A100" s="1" t="s">
        <v>117</v>
      </c>
      <c r="E100" s="27" t="s">
        <v>561</v>
      </c>
    </row>
    <row r="101">
      <c r="A101" s="1" t="s">
        <v>108</v>
      </c>
      <c r="B101" s="1">
        <v>22</v>
      </c>
      <c r="C101" s="26" t="s">
        <v>2057</v>
      </c>
      <c r="D101" t="s">
        <v>138</v>
      </c>
      <c r="E101" s="27" t="s">
        <v>2058</v>
      </c>
      <c r="F101" s="28" t="s">
        <v>159</v>
      </c>
      <c r="G101" s="29">
        <v>1</v>
      </c>
      <c r="H101" s="28">
        <v>0</v>
      </c>
      <c r="I101" s="30">
        <f>ROUND(G101*H101,P4)</f>
        <v>0</v>
      </c>
      <c r="L101" s="30">
        <v>0</v>
      </c>
      <c r="M101" s="24">
        <f>ROUND(G101*L101,P4)</f>
        <v>0</v>
      </c>
      <c r="N101" s="25" t="s">
        <v>559</v>
      </c>
      <c r="O101" s="31">
        <f>M101*AA101</f>
        <v>0</v>
      </c>
      <c r="P101" s="1">
        <v>3</v>
      </c>
      <c r="AA101" s="1">
        <f>IF(P101=1,$O$3,IF(P101=2,$O$4,$O$5))</f>
        <v>0</v>
      </c>
    </row>
    <row r="102">
      <c r="A102" s="1" t="s">
        <v>114</v>
      </c>
      <c r="E102" s="27" t="s">
        <v>138</v>
      </c>
    </row>
    <row r="103" ht="26.4">
      <c r="A103" s="1" t="s">
        <v>116</v>
      </c>
      <c r="E103" s="32" t="s">
        <v>1015</v>
      </c>
    </row>
    <row r="104">
      <c r="A104" s="1" t="s">
        <v>117</v>
      </c>
      <c r="E104" s="27" t="s">
        <v>561</v>
      </c>
    </row>
    <row r="105">
      <c r="A105" s="1" t="s">
        <v>108</v>
      </c>
      <c r="B105" s="1">
        <v>23</v>
      </c>
      <c r="C105" s="26" t="s">
        <v>2059</v>
      </c>
      <c r="D105" t="s">
        <v>138</v>
      </c>
      <c r="E105" s="27" t="s">
        <v>2060</v>
      </c>
      <c r="F105" s="28" t="s">
        <v>159</v>
      </c>
      <c r="G105" s="29">
        <v>1</v>
      </c>
      <c r="H105" s="28">
        <v>0</v>
      </c>
      <c r="I105" s="30">
        <f>ROUND(G105*H105,P4)</f>
        <v>0</v>
      </c>
      <c r="L105" s="30">
        <v>0</v>
      </c>
      <c r="M105" s="24">
        <f>ROUND(G105*L105,P4)</f>
        <v>0</v>
      </c>
      <c r="N105" s="25" t="s">
        <v>559</v>
      </c>
      <c r="O105" s="31">
        <f>M105*AA105</f>
        <v>0</v>
      </c>
      <c r="P105" s="1">
        <v>3</v>
      </c>
      <c r="AA105" s="1">
        <f>IF(P105=1,$O$3,IF(P105=2,$O$4,$O$5))</f>
        <v>0</v>
      </c>
    </row>
    <row r="106">
      <c r="A106" s="1" t="s">
        <v>114</v>
      </c>
      <c r="E106" s="27" t="s">
        <v>138</v>
      </c>
    </row>
    <row r="107" ht="26.4">
      <c r="A107" s="1" t="s">
        <v>116</v>
      </c>
      <c r="E107" s="32" t="s">
        <v>1015</v>
      </c>
    </row>
    <row r="108">
      <c r="A108" s="1" t="s">
        <v>117</v>
      </c>
      <c r="E108" s="27" t="s">
        <v>561</v>
      </c>
    </row>
    <row r="109" ht="39.6">
      <c r="A109" s="1" t="s">
        <v>108</v>
      </c>
      <c r="B109" s="1">
        <v>24</v>
      </c>
      <c r="C109" s="26" t="s">
        <v>2061</v>
      </c>
      <c r="D109" t="s">
        <v>138</v>
      </c>
      <c r="E109" s="27" t="s">
        <v>2062</v>
      </c>
      <c r="F109" s="28" t="s">
        <v>159</v>
      </c>
      <c r="G109" s="29">
        <v>8</v>
      </c>
      <c r="H109" s="28">
        <v>0</v>
      </c>
      <c r="I109" s="30">
        <f>ROUND(G109*H109,P4)</f>
        <v>0</v>
      </c>
      <c r="L109" s="30">
        <v>0</v>
      </c>
      <c r="M109" s="24">
        <f>ROUND(G109*L109,P4)</f>
        <v>0</v>
      </c>
      <c r="N109" s="25" t="s">
        <v>559</v>
      </c>
      <c r="O109" s="31">
        <f>M109*AA109</f>
        <v>0</v>
      </c>
      <c r="P109" s="1">
        <v>3</v>
      </c>
      <c r="AA109" s="1">
        <f>IF(P109=1,$O$3,IF(P109=2,$O$4,$O$5))</f>
        <v>0</v>
      </c>
    </row>
    <row r="110">
      <c r="A110" s="1" t="s">
        <v>114</v>
      </c>
      <c r="E110" s="27" t="s">
        <v>138</v>
      </c>
    </row>
    <row r="111" ht="26.4">
      <c r="A111" s="1" t="s">
        <v>116</v>
      </c>
      <c r="E111" s="32" t="s">
        <v>1019</v>
      </c>
    </row>
    <row r="112">
      <c r="A112" s="1" t="s">
        <v>117</v>
      </c>
      <c r="E112" s="27" t="s">
        <v>561</v>
      </c>
    </row>
    <row r="113">
      <c r="A113" s="1" t="s">
        <v>108</v>
      </c>
      <c r="B113" s="1">
        <v>25</v>
      </c>
      <c r="C113" s="26" t="s">
        <v>2063</v>
      </c>
      <c r="D113" t="s">
        <v>138</v>
      </c>
      <c r="E113" s="27" t="s">
        <v>2064</v>
      </c>
      <c r="F113" s="28" t="s">
        <v>159</v>
      </c>
      <c r="G113" s="29">
        <v>1</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26.4">
      <c r="A115" s="1" t="s">
        <v>116</v>
      </c>
      <c r="E115" s="32" t="s">
        <v>1015</v>
      </c>
    </row>
    <row r="116">
      <c r="A116" s="1" t="s">
        <v>117</v>
      </c>
      <c r="E116" s="27" t="s">
        <v>561</v>
      </c>
    </row>
    <row r="117" ht="26.4">
      <c r="A117" s="1" t="s">
        <v>108</v>
      </c>
      <c r="B117" s="1">
        <v>26</v>
      </c>
      <c r="C117" s="26" t="s">
        <v>2065</v>
      </c>
      <c r="D117" t="s">
        <v>138</v>
      </c>
      <c r="E117" s="27" t="s">
        <v>2066</v>
      </c>
      <c r="F117" s="28" t="s">
        <v>159</v>
      </c>
      <c r="G117" s="29">
        <v>8</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1019</v>
      </c>
    </row>
    <row r="120">
      <c r="A120" s="1" t="s">
        <v>117</v>
      </c>
      <c r="E120" s="27" t="s">
        <v>561</v>
      </c>
    </row>
    <row r="121">
      <c r="A121" s="1" t="s">
        <v>108</v>
      </c>
      <c r="B121" s="1">
        <v>27</v>
      </c>
      <c r="C121" s="26" t="s">
        <v>2067</v>
      </c>
      <c r="D121" t="s">
        <v>138</v>
      </c>
      <c r="E121" s="27" t="s">
        <v>2068</v>
      </c>
      <c r="F121" s="28" t="s">
        <v>159</v>
      </c>
      <c r="G121" s="29">
        <v>1</v>
      </c>
      <c r="H121" s="28">
        <v>0</v>
      </c>
      <c r="I121" s="30">
        <f>ROUND(G121*H121,P4)</f>
        <v>0</v>
      </c>
      <c r="L121" s="30">
        <v>0</v>
      </c>
      <c r="M121" s="24">
        <f>ROUND(G121*L121,P4)</f>
        <v>0</v>
      </c>
      <c r="N121" s="25" t="s">
        <v>559</v>
      </c>
      <c r="O121" s="31">
        <f>M121*AA121</f>
        <v>0</v>
      </c>
      <c r="P121" s="1">
        <v>3</v>
      </c>
      <c r="AA121" s="1">
        <f>IF(P121=1,$O$3,IF(P121=2,$O$4,$O$5))</f>
        <v>0</v>
      </c>
    </row>
    <row r="122">
      <c r="A122" s="1" t="s">
        <v>114</v>
      </c>
      <c r="E122" s="27" t="s">
        <v>138</v>
      </c>
    </row>
    <row r="123" ht="26.4">
      <c r="A123" s="1" t="s">
        <v>116</v>
      </c>
      <c r="E123" s="32" t="s">
        <v>1015</v>
      </c>
    </row>
    <row r="124">
      <c r="A124" s="1" t="s">
        <v>117</v>
      </c>
      <c r="E124" s="27" t="s">
        <v>561</v>
      </c>
    </row>
    <row r="125">
      <c r="A125" s="1" t="s">
        <v>108</v>
      </c>
      <c r="B125" s="1">
        <v>28</v>
      </c>
      <c r="C125" s="26" t="s">
        <v>2069</v>
      </c>
      <c r="D125" t="s">
        <v>138</v>
      </c>
      <c r="E125" s="27" t="s">
        <v>2070</v>
      </c>
      <c r="F125" s="28" t="s">
        <v>159</v>
      </c>
      <c r="G125" s="29">
        <v>1</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ht="26.4">
      <c r="A127" s="1" t="s">
        <v>116</v>
      </c>
      <c r="E127" s="32" t="s">
        <v>1015</v>
      </c>
    </row>
    <row r="128">
      <c r="A128" s="1" t="s">
        <v>117</v>
      </c>
      <c r="E128" s="27" t="s">
        <v>561</v>
      </c>
    </row>
    <row r="129">
      <c r="A129" s="1" t="s">
        <v>108</v>
      </c>
      <c r="B129" s="1">
        <v>29</v>
      </c>
      <c r="C129" s="26" t="s">
        <v>2071</v>
      </c>
      <c r="D129" t="s">
        <v>138</v>
      </c>
      <c r="E129" s="27" t="s">
        <v>2072</v>
      </c>
      <c r="F129" s="28" t="s">
        <v>159</v>
      </c>
      <c r="G129" s="29">
        <v>1</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ht="26.4">
      <c r="A131" s="1" t="s">
        <v>116</v>
      </c>
      <c r="E131" s="32" t="s">
        <v>1015</v>
      </c>
    </row>
    <row r="132">
      <c r="A132" s="1" t="s">
        <v>117</v>
      </c>
      <c r="E132" s="27" t="s">
        <v>561</v>
      </c>
    </row>
    <row r="133" ht="26.4">
      <c r="A133" s="1" t="s">
        <v>108</v>
      </c>
      <c r="B133" s="1">
        <v>30</v>
      </c>
      <c r="C133" s="26" t="s">
        <v>2073</v>
      </c>
      <c r="D133" t="s">
        <v>138</v>
      </c>
      <c r="E133" s="27" t="s">
        <v>2074</v>
      </c>
      <c r="F133" s="28" t="s">
        <v>159</v>
      </c>
      <c r="G133" s="29">
        <v>7</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ht="26.4">
      <c r="A135" s="1" t="s">
        <v>116</v>
      </c>
      <c r="E135" s="32" t="s">
        <v>1099</v>
      </c>
    </row>
    <row r="136">
      <c r="A136" s="1" t="s">
        <v>117</v>
      </c>
      <c r="E136" s="27" t="s">
        <v>561</v>
      </c>
    </row>
    <row r="137" ht="26.4">
      <c r="A137" s="1" t="s">
        <v>108</v>
      </c>
      <c r="B137" s="1">
        <v>31</v>
      </c>
      <c r="C137" s="26" t="s">
        <v>2075</v>
      </c>
      <c r="D137" t="s">
        <v>138</v>
      </c>
      <c r="E137" s="27" t="s">
        <v>2076</v>
      </c>
      <c r="F137" s="28" t="s">
        <v>159</v>
      </c>
      <c r="G137" s="29">
        <v>1</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ht="26.4">
      <c r="A139" s="1" t="s">
        <v>116</v>
      </c>
      <c r="E139" s="32" t="s">
        <v>1015</v>
      </c>
    </row>
    <row r="140">
      <c r="A140" s="1" t="s">
        <v>117</v>
      </c>
      <c r="E140" s="27" t="s">
        <v>561</v>
      </c>
    </row>
    <row r="141">
      <c r="A141" s="1" t="s">
        <v>108</v>
      </c>
      <c r="B141" s="1">
        <v>32</v>
      </c>
      <c r="C141" s="26" t="s">
        <v>2077</v>
      </c>
      <c r="D141" t="s">
        <v>138</v>
      </c>
      <c r="E141" s="27" t="s">
        <v>2078</v>
      </c>
      <c r="F141" s="28" t="s">
        <v>159</v>
      </c>
      <c r="G141" s="29">
        <v>1</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26.4">
      <c r="A143" s="1" t="s">
        <v>116</v>
      </c>
      <c r="E143" s="32" t="s">
        <v>1015</v>
      </c>
    </row>
    <row r="144">
      <c r="A144" s="1" t="s">
        <v>117</v>
      </c>
      <c r="E144" s="27" t="s">
        <v>561</v>
      </c>
    </row>
    <row r="145">
      <c r="A145" s="1" t="s">
        <v>108</v>
      </c>
      <c r="B145" s="1">
        <v>33</v>
      </c>
      <c r="C145" s="26" t="s">
        <v>2079</v>
      </c>
      <c r="D145" t="s">
        <v>138</v>
      </c>
      <c r="E145" s="27" t="s">
        <v>2080</v>
      </c>
      <c r="F145" s="28" t="s">
        <v>159</v>
      </c>
      <c r="G145" s="29">
        <v>1</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26.4">
      <c r="A147" s="1" t="s">
        <v>116</v>
      </c>
      <c r="E147" s="32" t="s">
        <v>1015</v>
      </c>
    </row>
    <row r="148">
      <c r="A148" s="1" t="s">
        <v>117</v>
      </c>
      <c r="E148" s="27" t="s">
        <v>561</v>
      </c>
    </row>
    <row r="149">
      <c r="A149" s="1" t="s">
        <v>108</v>
      </c>
      <c r="B149" s="1">
        <v>34</v>
      </c>
      <c r="C149" s="26" t="s">
        <v>2081</v>
      </c>
      <c r="D149" t="s">
        <v>138</v>
      </c>
      <c r="E149" s="27" t="s">
        <v>2082</v>
      </c>
      <c r="F149" s="28" t="s">
        <v>159</v>
      </c>
      <c r="G149" s="29">
        <v>1</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1015</v>
      </c>
    </row>
    <row r="152">
      <c r="A152" s="1" t="s">
        <v>117</v>
      </c>
      <c r="E152" s="27" t="s">
        <v>561</v>
      </c>
    </row>
    <row r="153">
      <c r="A153" s="1" t="s">
        <v>108</v>
      </c>
      <c r="B153" s="1">
        <v>35</v>
      </c>
      <c r="C153" s="26" t="s">
        <v>2083</v>
      </c>
      <c r="D153" t="s">
        <v>138</v>
      </c>
      <c r="E153" s="27" t="s">
        <v>2084</v>
      </c>
      <c r="F153" s="28" t="s">
        <v>159</v>
      </c>
      <c r="G153" s="29">
        <v>1</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1015</v>
      </c>
    </row>
    <row r="156">
      <c r="A156" s="1" t="s">
        <v>117</v>
      </c>
      <c r="E156" s="27" t="s">
        <v>561</v>
      </c>
    </row>
    <row r="157" ht="26.4">
      <c r="A157" s="1" t="s">
        <v>108</v>
      </c>
      <c r="B157" s="1">
        <v>36</v>
      </c>
      <c r="C157" s="26" t="s">
        <v>2085</v>
      </c>
      <c r="D157" t="s">
        <v>138</v>
      </c>
      <c r="E157" s="27" t="s">
        <v>2086</v>
      </c>
      <c r="F157" s="28" t="s">
        <v>159</v>
      </c>
      <c r="G157" s="29">
        <v>1</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ht="26.4">
      <c r="A159" s="1" t="s">
        <v>116</v>
      </c>
      <c r="E159" s="32" t="s">
        <v>1015</v>
      </c>
    </row>
    <row r="160">
      <c r="A160" s="1" t="s">
        <v>117</v>
      </c>
      <c r="E160" s="27" t="s">
        <v>561</v>
      </c>
    </row>
    <row r="161" ht="26.4">
      <c r="A161" s="1" t="s">
        <v>108</v>
      </c>
      <c r="B161" s="1">
        <v>37</v>
      </c>
      <c r="C161" s="26" t="s">
        <v>2087</v>
      </c>
      <c r="D161" t="s">
        <v>138</v>
      </c>
      <c r="E161" s="27" t="s">
        <v>2088</v>
      </c>
      <c r="F161" s="28" t="s">
        <v>159</v>
      </c>
      <c r="G161" s="29">
        <v>1</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ht="26.4">
      <c r="A163" s="1" t="s">
        <v>116</v>
      </c>
      <c r="E163" s="32" t="s">
        <v>1015</v>
      </c>
    </row>
    <row r="164">
      <c r="A164" s="1" t="s">
        <v>117</v>
      </c>
      <c r="E164" s="27" t="s">
        <v>561</v>
      </c>
    </row>
    <row r="165" ht="39.6">
      <c r="A165" s="1" t="s">
        <v>108</v>
      </c>
      <c r="B165" s="1">
        <v>38</v>
      </c>
      <c r="C165" s="26" t="s">
        <v>2089</v>
      </c>
      <c r="D165" t="s">
        <v>138</v>
      </c>
      <c r="E165" s="27" t="s">
        <v>2090</v>
      </c>
      <c r="F165" s="28" t="s">
        <v>159</v>
      </c>
      <c r="G165" s="29">
        <v>1</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ht="26.4">
      <c r="A167" s="1" t="s">
        <v>116</v>
      </c>
      <c r="E167" s="32" t="s">
        <v>1015</v>
      </c>
    </row>
    <row r="168">
      <c r="A168" s="1" t="s">
        <v>117</v>
      </c>
      <c r="E168" s="27" t="s">
        <v>561</v>
      </c>
    </row>
    <row r="169" ht="39.6">
      <c r="A169" s="1" t="s">
        <v>108</v>
      </c>
      <c r="B169" s="1">
        <v>39</v>
      </c>
      <c r="C169" s="26" t="s">
        <v>2091</v>
      </c>
      <c r="D169" t="s">
        <v>138</v>
      </c>
      <c r="E169" s="27" t="s">
        <v>2092</v>
      </c>
      <c r="F169" s="28" t="s">
        <v>159</v>
      </c>
      <c r="G169" s="29">
        <v>1</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ht="26.4">
      <c r="A171" s="1" t="s">
        <v>116</v>
      </c>
      <c r="E171" s="32" t="s">
        <v>1015</v>
      </c>
    </row>
    <row r="172">
      <c r="A172" s="1" t="s">
        <v>117</v>
      </c>
      <c r="E172" s="27" t="s">
        <v>561</v>
      </c>
    </row>
    <row r="173">
      <c r="A173" s="1" t="s">
        <v>108</v>
      </c>
      <c r="B173" s="1">
        <v>40</v>
      </c>
      <c r="C173" s="26" t="s">
        <v>2093</v>
      </c>
      <c r="D173" t="s">
        <v>138</v>
      </c>
      <c r="E173" s="27" t="s">
        <v>2094</v>
      </c>
      <c r="F173" s="28" t="s">
        <v>159</v>
      </c>
      <c r="G173" s="29">
        <v>1</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ht="26.4">
      <c r="A175" s="1" t="s">
        <v>116</v>
      </c>
      <c r="E175" s="32" t="s">
        <v>1015</v>
      </c>
    </row>
    <row r="176">
      <c r="A176" s="1" t="s">
        <v>117</v>
      </c>
      <c r="E176" s="27" t="s">
        <v>561</v>
      </c>
    </row>
    <row r="177">
      <c r="A177" s="1" t="s">
        <v>108</v>
      </c>
      <c r="B177" s="1">
        <v>41</v>
      </c>
      <c r="C177" s="26" t="s">
        <v>2095</v>
      </c>
      <c r="D177" t="s">
        <v>138</v>
      </c>
      <c r="E177" s="27" t="s">
        <v>2096</v>
      </c>
      <c r="F177" s="28" t="s">
        <v>159</v>
      </c>
      <c r="G177" s="29">
        <v>1</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ht="26.4">
      <c r="A179" s="1" t="s">
        <v>116</v>
      </c>
      <c r="E179" s="32" t="s">
        <v>1015</v>
      </c>
    </row>
    <row r="180">
      <c r="A180" s="1" t="s">
        <v>117</v>
      </c>
      <c r="E180" s="27" t="s">
        <v>561</v>
      </c>
    </row>
    <row r="181">
      <c r="A181" s="1" t="s">
        <v>108</v>
      </c>
      <c r="B181" s="1">
        <v>42</v>
      </c>
      <c r="C181" s="26" t="s">
        <v>2097</v>
      </c>
      <c r="D181" t="s">
        <v>138</v>
      </c>
      <c r="E181" s="27" t="s">
        <v>2098</v>
      </c>
      <c r="F181" s="28" t="s">
        <v>159</v>
      </c>
      <c r="G181" s="29">
        <v>1</v>
      </c>
      <c r="H181" s="28">
        <v>0</v>
      </c>
      <c r="I181" s="30">
        <f>ROUND(G181*H181,P4)</f>
        <v>0</v>
      </c>
      <c r="L181" s="30">
        <v>0</v>
      </c>
      <c r="M181" s="24">
        <f>ROUND(G181*L181,P4)</f>
        <v>0</v>
      </c>
      <c r="N181" s="25" t="s">
        <v>559</v>
      </c>
      <c r="O181" s="31">
        <f>M181*AA181</f>
        <v>0</v>
      </c>
      <c r="P181" s="1">
        <v>3</v>
      </c>
      <c r="AA181" s="1">
        <f>IF(P181=1,$O$3,IF(P181=2,$O$4,$O$5))</f>
        <v>0</v>
      </c>
    </row>
    <row r="182">
      <c r="A182" s="1" t="s">
        <v>114</v>
      </c>
      <c r="E182" s="27" t="s">
        <v>138</v>
      </c>
    </row>
    <row r="183" ht="26.4">
      <c r="A183" s="1" t="s">
        <v>116</v>
      </c>
      <c r="E183" s="32" t="s">
        <v>1015</v>
      </c>
    </row>
    <row r="184">
      <c r="A184" s="1" t="s">
        <v>117</v>
      </c>
      <c r="E184" s="27" t="s">
        <v>561</v>
      </c>
    </row>
    <row r="185">
      <c r="A185" s="1" t="s">
        <v>108</v>
      </c>
      <c r="B185" s="1">
        <v>43</v>
      </c>
      <c r="C185" s="26" t="s">
        <v>2099</v>
      </c>
      <c r="D185" t="s">
        <v>138</v>
      </c>
      <c r="E185" s="27" t="s">
        <v>2100</v>
      </c>
      <c r="F185" s="28" t="s">
        <v>159</v>
      </c>
      <c r="G185" s="29">
        <v>1</v>
      </c>
      <c r="H185" s="28">
        <v>0</v>
      </c>
      <c r="I185" s="30">
        <f>ROUND(G185*H185,P4)</f>
        <v>0</v>
      </c>
      <c r="L185" s="30">
        <v>0</v>
      </c>
      <c r="M185" s="24">
        <f>ROUND(G185*L185,P4)</f>
        <v>0</v>
      </c>
      <c r="N185" s="25" t="s">
        <v>559</v>
      </c>
      <c r="O185" s="31">
        <f>M185*AA185</f>
        <v>0</v>
      </c>
      <c r="P185" s="1">
        <v>3</v>
      </c>
      <c r="AA185" s="1">
        <f>IF(P185=1,$O$3,IF(P185=2,$O$4,$O$5))</f>
        <v>0</v>
      </c>
    </row>
    <row r="186">
      <c r="A186" s="1" t="s">
        <v>114</v>
      </c>
      <c r="E186" s="27" t="s">
        <v>138</v>
      </c>
    </row>
    <row r="187" ht="26.4">
      <c r="A187" s="1" t="s">
        <v>116</v>
      </c>
      <c r="E187" s="32" t="s">
        <v>1015</v>
      </c>
    </row>
    <row r="188">
      <c r="A188" s="1" t="s">
        <v>117</v>
      </c>
      <c r="E188" s="27" t="s">
        <v>561</v>
      </c>
    </row>
    <row r="189" ht="26.4">
      <c r="A189" s="1" t="s">
        <v>108</v>
      </c>
      <c r="B189" s="1">
        <v>44</v>
      </c>
      <c r="C189" s="26" t="s">
        <v>2101</v>
      </c>
      <c r="D189" t="s">
        <v>138</v>
      </c>
      <c r="E189" s="27" t="s">
        <v>2102</v>
      </c>
      <c r="F189" s="28" t="s">
        <v>159</v>
      </c>
      <c r="G189" s="29">
        <v>1</v>
      </c>
      <c r="H189" s="28">
        <v>0</v>
      </c>
      <c r="I189" s="30">
        <f>ROUND(G189*H189,P4)</f>
        <v>0</v>
      </c>
      <c r="L189" s="30">
        <v>0</v>
      </c>
      <c r="M189" s="24">
        <f>ROUND(G189*L189,P4)</f>
        <v>0</v>
      </c>
      <c r="N189" s="25" t="s">
        <v>559</v>
      </c>
      <c r="O189" s="31">
        <f>M189*AA189</f>
        <v>0</v>
      </c>
      <c r="P189" s="1">
        <v>3</v>
      </c>
      <c r="AA189" s="1">
        <f>IF(P189=1,$O$3,IF(P189=2,$O$4,$O$5))</f>
        <v>0</v>
      </c>
    </row>
    <row r="190">
      <c r="A190" s="1" t="s">
        <v>114</v>
      </c>
      <c r="E190" s="27" t="s">
        <v>138</v>
      </c>
    </row>
    <row r="191" ht="26.4">
      <c r="A191" s="1" t="s">
        <v>116</v>
      </c>
      <c r="E191" s="32" t="s">
        <v>1015</v>
      </c>
    </row>
    <row r="192">
      <c r="A192" s="1" t="s">
        <v>117</v>
      </c>
      <c r="E192" s="27" t="s">
        <v>561</v>
      </c>
    </row>
    <row r="193" ht="26.4">
      <c r="A193" s="1" t="s">
        <v>108</v>
      </c>
      <c r="B193" s="1">
        <v>45</v>
      </c>
      <c r="C193" s="26" t="s">
        <v>2103</v>
      </c>
      <c r="D193" t="s">
        <v>138</v>
      </c>
      <c r="E193" s="27" t="s">
        <v>2104</v>
      </c>
      <c r="F193" s="28" t="s">
        <v>159</v>
      </c>
      <c r="G193" s="29">
        <v>1</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ht="26.4">
      <c r="A195" s="1" t="s">
        <v>116</v>
      </c>
      <c r="E195" s="32" t="s">
        <v>1015</v>
      </c>
    </row>
    <row r="196">
      <c r="A196" s="1" t="s">
        <v>117</v>
      </c>
      <c r="E196" s="27" t="s">
        <v>561</v>
      </c>
    </row>
    <row r="197" ht="26.4">
      <c r="A197" s="1" t="s">
        <v>108</v>
      </c>
      <c r="B197" s="1">
        <v>46</v>
      </c>
      <c r="C197" s="26" t="s">
        <v>853</v>
      </c>
      <c r="D197" t="s">
        <v>138</v>
      </c>
      <c r="E197" s="27" t="s">
        <v>854</v>
      </c>
      <c r="F197" s="28" t="s">
        <v>159</v>
      </c>
      <c r="G197" s="29">
        <v>1</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1015</v>
      </c>
    </row>
    <row r="200">
      <c r="A200" s="1" t="s">
        <v>117</v>
      </c>
      <c r="E200" s="27" t="s">
        <v>561</v>
      </c>
    </row>
    <row r="201" ht="39.6">
      <c r="A201" s="1" t="s">
        <v>108</v>
      </c>
      <c r="B201" s="1">
        <v>47</v>
      </c>
      <c r="C201" s="26" t="s">
        <v>856</v>
      </c>
      <c r="D201" t="s">
        <v>138</v>
      </c>
      <c r="E201" s="27" t="s">
        <v>857</v>
      </c>
      <c r="F201" s="28" t="s">
        <v>159</v>
      </c>
      <c r="G201" s="29">
        <v>3</v>
      </c>
      <c r="H201" s="28">
        <v>0</v>
      </c>
      <c r="I201" s="30">
        <f>ROUND(G201*H201,P4)</f>
        <v>0</v>
      </c>
      <c r="L201" s="30">
        <v>0</v>
      </c>
      <c r="M201" s="24">
        <f>ROUND(G201*L201,P4)</f>
        <v>0</v>
      </c>
      <c r="N201" s="25" t="s">
        <v>559</v>
      </c>
      <c r="O201" s="31">
        <f>M201*AA201</f>
        <v>0</v>
      </c>
      <c r="P201" s="1">
        <v>3</v>
      </c>
      <c r="AA201" s="1">
        <f>IF(P201=1,$O$3,IF(P201=2,$O$4,$O$5))</f>
        <v>0</v>
      </c>
    </row>
    <row r="202">
      <c r="A202" s="1" t="s">
        <v>114</v>
      </c>
      <c r="E202" s="27" t="s">
        <v>138</v>
      </c>
    </row>
    <row r="203" ht="26.4">
      <c r="A203" s="1" t="s">
        <v>116</v>
      </c>
      <c r="E203" s="32" t="s">
        <v>1058</v>
      </c>
    </row>
    <row r="204">
      <c r="A204" s="1" t="s">
        <v>117</v>
      </c>
      <c r="E204" s="27" t="s">
        <v>561</v>
      </c>
    </row>
    <row r="205" ht="26.4">
      <c r="A205" s="1" t="s">
        <v>108</v>
      </c>
      <c r="B205" s="1">
        <v>48</v>
      </c>
      <c r="C205" s="26" t="s">
        <v>859</v>
      </c>
      <c r="D205" t="s">
        <v>138</v>
      </c>
      <c r="E205" s="27" t="s">
        <v>860</v>
      </c>
      <c r="F205" s="28" t="s">
        <v>159</v>
      </c>
      <c r="G205" s="29">
        <v>1</v>
      </c>
      <c r="H205" s="28">
        <v>0</v>
      </c>
      <c r="I205" s="30">
        <f>ROUND(G205*H205,P4)</f>
        <v>0</v>
      </c>
      <c r="L205" s="30">
        <v>0</v>
      </c>
      <c r="M205" s="24">
        <f>ROUND(G205*L205,P4)</f>
        <v>0</v>
      </c>
      <c r="N205" s="25" t="s">
        <v>559</v>
      </c>
      <c r="O205" s="31">
        <f>M205*AA205</f>
        <v>0</v>
      </c>
      <c r="P205" s="1">
        <v>3</v>
      </c>
      <c r="AA205" s="1">
        <f>IF(P205=1,$O$3,IF(P205=2,$O$4,$O$5))</f>
        <v>0</v>
      </c>
    </row>
    <row r="206">
      <c r="A206" s="1" t="s">
        <v>114</v>
      </c>
      <c r="E206" s="27" t="s">
        <v>138</v>
      </c>
    </row>
    <row r="207" ht="26.4">
      <c r="A207" s="1" t="s">
        <v>116</v>
      </c>
      <c r="E207" s="32" t="s">
        <v>1015</v>
      </c>
    </row>
    <row r="208">
      <c r="A208" s="1" t="s">
        <v>117</v>
      </c>
      <c r="E208" s="27" t="s">
        <v>561</v>
      </c>
    </row>
    <row r="209">
      <c r="A209" s="1" t="s">
        <v>108</v>
      </c>
      <c r="B209" s="1">
        <v>49</v>
      </c>
      <c r="C209" s="26" t="s">
        <v>861</v>
      </c>
      <c r="D209" t="s">
        <v>138</v>
      </c>
      <c r="E209" s="27" t="s">
        <v>862</v>
      </c>
      <c r="F209" s="28" t="s">
        <v>398</v>
      </c>
      <c r="G209" s="29">
        <v>8</v>
      </c>
      <c r="H209" s="28">
        <v>0</v>
      </c>
      <c r="I209" s="30">
        <f>ROUND(G209*H209,P4)</f>
        <v>0</v>
      </c>
      <c r="L209" s="30">
        <v>0</v>
      </c>
      <c r="M209" s="24">
        <f>ROUND(G209*L209,P4)</f>
        <v>0</v>
      </c>
      <c r="N209" s="25" t="s">
        <v>559</v>
      </c>
      <c r="O209" s="31">
        <f>M209*AA209</f>
        <v>0</v>
      </c>
      <c r="P209" s="1">
        <v>3</v>
      </c>
      <c r="AA209" s="1">
        <f>IF(P209=1,$O$3,IF(P209=2,$O$4,$O$5))</f>
        <v>0</v>
      </c>
    </row>
    <row r="210">
      <c r="A210" s="1" t="s">
        <v>114</v>
      </c>
      <c r="E210" s="27" t="s">
        <v>138</v>
      </c>
    </row>
    <row r="211" ht="26.4">
      <c r="A211" s="1" t="s">
        <v>116</v>
      </c>
      <c r="E211" s="32" t="s">
        <v>1019</v>
      </c>
    </row>
    <row r="212">
      <c r="A212" s="1" t="s">
        <v>117</v>
      </c>
      <c r="E212" s="27" t="s">
        <v>561</v>
      </c>
    </row>
    <row r="213">
      <c r="A213" s="1" t="s">
        <v>108</v>
      </c>
      <c r="B213" s="1">
        <v>50</v>
      </c>
      <c r="C213" s="26" t="s">
        <v>864</v>
      </c>
      <c r="D213" t="s">
        <v>138</v>
      </c>
      <c r="E213" s="27" t="s">
        <v>865</v>
      </c>
      <c r="F213" s="28" t="s">
        <v>398</v>
      </c>
      <c r="G213" s="29">
        <v>12</v>
      </c>
      <c r="H213" s="28">
        <v>0</v>
      </c>
      <c r="I213" s="30">
        <f>ROUND(G213*H213,P4)</f>
        <v>0</v>
      </c>
      <c r="L213" s="30">
        <v>0</v>
      </c>
      <c r="M213" s="24">
        <f>ROUND(G213*L213,P4)</f>
        <v>0</v>
      </c>
      <c r="N213" s="25" t="s">
        <v>559</v>
      </c>
      <c r="O213" s="31">
        <f>M213*AA213</f>
        <v>0</v>
      </c>
      <c r="P213" s="1">
        <v>3</v>
      </c>
      <c r="AA213" s="1">
        <f>IF(P213=1,$O$3,IF(P213=2,$O$4,$O$5))</f>
        <v>0</v>
      </c>
    </row>
    <row r="214">
      <c r="A214" s="1" t="s">
        <v>114</v>
      </c>
      <c r="E214" s="27" t="s">
        <v>138</v>
      </c>
    </row>
    <row r="215" ht="26.4">
      <c r="A215" s="1" t="s">
        <v>116</v>
      </c>
      <c r="E215" s="32" t="s">
        <v>1754</v>
      </c>
    </row>
    <row r="216">
      <c r="A216" s="1" t="s">
        <v>117</v>
      </c>
      <c r="E216" s="27" t="s">
        <v>561</v>
      </c>
    </row>
    <row r="217">
      <c r="A217" s="1" t="s">
        <v>108</v>
      </c>
      <c r="B217" s="1">
        <v>51</v>
      </c>
      <c r="C217" s="26" t="s">
        <v>867</v>
      </c>
      <c r="D217" t="s">
        <v>138</v>
      </c>
      <c r="E217" s="27" t="s">
        <v>868</v>
      </c>
      <c r="F217" s="28" t="s">
        <v>398</v>
      </c>
      <c r="G217" s="29">
        <v>12</v>
      </c>
      <c r="H217" s="28">
        <v>0</v>
      </c>
      <c r="I217" s="30">
        <f>ROUND(G217*H217,P4)</f>
        <v>0</v>
      </c>
      <c r="L217" s="30">
        <v>0</v>
      </c>
      <c r="M217" s="24">
        <f>ROUND(G217*L217,P4)</f>
        <v>0</v>
      </c>
      <c r="N217" s="25" t="s">
        <v>559</v>
      </c>
      <c r="O217" s="31">
        <f>M217*AA217</f>
        <v>0</v>
      </c>
      <c r="P217" s="1">
        <v>3</v>
      </c>
      <c r="AA217" s="1">
        <f>IF(P217=1,$O$3,IF(P217=2,$O$4,$O$5))</f>
        <v>0</v>
      </c>
    </row>
    <row r="218">
      <c r="A218" s="1" t="s">
        <v>114</v>
      </c>
      <c r="E218" s="27" t="s">
        <v>138</v>
      </c>
    </row>
    <row r="219" ht="26.4">
      <c r="A219" s="1" t="s">
        <v>116</v>
      </c>
      <c r="E219" s="32" t="s">
        <v>1754</v>
      </c>
    </row>
    <row r="220">
      <c r="A220" s="1" t="s">
        <v>117</v>
      </c>
      <c r="E220" s="27" t="s">
        <v>561</v>
      </c>
    </row>
    <row r="221">
      <c r="A221" s="1" t="s">
        <v>108</v>
      </c>
      <c r="B221" s="1">
        <v>52</v>
      </c>
      <c r="C221" s="26" t="s">
        <v>869</v>
      </c>
      <c r="D221" t="s">
        <v>138</v>
      </c>
      <c r="E221" s="27" t="s">
        <v>870</v>
      </c>
      <c r="F221" s="28" t="s">
        <v>398</v>
      </c>
      <c r="G221" s="29">
        <v>8</v>
      </c>
      <c r="H221" s="28">
        <v>0</v>
      </c>
      <c r="I221" s="30">
        <f>ROUND(G221*H221,P4)</f>
        <v>0</v>
      </c>
      <c r="L221" s="30">
        <v>0</v>
      </c>
      <c r="M221" s="24">
        <f>ROUND(G221*L221,P4)</f>
        <v>0</v>
      </c>
      <c r="N221" s="25" t="s">
        <v>559</v>
      </c>
      <c r="O221" s="31">
        <f>M221*AA221</f>
        <v>0</v>
      </c>
      <c r="P221" s="1">
        <v>3</v>
      </c>
      <c r="AA221" s="1">
        <f>IF(P221=1,$O$3,IF(P221=2,$O$4,$O$5))</f>
        <v>0</v>
      </c>
    </row>
    <row r="222">
      <c r="A222" s="1" t="s">
        <v>114</v>
      </c>
      <c r="E222" s="27" t="s">
        <v>138</v>
      </c>
    </row>
    <row r="223" ht="26.4">
      <c r="A223" s="1" t="s">
        <v>116</v>
      </c>
      <c r="E223" s="32" t="s">
        <v>1019</v>
      </c>
    </row>
    <row r="224">
      <c r="A224" s="1" t="s">
        <v>117</v>
      </c>
      <c r="E224" s="27" t="s">
        <v>561</v>
      </c>
    </row>
    <row r="225">
      <c r="A225" s="1" t="s">
        <v>108</v>
      </c>
      <c r="B225" s="1">
        <v>53</v>
      </c>
      <c r="C225" s="26" t="s">
        <v>873</v>
      </c>
      <c r="D225" t="s">
        <v>138</v>
      </c>
      <c r="E225" s="27" t="s">
        <v>874</v>
      </c>
      <c r="F225" s="28" t="s">
        <v>159</v>
      </c>
      <c r="G225" s="29">
        <v>1</v>
      </c>
      <c r="H225" s="28">
        <v>0</v>
      </c>
      <c r="I225" s="30">
        <f>ROUND(G225*H225,P4)</f>
        <v>0</v>
      </c>
      <c r="L225" s="30">
        <v>0</v>
      </c>
      <c r="M225" s="24">
        <f>ROUND(G225*L225,P4)</f>
        <v>0</v>
      </c>
      <c r="N225" s="25" t="s">
        <v>559</v>
      </c>
      <c r="O225" s="31">
        <f>M225*AA225</f>
        <v>0</v>
      </c>
      <c r="P225" s="1">
        <v>3</v>
      </c>
      <c r="AA225" s="1">
        <f>IF(P225=1,$O$3,IF(P225=2,$O$4,$O$5))</f>
        <v>0</v>
      </c>
    </row>
    <row r="226">
      <c r="A226" s="1" t="s">
        <v>114</v>
      </c>
      <c r="E226" s="27" t="s">
        <v>138</v>
      </c>
    </row>
    <row r="227" ht="26.4">
      <c r="A227" s="1" t="s">
        <v>116</v>
      </c>
      <c r="E227" s="32" t="s">
        <v>1015</v>
      </c>
    </row>
    <row r="228">
      <c r="A228" s="1" t="s">
        <v>117</v>
      </c>
      <c r="E228" s="27" t="s">
        <v>561</v>
      </c>
    </row>
    <row r="229">
      <c r="A229" s="1" t="s">
        <v>108</v>
      </c>
      <c r="B229" s="1">
        <v>54</v>
      </c>
      <c r="C229" s="26" t="s">
        <v>2105</v>
      </c>
      <c r="D229" t="s">
        <v>138</v>
      </c>
      <c r="E229" s="27" t="s">
        <v>2106</v>
      </c>
      <c r="F229" s="28" t="s">
        <v>159</v>
      </c>
      <c r="G229" s="29">
        <v>5</v>
      </c>
      <c r="H229" s="28">
        <v>0</v>
      </c>
      <c r="I229" s="30">
        <f>ROUND(G229*H229,P4)</f>
        <v>0</v>
      </c>
      <c r="L229" s="30">
        <v>0</v>
      </c>
      <c r="M229" s="24">
        <f>ROUND(G229*L229,P4)</f>
        <v>0</v>
      </c>
      <c r="N229" s="25" t="s">
        <v>559</v>
      </c>
      <c r="O229" s="31">
        <f>M229*AA229</f>
        <v>0</v>
      </c>
      <c r="P229" s="1">
        <v>3</v>
      </c>
      <c r="AA229" s="1">
        <f>IF(P229=1,$O$3,IF(P229=2,$O$4,$O$5))</f>
        <v>0</v>
      </c>
    </row>
    <row r="230">
      <c r="A230" s="1" t="s">
        <v>114</v>
      </c>
      <c r="E230" s="27" t="s">
        <v>138</v>
      </c>
    </row>
    <row r="231" ht="26.4">
      <c r="A231" s="1" t="s">
        <v>116</v>
      </c>
      <c r="E231" s="32" t="s">
        <v>1100</v>
      </c>
    </row>
    <row r="232">
      <c r="A232" s="1" t="s">
        <v>117</v>
      </c>
      <c r="E232" s="27" t="s">
        <v>561</v>
      </c>
    </row>
    <row r="233">
      <c r="A233" s="1" t="s">
        <v>105</v>
      </c>
      <c r="C233" s="22" t="s">
        <v>876</v>
      </c>
      <c r="E233" s="23" t="s">
        <v>877</v>
      </c>
      <c r="L233" s="24">
        <f>SUMIFS(L234:L273,A234:A273,"P")</f>
        <v>0</v>
      </c>
      <c r="M233" s="24">
        <f>SUMIFS(M234:M273,A234:A273,"P")</f>
        <v>0</v>
      </c>
      <c r="N233" s="25"/>
    </row>
    <row r="234">
      <c r="A234" s="1" t="s">
        <v>108</v>
      </c>
      <c r="B234" s="1">
        <v>55</v>
      </c>
      <c r="C234" s="26" t="s">
        <v>744</v>
      </c>
      <c r="D234" t="s">
        <v>138</v>
      </c>
      <c r="E234" s="27" t="s">
        <v>745</v>
      </c>
      <c r="F234" s="28" t="s">
        <v>167</v>
      </c>
      <c r="G234" s="29">
        <v>40</v>
      </c>
      <c r="H234" s="28">
        <v>0</v>
      </c>
      <c r="I234" s="30">
        <f>ROUND(G234*H234,P4)</f>
        <v>0</v>
      </c>
      <c r="L234" s="30">
        <v>0</v>
      </c>
      <c r="M234" s="24">
        <f>ROUND(G234*L234,P4)</f>
        <v>0</v>
      </c>
      <c r="N234" s="25" t="s">
        <v>559</v>
      </c>
      <c r="O234" s="31">
        <f>M234*AA234</f>
        <v>0</v>
      </c>
      <c r="P234" s="1">
        <v>3</v>
      </c>
      <c r="AA234" s="1">
        <f>IF(P234=1,$O$3,IF(P234=2,$O$4,$O$5))</f>
        <v>0</v>
      </c>
    </row>
    <row r="235">
      <c r="A235" s="1" t="s">
        <v>114</v>
      </c>
      <c r="E235" s="27" t="s">
        <v>138</v>
      </c>
    </row>
    <row r="236" ht="26.4">
      <c r="A236" s="1" t="s">
        <v>116</v>
      </c>
      <c r="E236" s="32" t="s">
        <v>1477</v>
      </c>
    </row>
    <row r="237">
      <c r="A237" s="1" t="s">
        <v>117</v>
      </c>
      <c r="E237" s="27" t="s">
        <v>561</v>
      </c>
    </row>
    <row r="238">
      <c r="A238" s="1" t="s">
        <v>108</v>
      </c>
      <c r="B238" s="1">
        <v>56</v>
      </c>
      <c r="C238" s="26" t="s">
        <v>747</v>
      </c>
      <c r="D238" t="s">
        <v>138</v>
      </c>
      <c r="E238" s="27" t="s">
        <v>748</v>
      </c>
      <c r="F238" s="28" t="s">
        <v>167</v>
      </c>
      <c r="G238" s="29">
        <v>40</v>
      </c>
      <c r="H238" s="28">
        <v>0</v>
      </c>
      <c r="I238" s="30">
        <f>ROUND(G238*H238,P4)</f>
        <v>0</v>
      </c>
      <c r="L238" s="30">
        <v>0</v>
      </c>
      <c r="M238" s="24">
        <f>ROUND(G238*L238,P4)</f>
        <v>0</v>
      </c>
      <c r="N238" s="25" t="s">
        <v>559</v>
      </c>
      <c r="O238" s="31">
        <f>M238*AA238</f>
        <v>0</v>
      </c>
      <c r="P238" s="1">
        <v>3</v>
      </c>
      <c r="AA238" s="1">
        <f>IF(P238=1,$O$3,IF(P238=2,$O$4,$O$5))</f>
        <v>0</v>
      </c>
    </row>
    <row r="239">
      <c r="A239" s="1" t="s">
        <v>114</v>
      </c>
      <c r="E239" s="27" t="s">
        <v>138</v>
      </c>
    </row>
    <row r="240" ht="26.4">
      <c r="A240" s="1" t="s">
        <v>116</v>
      </c>
      <c r="E240" s="32" t="s">
        <v>1477</v>
      </c>
    </row>
    <row r="241">
      <c r="A241" s="1" t="s">
        <v>117</v>
      </c>
      <c r="E241" s="27" t="s">
        <v>561</v>
      </c>
    </row>
    <row r="242">
      <c r="A242" s="1" t="s">
        <v>108</v>
      </c>
      <c r="B242" s="1">
        <v>57</v>
      </c>
      <c r="C242" s="26" t="s">
        <v>887</v>
      </c>
      <c r="D242" t="s">
        <v>138</v>
      </c>
      <c r="E242" s="27" t="s">
        <v>888</v>
      </c>
      <c r="F242" s="28" t="s">
        <v>192</v>
      </c>
      <c r="G242" s="29">
        <v>1.28</v>
      </c>
      <c r="H242" s="28">
        <v>0</v>
      </c>
      <c r="I242" s="30">
        <f>ROUND(G242*H242,P4)</f>
        <v>0</v>
      </c>
      <c r="L242" s="30">
        <v>0</v>
      </c>
      <c r="M242" s="24">
        <f>ROUND(G242*L242,P4)</f>
        <v>0</v>
      </c>
      <c r="N242" s="25" t="s">
        <v>559</v>
      </c>
      <c r="O242" s="31">
        <f>M242*AA242</f>
        <v>0</v>
      </c>
      <c r="P242" s="1">
        <v>3</v>
      </c>
      <c r="AA242" s="1">
        <f>IF(P242=1,$O$3,IF(P242=2,$O$4,$O$5))</f>
        <v>0</v>
      </c>
    </row>
    <row r="243">
      <c r="A243" s="1" t="s">
        <v>114</v>
      </c>
      <c r="E243" s="27" t="s">
        <v>138</v>
      </c>
    </row>
    <row r="244" ht="26.4">
      <c r="A244" s="1" t="s">
        <v>116</v>
      </c>
      <c r="E244" s="32" t="s">
        <v>2107</v>
      </c>
    </row>
    <row r="245">
      <c r="A245" s="1" t="s">
        <v>117</v>
      </c>
      <c r="E245" s="27" t="s">
        <v>561</v>
      </c>
    </row>
    <row r="246">
      <c r="A246" s="1" t="s">
        <v>108</v>
      </c>
      <c r="B246" s="1">
        <v>58</v>
      </c>
      <c r="C246" s="26" t="s">
        <v>890</v>
      </c>
      <c r="D246" t="s">
        <v>138</v>
      </c>
      <c r="E246" s="27" t="s">
        <v>891</v>
      </c>
      <c r="F246" s="28" t="s">
        <v>192</v>
      </c>
      <c r="G246" s="29">
        <v>1.28</v>
      </c>
      <c r="H246" s="28">
        <v>0</v>
      </c>
      <c r="I246" s="30">
        <f>ROUND(G246*H246,P4)</f>
        <v>0</v>
      </c>
      <c r="L246" s="30">
        <v>0</v>
      </c>
      <c r="M246" s="24">
        <f>ROUND(G246*L246,P4)</f>
        <v>0</v>
      </c>
      <c r="N246" s="25" t="s">
        <v>559</v>
      </c>
      <c r="O246" s="31">
        <f>M246*AA246</f>
        <v>0</v>
      </c>
      <c r="P246" s="1">
        <v>3</v>
      </c>
      <c r="AA246" s="1">
        <f>IF(P246=1,$O$3,IF(P246=2,$O$4,$O$5))</f>
        <v>0</v>
      </c>
    </row>
    <row r="247">
      <c r="A247" s="1" t="s">
        <v>114</v>
      </c>
      <c r="E247" s="27" t="s">
        <v>138</v>
      </c>
    </row>
    <row r="248" ht="26.4">
      <c r="A248" s="1" t="s">
        <v>116</v>
      </c>
      <c r="E248" s="32" t="s">
        <v>2107</v>
      </c>
    </row>
    <row r="249">
      <c r="A249" s="1" t="s">
        <v>117</v>
      </c>
      <c r="E249" s="27" t="s">
        <v>561</v>
      </c>
    </row>
    <row r="250">
      <c r="A250" s="1" t="s">
        <v>108</v>
      </c>
      <c r="B250" s="1">
        <v>59</v>
      </c>
      <c r="C250" s="26" t="s">
        <v>2108</v>
      </c>
      <c r="D250" t="s">
        <v>138</v>
      </c>
      <c r="E250" s="27" t="s">
        <v>2109</v>
      </c>
      <c r="F250" s="28" t="s">
        <v>159</v>
      </c>
      <c r="G250" s="29">
        <v>3</v>
      </c>
      <c r="H250" s="28">
        <v>0</v>
      </c>
      <c r="I250" s="30">
        <f>ROUND(G250*H250,P4)</f>
        <v>0</v>
      </c>
      <c r="L250" s="30">
        <v>0</v>
      </c>
      <c r="M250" s="24">
        <f>ROUND(G250*L250,P4)</f>
        <v>0</v>
      </c>
      <c r="N250" s="25" t="s">
        <v>559</v>
      </c>
      <c r="O250" s="31">
        <f>M250*AA250</f>
        <v>0</v>
      </c>
      <c r="P250" s="1">
        <v>3</v>
      </c>
      <c r="AA250" s="1">
        <f>IF(P250=1,$O$3,IF(P250=2,$O$4,$O$5))</f>
        <v>0</v>
      </c>
    </row>
    <row r="251">
      <c r="A251" s="1" t="s">
        <v>114</v>
      </c>
      <c r="E251" s="27" t="s">
        <v>138</v>
      </c>
    </row>
    <row r="252" ht="26.4">
      <c r="A252" s="1" t="s">
        <v>116</v>
      </c>
      <c r="E252" s="32" t="s">
        <v>1058</v>
      </c>
    </row>
    <row r="253">
      <c r="A253" s="1" t="s">
        <v>117</v>
      </c>
      <c r="E253" s="27" t="s">
        <v>561</v>
      </c>
    </row>
    <row r="254">
      <c r="A254" s="1" t="s">
        <v>108</v>
      </c>
      <c r="B254" s="1">
        <v>60</v>
      </c>
      <c r="C254" s="26" t="s">
        <v>899</v>
      </c>
      <c r="D254" t="s">
        <v>138</v>
      </c>
      <c r="E254" s="27" t="s">
        <v>900</v>
      </c>
      <c r="F254" s="28" t="s">
        <v>159</v>
      </c>
      <c r="G254" s="29">
        <v>3</v>
      </c>
      <c r="H254" s="28">
        <v>0</v>
      </c>
      <c r="I254" s="30">
        <f>ROUND(G254*H254,P4)</f>
        <v>0</v>
      </c>
      <c r="L254" s="30">
        <v>0</v>
      </c>
      <c r="M254" s="24">
        <f>ROUND(G254*L254,P4)</f>
        <v>0</v>
      </c>
      <c r="N254" s="25" t="s">
        <v>559</v>
      </c>
      <c r="O254" s="31">
        <f>M254*AA254</f>
        <v>0</v>
      </c>
      <c r="P254" s="1">
        <v>3</v>
      </c>
      <c r="AA254" s="1">
        <f>IF(P254=1,$O$3,IF(P254=2,$O$4,$O$5))</f>
        <v>0</v>
      </c>
    </row>
    <row r="255">
      <c r="A255" s="1" t="s">
        <v>114</v>
      </c>
      <c r="E255" s="27" t="s">
        <v>138</v>
      </c>
    </row>
    <row r="256" ht="26.4">
      <c r="A256" s="1" t="s">
        <v>116</v>
      </c>
      <c r="E256" s="32" t="s">
        <v>1058</v>
      </c>
    </row>
    <row r="257">
      <c r="A257" s="1" t="s">
        <v>117</v>
      </c>
      <c r="E257" s="27" t="s">
        <v>561</v>
      </c>
    </row>
    <row r="258">
      <c r="A258" s="1" t="s">
        <v>108</v>
      </c>
      <c r="B258" s="1">
        <v>61</v>
      </c>
      <c r="C258" s="26" t="s">
        <v>2110</v>
      </c>
      <c r="D258" t="s">
        <v>138</v>
      </c>
      <c r="E258" s="27" t="s">
        <v>2111</v>
      </c>
      <c r="F258" s="28" t="s">
        <v>159</v>
      </c>
      <c r="G258" s="29">
        <v>1</v>
      </c>
      <c r="H258" s="28">
        <v>0</v>
      </c>
      <c r="I258" s="30">
        <f>ROUND(G258*H258,P4)</f>
        <v>0</v>
      </c>
      <c r="L258" s="30">
        <v>0</v>
      </c>
      <c r="M258" s="24">
        <f>ROUND(G258*L258,P4)</f>
        <v>0</v>
      </c>
      <c r="N258" s="25" t="s">
        <v>559</v>
      </c>
      <c r="O258" s="31">
        <f>M258*AA258</f>
        <v>0</v>
      </c>
      <c r="P258" s="1">
        <v>3</v>
      </c>
      <c r="AA258" s="1">
        <f>IF(P258=1,$O$3,IF(P258=2,$O$4,$O$5))</f>
        <v>0</v>
      </c>
    </row>
    <row r="259">
      <c r="A259" s="1" t="s">
        <v>114</v>
      </c>
      <c r="E259" s="27" t="s">
        <v>138</v>
      </c>
    </row>
    <row r="260" ht="26.4">
      <c r="A260" s="1" t="s">
        <v>116</v>
      </c>
      <c r="E260" s="32" t="s">
        <v>1015</v>
      </c>
    </row>
    <row r="261">
      <c r="A261" s="1" t="s">
        <v>117</v>
      </c>
      <c r="E261" s="27" t="s">
        <v>561</v>
      </c>
    </row>
    <row r="262">
      <c r="A262" s="1" t="s">
        <v>108</v>
      </c>
      <c r="B262" s="1">
        <v>62</v>
      </c>
      <c r="C262" s="26" t="s">
        <v>2112</v>
      </c>
      <c r="D262" t="s">
        <v>138</v>
      </c>
      <c r="E262" s="27" t="s">
        <v>2113</v>
      </c>
      <c r="F262" s="28" t="s">
        <v>159</v>
      </c>
      <c r="G262" s="29">
        <v>1</v>
      </c>
      <c r="H262" s="28">
        <v>0</v>
      </c>
      <c r="I262" s="30">
        <f>ROUND(G262*H262,P4)</f>
        <v>0</v>
      </c>
      <c r="L262" s="30">
        <v>0</v>
      </c>
      <c r="M262" s="24">
        <f>ROUND(G262*L262,P4)</f>
        <v>0</v>
      </c>
      <c r="N262" s="25" t="s">
        <v>559</v>
      </c>
      <c r="O262" s="31">
        <f>M262*AA262</f>
        <v>0</v>
      </c>
      <c r="P262" s="1">
        <v>3</v>
      </c>
      <c r="AA262" s="1">
        <f>IF(P262=1,$O$3,IF(P262=2,$O$4,$O$5))</f>
        <v>0</v>
      </c>
    </row>
    <row r="263">
      <c r="A263" s="1" t="s">
        <v>114</v>
      </c>
      <c r="E263" s="27" t="s">
        <v>138</v>
      </c>
    </row>
    <row r="264" ht="26.4">
      <c r="A264" s="1" t="s">
        <v>116</v>
      </c>
      <c r="E264" s="32" t="s">
        <v>1015</v>
      </c>
    </row>
    <row r="265">
      <c r="A265" s="1" t="s">
        <v>117</v>
      </c>
      <c r="E265" s="27" t="s">
        <v>561</v>
      </c>
    </row>
    <row r="266" ht="26.4">
      <c r="A266" s="1" t="s">
        <v>108</v>
      </c>
      <c r="B266" s="1">
        <v>63</v>
      </c>
      <c r="C266" s="26" t="s">
        <v>2114</v>
      </c>
      <c r="D266" t="s">
        <v>138</v>
      </c>
      <c r="E266" s="27" t="s">
        <v>2115</v>
      </c>
      <c r="F266" s="28" t="s">
        <v>159</v>
      </c>
      <c r="G266" s="29">
        <v>1</v>
      </c>
      <c r="H266" s="28">
        <v>0</v>
      </c>
      <c r="I266" s="30">
        <f>ROUND(G266*H266,P4)</f>
        <v>0</v>
      </c>
      <c r="L266" s="30">
        <v>0</v>
      </c>
      <c r="M266" s="24">
        <f>ROUND(G266*L266,P4)</f>
        <v>0</v>
      </c>
      <c r="N266" s="25" t="s">
        <v>559</v>
      </c>
      <c r="O266" s="31">
        <f>M266*AA266</f>
        <v>0</v>
      </c>
      <c r="P266" s="1">
        <v>3</v>
      </c>
      <c r="AA266" s="1">
        <f>IF(P266=1,$O$3,IF(P266=2,$O$4,$O$5))</f>
        <v>0</v>
      </c>
    </row>
    <row r="267">
      <c r="A267" s="1" t="s">
        <v>114</v>
      </c>
      <c r="E267" s="27" t="s">
        <v>138</v>
      </c>
    </row>
    <row r="268" ht="26.4">
      <c r="A268" s="1" t="s">
        <v>116</v>
      </c>
      <c r="E268" s="32" t="s">
        <v>1015</v>
      </c>
    </row>
    <row r="269">
      <c r="A269" s="1" t="s">
        <v>117</v>
      </c>
      <c r="E269" s="27" t="s">
        <v>561</v>
      </c>
    </row>
    <row r="270">
      <c r="A270" s="1" t="s">
        <v>108</v>
      </c>
      <c r="B270" s="1">
        <v>64</v>
      </c>
      <c r="C270" s="26" t="s">
        <v>1459</v>
      </c>
      <c r="D270" t="s">
        <v>138</v>
      </c>
      <c r="E270" s="27" t="s">
        <v>1460</v>
      </c>
      <c r="F270" s="28" t="s">
        <v>159</v>
      </c>
      <c r="G270" s="29">
        <v>1</v>
      </c>
      <c r="H270" s="28">
        <v>0</v>
      </c>
      <c r="I270" s="30">
        <f>ROUND(G270*H270,P4)</f>
        <v>0</v>
      </c>
      <c r="L270" s="30">
        <v>0</v>
      </c>
      <c r="M270" s="24">
        <f>ROUND(G270*L270,P4)</f>
        <v>0</v>
      </c>
      <c r="N270" s="25" t="s">
        <v>559</v>
      </c>
      <c r="O270" s="31">
        <f>M270*AA270</f>
        <v>0</v>
      </c>
      <c r="P270" s="1">
        <v>3</v>
      </c>
      <c r="AA270" s="1">
        <f>IF(P270=1,$O$3,IF(P270=2,$O$4,$O$5))</f>
        <v>0</v>
      </c>
    </row>
    <row r="271">
      <c r="A271" s="1" t="s">
        <v>114</v>
      </c>
      <c r="E271" s="27" t="s">
        <v>138</v>
      </c>
    </row>
    <row r="272" ht="26.4">
      <c r="A272" s="1" t="s">
        <v>116</v>
      </c>
      <c r="E272" s="32" t="s">
        <v>1015</v>
      </c>
    </row>
    <row r="273">
      <c r="A273" s="1" t="s">
        <v>117</v>
      </c>
      <c r="E273" s="27" t="s">
        <v>561</v>
      </c>
    </row>
    <row r="274">
      <c r="A274" s="1" t="s">
        <v>105</v>
      </c>
      <c r="C274" s="22" t="s">
        <v>998</v>
      </c>
      <c r="E274" s="23" t="s">
        <v>999</v>
      </c>
      <c r="L274" s="24">
        <f>SUMIFS(L275:L278,A275:A278,"P")</f>
        <v>0</v>
      </c>
      <c r="M274" s="24">
        <f>SUMIFS(M275:M278,A275:A278,"P")</f>
        <v>0</v>
      </c>
      <c r="N274" s="25"/>
    </row>
    <row r="275">
      <c r="A275" s="1" t="s">
        <v>108</v>
      </c>
      <c r="B275" s="1">
        <v>65</v>
      </c>
      <c r="C275" s="26" t="s">
        <v>1003</v>
      </c>
      <c r="D275" t="s">
        <v>138</v>
      </c>
      <c r="E275" s="27" t="s">
        <v>1004</v>
      </c>
      <c r="F275" s="28" t="s">
        <v>159</v>
      </c>
      <c r="G275" s="29">
        <v>5</v>
      </c>
      <c r="H275" s="28">
        <v>0</v>
      </c>
      <c r="I275" s="30">
        <f>ROUND(G275*H275,P4)</f>
        <v>0</v>
      </c>
      <c r="L275" s="30">
        <v>0</v>
      </c>
      <c r="M275" s="24">
        <f>ROUND(G275*L275,P4)</f>
        <v>0</v>
      </c>
      <c r="N275" s="25" t="s">
        <v>138</v>
      </c>
      <c r="O275" s="31">
        <f>M275*AA275</f>
        <v>0</v>
      </c>
      <c r="P275" s="1">
        <v>3</v>
      </c>
      <c r="AA275" s="1">
        <f>IF(P275=1,$O$3,IF(P275=2,$O$4,$O$5))</f>
        <v>0</v>
      </c>
    </row>
    <row r="276">
      <c r="A276" s="1" t="s">
        <v>114</v>
      </c>
      <c r="E276" s="27" t="s">
        <v>138</v>
      </c>
    </row>
    <row r="277" ht="26.4">
      <c r="A277" s="1" t="s">
        <v>116</v>
      </c>
      <c r="E277" s="32" t="s">
        <v>1100</v>
      </c>
    </row>
    <row r="278" ht="79.2">
      <c r="A278" s="1" t="s">
        <v>117</v>
      </c>
      <c r="E278" s="27" t="s">
        <v>2116</v>
      </c>
    </row>
    <row r="279">
      <c r="A279" s="1" t="s">
        <v>102</v>
      </c>
      <c r="C279" s="22" t="s">
        <v>2117</v>
      </c>
      <c r="E279" s="23" t="s">
        <v>2118</v>
      </c>
      <c r="L279" s="24">
        <f>L280+L285+L354</f>
        <v>0</v>
      </c>
      <c r="M279" s="24">
        <f>M280+M285+M354</f>
        <v>0</v>
      </c>
      <c r="N279" s="25"/>
    </row>
    <row r="280">
      <c r="A280" s="1" t="s">
        <v>105</v>
      </c>
      <c r="C280" s="22" t="s">
        <v>483</v>
      </c>
      <c r="E280" s="23" t="s">
        <v>107</v>
      </c>
      <c r="L280" s="24">
        <f>SUMIFS(L281:L284,A281:A284,"P")</f>
        <v>0</v>
      </c>
      <c r="M280" s="24">
        <f>SUMIFS(M281:M284,A281:A284,"P")</f>
        <v>0</v>
      </c>
      <c r="N280" s="25"/>
    </row>
    <row r="281">
      <c r="A281" s="1" t="s">
        <v>108</v>
      </c>
      <c r="B281" s="1">
        <v>19</v>
      </c>
      <c r="C281" s="26" t="s">
        <v>137</v>
      </c>
      <c r="D281" t="s">
        <v>138</v>
      </c>
      <c r="E281" s="27" t="s">
        <v>139</v>
      </c>
      <c r="F281" s="28" t="s">
        <v>140</v>
      </c>
      <c r="G281" s="29">
        <v>1</v>
      </c>
      <c r="H281" s="28">
        <v>0</v>
      </c>
      <c r="I281" s="30">
        <f>ROUND(G281*H281,P4)</f>
        <v>0</v>
      </c>
      <c r="L281" s="30">
        <v>0</v>
      </c>
      <c r="M281" s="24">
        <f>ROUND(G281*L281,P4)</f>
        <v>0</v>
      </c>
      <c r="N281" s="25" t="s">
        <v>138</v>
      </c>
      <c r="O281" s="31">
        <f>M281*AA281</f>
        <v>0</v>
      </c>
      <c r="P281" s="1">
        <v>3</v>
      </c>
      <c r="AA281" s="1">
        <f>IF(P281=1,$O$3,IF(P281=2,$O$4,$O$5))</f>
        <v>0</v>
      </c>
    </row>
    <row r="282">
      <c r="A282" s="1" t="s">
        <v>114</v>
      </c>
      <c r="E282" s="27" t="s">
        <v>142</v>
      </c>
    </row>
    <row r="283">
      <c r="A283" s="1" t="s">
        <v>116</v>
      </c>
    </row>
    <row r="284" ht="52.8">
      <c r="A284" s="1" t="s">
        <v>117</v>
      </c>
      <c r="E284" s="27" t="s">
        <v>143</v>
      </c>
    </row>
    <row r="285">
      <c r="A285" s="1" t="s">
        <v>105</v>
      </c>
      <c r="C285" s="22" t="s">
        <v>796</v>
      </c>
      <c r="E285" s="23" t="s">
        <v>797</v>
      </c>
      <c r="L285" s="24">
        <f>SUMIFS(L286:L353,A286:A353,"P")</f>
        <v>0</v>
      </c>
      <c r="M285" s="24">
        <f>SUMIFS(M286:M353,A286:A353,"P")</f>
        <v>0</v>
      </c>
      <c r="N285" s="25"/>
    </row>
    <row r="286" ht="26.4">
      <c r="A286" s="1" t="s">
        <v>108</v>
      </c>
      <c r="B286" s="1">
        <v>1</v>
      </c>
      <c r="C286" s="26" t="s">
        <v>2119</v>
      </c>
      <c r="D286" t="s">
        <v>138</v>
      </c>
      <c r="E286" s="27" t="s">
        <v>2120</v>
      </c>
      <c r="F286" s="28" t="s">
        <v>159</v>
      </c>
      <c r="G286" s="29">
        <v>1</v>
      </c>
      <c r="H286" s="28">
        <v>0</v>
      </c>
      <c r="I286" s="30">
        <f>ROUND(G286*H286,P4)</f>
        <v>0</v>
      </c>
      <c r="L286" s="30">
        <v>0</v>
      </c>
      <c r="M286" s="24">
        <f>ROUND(G286*L286,P4)</f>
        <v>0</v>
      </c>
      <c r="N286" s="25" t="s">
        <v>559</v>
      </c>
      <c r="O286" s="31">
        <f>M286*AA286</f>
        <v>0</v>
      </c>
      <c r="P286" s="1">
        <v>3</v>
      </c>
      <c r="AA286" s="1">
        <f>IF(P286=1,$O$3,IF(P286=2,$O$4,$O$5))</f>
        <v>0</v>
      </c>
    </row>
    <row r="287">
      <c r="A287" s="1" t="s">
        <v>114</v>
      </c>
      <c r="E287" s="27" t="s">
        <v>138</v>
      </c>
    </row>
    <row r="288" ht="26.4">
      <c r="A288" s="1" t="s">
        <v>116</v>
      </c>
      <c r="E288" s="32" t="s">
        <v>1015</v>
      </c>
    </row>
    <row r="289">
      <c r="A289" s="1" t="s">
        <v>117</v>
      </c>
      <c r="E289" s="27" t="s">
        <v>561</v>
      </c>
    </row>
    <row r="290" ht="26.4">
      <c r="A290" s="1" t="s">
        <v>108</v>
      </c>
      <c r="B290" s="1">
        <v>2</v>
      </c>
      <c r="C290" s="26" t="s">
        <v>2121</v>
      </c>
      <c r="D290" t="s">
        <v>138</v>
      </c>
      <c r="E290" s="27" t="s">
        <v>2122</v>
      </c>
      <c r="F290" s="28" t="s">
        <v>159</v>
      </c>
      <c r="G290" s="29">
        <v>1</v>
      </c>
      <c r="H290" s="28">
        <v>0</v>
      </c>
      <c r="I290" s="30">
        <f>ROUND(G290*H290,P4)</f>
        <v>0</v>
      </c>
      <c r="L290" s="30">
        <v>0</v>
      </c>
      <c r="M290" s="24">
        <f>ROUND(G290*L290,P4)</f>
        <v>0</v>
      </c>
      <c r="N290" s="25" t="s">
        <v>559</v>
      </c>
      <c r="O290" s="31">
        <f>M290*AA290</f>
        <v>0</v>
      </c>
      <c r="P290" s="1">
        <v>3</v>
      </c>
      <c r="AA290" s="1">
        <f>IF(P290=1,$O$3,IF(P290=2,$O$4,$O$5))</f>
        <v>0</v>
      </c>
    </row>
    <row r="291">
      <c r="A291" s="1" t="s">
        <v>114</v>
      </c>
      <c r="E291" s="27" t="s">
        <v>138</v>
      </c>
    </row>
    <row r="292" ht="26.4">
      <c r="A292" s="1" t="s">
        <v>116</v>
      </c>
      <c r="E292" s="32" t="s">
        <v>1015</v>
      </c>
    </row>
    <row r="293">
      <c r="A293" s="1" t="s">
        <v>117</v>
      </c>
      <c r="E293" s="27" t="s">
        <v>561</v>
      </c>
    </row>
    <row r="294">
      <c r="A294" s="1" t="s">
        <v>108</v>
      </c>
      <c r="B294" s="1">
        <v>3</v>
      </c>
      <c r="C294" s="26" t="s">
        <v>2123</v>
      </c>
      <c r="D294" t="s">
        <v>138</v>
      </c>
      <c r="E294" s="27" t="s">
        <v>2124</v>
      </c>
      <c r="F294" s="28" t="s">
        <v>398</v>
      </c>
      <c r="G294" s="29">
        <v>16</v>
      </c>
      <c r="H294" s="28">
        <v>0</v>
      </c>
      <c r="I294" s="30">
        <f>ROUND(G294*H294,P4)</f>
        <v>0</v>
      </c>
      <c r="L294" s="30">
        <v>0</v>
      </c>
      <c r="M294" s="24">
        <f>ROUND(G294*L294,P4)</f>
        <v>0</v>
      </c>
      <c r="N294" s="25" t="s">
        <v>559</v>
      </c>
      <c r="O294" s="31">
        <f>M294*AA294</f>
        <v>0</v>
      </c>
      <c r="P294" s="1">
        <v>3</v>
      </c>
      <c r="AA294" s="1">
        <f>IF(P294=1,$O$3,IF(P294=2,$O$4,$O$5))</f>
        <v>0</v>
      </c>
    </row>
    <row r="295">
      <c r="A295" s="1" t="s">
        <v>114</v>
      </c>
      <c r="E295" s="27" t="s">
        <v>138</v>
      </c>
    </row>
    <row r="296" ht="26.4">
      <c r="A296" s="1" t="s">
        <v>116</v>
      </c>
      <c r="E296" s="32" t="s">
        <v>1463</v>
      </c>
    </row>
    <row r="297">
      <c r="A297" s="1" t="s">
        <v>117</v>
      </c>
      <c r="E297" s="27" t="s">
        <v>561</v>
      </c>
    </row>
    <row r="298">
      <c r="A298" s="1" t="s">
        <v>108</v>
      </c>
      <c r="B298" s="1">
        <v>4</v>
      </c>
      <c r="C298" s="26" t="s">
        <v>2125</v>
      </c>
      <c r="D298" t="s">
        <v>138</v>
      </c>
      <c r="E298" s="27" t="s">
        <v>2126</v>
      </c>
      <c r="F298" s="28" t="s">
        <v>159</v>
      </c>
      <c r="G298" s="29">
        <v>1</v>
      </c>
      <c r="H298" s="28">
        <v>0</v>
      </c>
      <c r="I298" s="30">
        <f>ROUND(G298*H298,P4)</f>
        <v>0</v>
      </c>
      <c r="L298" s="30">
        <v>0</v>
      </c>
      <c r="M298" s="24">
        <f>ROUND(G298*L298,P4)</f>
        <v>0</v>
      </c>
      <c r="N298" s="25" t="s">
        <v>559</v>
      </c>
      <c r="O298" s="31">
        <f>M298*AA298</f>
        <v>0</v>
      </c>
      <c r="P298" s="1">
        <v>3</v>
      </c>
      <c r="AA298" s="1">
        <f>IF(P298=1,$O$3,IF(P298=2,$O$4,$O$5))</f>
        <v>0</v>
      </c>
    </row>
    <row r="299">
      <c r="A299" s="1" t="s">
        <v>114</v>
      </c>
      <c r="E299" s="27" t="s">
        <v>138</v>
      </c>
    </row>
    <row r="300" ht="26.4">
      <c r="A300" s="1" t="s">
        <v>116</v>
      </c>
      <c r="E300" s="32" t="s">
        <v>1015</v>
      </c>
    </row>
    <row r="301">
      <c r="A301" s="1" t="s">
        <v>117</v>
      </c>
      <c r="E301" s="27" t="s">
        <v>561</v>
      </c>
    </row>
    <row r="302">
      <c r="A302" s="1" t="s">
        <v>108</v>
      </c>
      <c r="B302" s="1">
        <v>5</v>
      </c>
      <c r="C302" s="26" t="s">
        <v>2127</v>
      </c>
      <c r="D302" t="s">
        <v>138</v>
      </c>
      <c r="E302" s="27" t="s">
        <v>2128</v>
      </c>
      <c r="F302" s="28" t="s">
        <v>159</v>
      </c>
      <c r="G302" s="29">
        <v>1</v>
      </c>
      <c r="H302" s="28">
        <v>0</v>
      </c>
      <c r="I302" s="30">
        <f>ROUND(G302*H302,P4)</f>
        <v>0</v>
      </c>
      <c r="L302" s="30">
        <v>0</v>
      </c>
      <c r="M302" s="24">
        <f>ROUND(G302*L302,P4)</f>
        <v>0</v>
      </c>
      <c r="N302" s="25" t="s">
        <v>559</v>
      </c>
      <c r="O302" s="31">
        <f>M302*AA302</f>
        <v>0</v>
      </c>
      <c r="P302" s="1">
        <v>3</v>
      </c>
      <c r="AA302" s="1">
        <f>IF(P302=1,$O$3,IF(P302=2,$O$4,$O$5))</f>
        <v>0</v>
      </c>
    </row>
    <row r="303">
      <c r="A303" s="1" t="s">
        <v>114</v>
      </c>
      <c r="E303" s="27" t="s">
        <v>138</v>
      </c>
    </row>
    <row r="304" ht="26.4">
      <c r="A304" s="1" t="s">
        <v>116</v>
      </c>
      <c r="E304" s="32" t="s">
        <v>1015</v>
      </c>
    </row>
    <row r="305">
      <c r="A305" s="1" t="s">
        <v>117</v>
      </c>
      <c r="E305" s="27" t="s">
        <v>561</v>
      </c>
    </row>
    <row r="306">
      <c r="A306" s="1" t="s">
        <v>108</v>
      </c>
      <c r="B306" s="1">
        <v>6</v>
      </c>
      <c r="C306" s="26" t="s">
        <v>2093</v>
      </c>
      <c r="D306" t="s">
        <v>138</v>
      </c>
      <c r="E306" s="27" t="s">
        <v>2094</v>
      </c>
      <c r="F306" s="28" t="s">
        <v>159</v>
      </c>
      <c r="G306" s="29">
        <v>1</v>
      </c>
      <c r="H306" s="28">
        <v>0</v>
      </c>
      <c r="I306" s="30">
        <f>ROUND(G306*H306,P4)</f>
        <v>0</v>
      </c>
      <c r="L306" s="30">
        <v>0</v>
      </c>
      <c r="M306" s="24">
        <f>ROUND(G306*L306,P4)</f>
        <v>0</v>
      </c>
      <c r="N306" s="25" t="s">
        <v>559</v>
      </c>
      <c r="O306" s="31">
        <f>M306*AA306</f>
        <v>0</v>
      </c>
      <c r="P306" s="1">
        <v>3</v>
      </c>
      <c r="AA306" s="1">
        <f>IF(P306=1,$O$3,IF(P306=2,$O$4,$O$5))</f>
        <v>0</v>
      </c>
    </row>
    <row r="307">
      <c r="A307" s="1" t="s">
        <v>114</v>
      </c>
      <c r="E307" s="27" t="s">
        <v>138</v>
      </c>
    </row>
    <row r="308" ht="26.4">
      <c r="A308" s="1" t="s">
        <v>116</v>
      </c>
      <c r="E308" s="32" t="s">
        <v>1015</v>
      </c>
    </row>
    <row r="309">
      <c r="A309" s="1" t="s">
        <v>117</v>
      </c>
      <c r="E309" s="27" t="s">
        <v>561</v>
      </c>
    </row>
    <row r="310">
      <c r="A310" s="1" t="s">
        <v>108</v>
      </c>
      <c r="B310" s="1">
        <v>7</v>
      </c>
      <c r="C310" s="26" t="s">
        <v>2129</v>
      </c>
      <c r="D310" t="s">
        <v>138</v>
      </c>
      <c r="E310" s="27" t="s">
        <v>2130</v>
      </c>
      <c r="F310" s="28" t="s">
        <v>159</v>
      </c>
      <c r="G310" s="29">
        <v>1</v>
      </c>
      <c r="H310" s="28">
        <v>0</v>
      </c>
      <c r="I310" s="30">
        <f>ROUND(G310*H310,P4)</f>
        <v>0</v>
      </c>
      <c r="L310" s="30">
        <v>0</v>
      </c>
      <c r="M310" s="24">
        <f>ROUND(G310*L310,P4)</f>
        <v>0</v>
      </c>
      <c r="N310" s="25" t="s">
        <v>559</v>
      </c>
      <c r="O310" s="31">
        <f>M310*AA310</f>
        <v>0</v>
      </c>
      <c r="P310" s="1">
        <v>3</v>
      </c>
      <c r="AA310" s="1">
        <f>IF(P310=1,$O$3,IF(P310=2,$O$4,$O$5))</f>
        <v>0</v>
      </c>
    </row>
    <row r="311">
      <c r="A311" s="1" t="s">
        <v>114</v>
      </c>
      <c r="E311" s="27" t="s">
        <v>138</v>
      </c>
    </row>
    <row r="312" ht="26.4">
      <c r="A312" s="1" t="s">
        <v>116</v>
      </c>
      <c r="E312" s="32" t="s">
        <v>1015</v>
      </c>
    </row>
    <row r="313">
      <c r="A313" s="1" t="s">
        <v>117</v>
      </c>
      <c r="E313" s="27" t="s">
        <v>561</v>
      </c>
    </row>
    <row r="314">
      <c r="A314" s="1" t="s">
        <v>108</v>
      </c>
      <c r="B314" s="1">
        <v>8</v>
      </c>
      <c r="C314" s="26" t="s">
        <v>2131</v>
      </c>
      <c r="D314" t="s">
        <v>138</v>
      </c>
      <c r="E314" s="27" t="s">
        <v>2132</v>
      </c>
      <c r="F314" s="28" t="s">
        <v>159</v>
      </c>
      <c r="G314" s="29">
        <v>1</v>
      </c>
      <c r="H314" s="28">
        <v>0</v>
      </c>
      <c r="I314" s="30">
        <f>ROUND(G314*H314,P4)</f>
        <v>0</v>
      </c>
      <c r="L314" s="30">
        <v>0</v>
      </c>
      <c r="M314" s="24">
        <f>ROUND(G314*L314,P4)</f>
        <v>0</v>
      </c>
      <c r="N314" s="25" t="s">
        <v>559</v>
      </c>
      <c r="O314" s="31">
        <f>M314*AA314</f>
        <v>0</v>
      </c>
      <c r="P314" s="1">
        <v>3</v>
      </c>
      <c r="AA314" s="1">
        <f>IF(P314=1,$O$3,IF(P314=2,$O$4,$O$5))</f>
        <v>0</v>
      </c>
    </row>
    <row r="315">
      <c r="A315" s="1" t="s">
        <v>114</v>
      </c>
      <c r="E315" s="27" t="s">
        <v>138</v>
      </c>
    </row>
    <row r="316" ht="26.4">
      <c r="A316" s="1" t="s">
        <v>116</v>
      </c>
      <c r="E316" s="32" t="s">
        <v>1015</v>
      </c>
    </row>
    <row r="317">
      <c r="A317" s="1" t="s">
        <v>117</v>
      </c>
      <c r="E317" s="27" t="s">
        <v>561</v>
      </c>
    </row>
    <row r="318">
      <c r="A318" s="1" t="s">
        <v>108</v>
      </c>
      <c r="B318" s="1">
        <v>9</v>
      </c>
      <c r="C318" s="26" t="s">
        <v>2133</v>
      </c>
      <c r="D318" t="s">
        <v>138</v>
      </c>
      <c r="E318" s="27" t="s">
        <v>2134</v>
      </c>
      <c r="F318" s="28" t="s">
        <v>159</v>
      </c>
      <c r="G318" s="29">
        <v>1</v>
      </c>
      <c r="H318" s="28">
        <v>0</v>
      </c>
      <c r="I318" s="30">
        <f>ROUND(G318*H318,P4)</f>
        <v>0</v>
      </c>
      <c r="L318" s="30">
        <v>0</v>
      </c>
      <c r="M318" s="24">
        <f>ROUND(G318*L318,P4)</f>
        <v>0</v>
      </c>
      <c r="N318" s="25" t="s">
        <v>559</v>
      </c>
      <c r="O318" s="31">
        <f>M318*AA318</f>
        <v>0</v>
      </c>
      <c r="P318" s="1">
        <v>3</v>
      </c>
      <c r="AA318" s="1">
        <f>IF(P318=1,$O$3,IF(P318=2,$O$4,$O$5))</f>
        <v>0</v>
      </c>
    </row>
    <row r="319">
      <c r="A319" s="1" t="s">
        <v>114</v>
      </c>
      <c r="E319" s="27" t="s">
        <v>138</v>
      </c>
    </row>
    <row r="320" ht="26.4">
      <c r="A320" s="1" t="s">
        <v>116</v>
      </c>
      <c r="E320" s="32" t="s">
        <v>1015</v>
      </c>
    </row>
    <row r="321">
      <c r="A321" s="1" t="s">
        <v>117</v>
      </c>
      <c r="E321" s="27" t="s">
        <v>561</v>
      </c>
    </row>
    <row r="322">
      <c r="A322" s="1" t="s">
        <v>108</v>
      </c>
      <c r="B322" s="1">
        <v>10</v>
      </c>
      <c r="C322" s="26" t="s">
        <v>2135</v>
      </c>
      <c r="D322" t="s">
        <v>138</v>
      </c>
      <c r="E322" s="27" t="s">
        <v>2136</v>
      </c>
      <c r="F322" s="28" t="s">
        <v>159</v>
      </c>
      <c r="G322" s="29">
        <v>1</v>
      </c>
      <c r="H322" s="28">
        <v>0</v>
      </c>
      <c r="I322" s="30">
        <f>ROUND(G322*H322,P4)</f>
        <v>0</v>
      </c>
      <c r="L322" s="30">
        <v>0</v>
      </c>
      <c r="M322" s="24">
        <f>ROUND(G322*L322,P4)</f>
        <v>0</v>
      </c>
      <c r="N322" s="25" t="s">
        <v>559</v>
      </c>
      <c r="O322" s="31">
        <f>M322*AA322</f>
        <v>0</v>
      </c>
      <c r="P322" s="1">
        <v>3</v>
      </c>
      <c r="AA322" s="1">
        <f>IF(P322=1,$O$3,IF(P322=2,$O$4,$O$5))</f>
        <v>0</v>
      </c>
    </row>
    <row r="323">
      <c r="A323" s="1" t="s">
        <v>114</v>
      </c>
      <c r="E323" s="27" t="s">
        <v>138</v>
      </c>
    </row>
    <row r="324" ht="26.4">
      <c r="A324" s="1" t="s">
        <v>116</v>
      </c>
      <c r="E324" s="32" t="s">
        <v>1015</v>
      </c>
    </row>
    <row r="325">
      <c r="A325" s="1" t="s">
        <v>117</v>
      </c>
      <c r="E325" s="27" t="s">
        <v>561</v>
      </c>
    </row>
    <row r="326">
      <c r="A326" s="1" t="s">
        <v>108</v>
      </c>
      <c r="B326" s="1">
        <v>11</v>
      </c>
      <c r="C326" s="26" t="s">
        <v>2137</v>
      </c>
      <c r="D326" t="s">
        <v>138</v>
      </c>
      <c r="E326" s="27" t="s">
        <v>2138</v>
      </c>
      <c r="F326" s="28" t="s">
        <v>159</v>
      </c>
      <c r="G326" s="29">
        <v>1</v>
      </c>
      <c r="H326" s="28">
        <v>0</v>
      </c>
      <c r="I326" s="30">
        <f>ROUND(G326*H326,P4)</f>
        <v>0</v>
      </c>
      <c r="L326" s="30">
        <v>0</v>
      </c>
      <c r="M326" s="24">
        <f>ROUND(G326*L326,P4)</f>
        <v>0</v>
      </c>
      <c r="N326" s="25" t="s">
        <v>559</v>
      </c>
      <c r="O326" s="31">
        <f>M326*AA326</f>
        <v>0</v>
      </c>
      <c r="P326" s="1">
        <v>3</v>
      </c>
      <c r="AA326" s="1">
        <f>IF(P326=1,$O$3,IF(P326=2,$O$4,$O$5))</f>
        <v>0</v>
      </c>
    </row>
    <row r="327">
      <c r="A327" s="1" t="s">
        <v>114</v>
      </c>
      <c r="E327" s="27" t="s">
        <v>138</v>
      </c>
    </row>
    <row r="328" ht="26.4">
      <c r="A328" s="1" t="s">
        <v>116</v>
      </c>
      <c r="E328" s="32" t="s">
        <v>1015</v>
      </c>
    </row>
    <row r="329">
      <c r="A329" s="1" t="s">
        <v>117</v>
      </c>
      <c r="E329" s="27" t="s">
        <v>561</v>
      </c>
    </row>
    <row r="330" ht="26.4">
      <c r="A330" s="1" t="s">
        <v>108</v>
      </c>
      <c r="B330" s="1">
        <v>12</v>
      </c>
      <c r="C330" s="26" t="s">
        <v>2139</v>
      </c>
      <c r="D330" t="s">
        <v>138</v>
      </c>
      <c r="E330" s="27" t="s">
        <v>2140</v>
      </c>
      <c r="F330" s="28" t="s">
        <v>159</v>
      </c>
      <c r="G330" s="29">
        <v>1</v>
      </c>
      <c r="H330" s="28">
        <v>0</v>
      </c>
      <c r="I330" s="30">
        <f>ROUND(G330*H330,P4)</f>
        <v>0</v>
      </c>
      <c r="L330" s="30">
        <v>0</v>
      </c>
      <c r="M330" s="24">
        <f>ROUND(G330*L330,P4)</f>
        <v>0</v>
      </c>
      <c r="N330" s="25" t="s">
        <v>559</v>
      </c>
      <c r="O330" s="31">
        <f>M330*AA330</f>
        <v>0</v>
      </c>
      <c r="P330" s="1">
        <v>3</v>
      </c>
      <c r="AA330" s="1">
        <f>IF(P330=1,$O$3,IF(P330=2,$O$4,$O$5))</f>
        <v>0</v>
      </c>
    </row>
    <row r="331">
      <c r="A331" s="1" t="s">
        <v>114</v>
      </c>
      <c r="E331" s="27" t="s">
        <v>138</v>
      </c>
    </row>
    <row r="332" ht="26.4">
      <c r="A332" s="1" t="s">
        <v>116</v>
      </c>
      <c r="E332" s="32" t="s">
        <v>1015</v>
      </c>
    </row>
    <row r="333">
      <c r="A333" s="1" t="s">
        <v>117</v>
      </c>
      <c r="E333" s="27" t="s">
        <v>561</v>
      </c>
    </row>
    <row r="334">
      <c r="A334" s="1" t="s">
        <v>108</v>
      </c>
      <c r="B334" s="1">
        <v>13</v>
      </c>
      <c r="C334" s="26" t="s">
        <v>2141</v>
      </c>
      <c r="D334" t="s">
        <v>138</v>
      </c>
      <c r="E334" s="27" t="s">
        <v>2142</v>
      </c>
      <c r="F334" s="28" t="s">
        <v>159</v>
      </c>
      <c r="G334" s="29">
        <v>1</v>
      </c>
      <c r="H334" s="28">
        <v>0</v>
      </c>
      <c r="I334" s="30">
        <f>ROUND(G334*H334,P4)</f>
        <v>0</v>
      </c>
      <c r="L334" s="30">
        <v>0</v>
      </c>
      <c r="M334" s="24">
        <f>ROUND(G334*L334,P4)</f>
        <v>0</v>
      </c>
      <c r="N334" s="25" t="s">
        <v>559</v>
      </c>
      <c r="O334" s="31">
        <f>M334*AA334</f>
        <v>0</v>
      </c>
      <c r="P334" s="1">
        <v>3</v>
      </c>
      <c r="AA334" s="1">
        <f>IF(P334=1,$O$3,IF(P334=2,$O$4,$O$5))</f>
        <v>0</v>
      </c>
    </row>
    <row r="335">
      <c r="A335" s="1" t="s">
        <v>114</v>
      </c>
      <c r="E335" s="27" t="s">
        <v>138</v>
      </c>
    </row>
    <row r="336" ht="26.4">
      <c r="A336" s="1" t="s">
        <v>116</v>
      </c>
      <c r="E336" s="32" t="s">
        <v>1015</v>
      </c>
    </row>
    <row r="337">
      <c r="A337" s="1" t="s">
        <v>117</v>
      </c>
      <c r="E337" s="27" t="s">
        <v>561</v>
      </c>
    </row>
    <row r="338">
      <c r="A338" s="1" t="s">
        <v>108</v>
      </c>
      <c r="B338" s="1">
        <v>14</v>
      </c>
      <c r="C338" s="26" t="s">
        <v>2143</v>
      </c>
      <c r="D338" t="s">
        <v>138</v>
      </c>
      <c r="E338" s="27" t="s">
        <v>2144</v>
      </c>
      <c r="F338" s="28" t="s">
        <v>159</v>
      </c>
      <c r="G338" s="29">
        <v>1</v>
      </c>
      <c r="H338" s="28">
        <v>0</v>
      </c>
      <c r="I338" s="30">
        <f>ROUND(G338*H338,P4)</f>
        <v>0</v>
      </c>
      <c r="L338" s="30">
        <v>0</v>
      </c>
      <c r="M338" s="24">
        <f>ROUND(G338*L338,P4)</f>
        <v>0</v>
      </c>
      <c r="N338" s="25" t="s">
        <v>559</v>
      </c>
      <c r="O338" s="31">
        <f>M338*AA338</f>
        <v>0</v>
      </c>
      <c r="P338" s="1">
        <v>3</v>
      </c>
      <c r="AA338" s="1">
        <f>IF(P338=1,$O$3,IF(P338=2,$O$4,$O$5))</f>
        <v>0</v>
      </c>
    </row>
    <row r="339">
      <c r="A339" s="1" t="s">
        <v>114</v>
      </c>
      <c r="E339" s="27" t="s">
        <v>138</v>
      </c>
    </row>
    <row r="340" ht="26.4">
      <c r="A340" s="1" t="s">
        <v>116</v>
      </c>
      <c r="E340" s="32" t="s">
        <v>1015</v>
      </c>
    </row>
    <row r="341">
      <c r="A341" s="1" t="s">
        <v>117</v>
      </c>
      <c r="E341" s="27" t="s">
        <v>561</v>
      </c>
    </row>
    <row r="342">
      <c r="A342" s="1" t="s">
        <v>108</v>
      </c>
      <c r="B342" s="1">
        <v>15</v>
      </c>
      <c r="C342" s="26" t="s">
        <v>2145</v>
      </c>
      <c r="D342" t="s">
        <v>138</v>
      </c>
      <c r="E342" s="27" t="s">
        <v>2146</v>
      </c>
      <c r="F342" s="28" t="s">
        <v>159</v>
      </c>
      <c r="G342" s="29">
        <v>1</v>
      </c>
      <c r="H342" s="28">
        <v>0</v>
      </c>
      <c r="I342" s="30">
        <f>ROUND(G342*H342,P4)</f>
        <v>0</v>
      </c>
      <c r="L342" s="30">
        <v>0</v>
      </c>
      <c r="M342" s="24">
        <f>ROUND(G342*L342,P4)</f>
        <v>0</v>
      </c>
      <c r="N342" s="25" t="s">
        <v>559</v>
      </c>
      <c r="O342" s="31">
        <f>M342*AA342</f>
        <v>0</v>
      </c>
      <c r="P342" s="1">
        <v>3</v>
      </c>
      <c r="AA342" s="1">
        <f>IF(P342=1,$O$3,IF(P342=2,$O$4,$O$5))</f>
        <v>0</v>
      </c>
    </row>
    <row r="343">
      <c r="A343" s="1" t="s">
        <v>114</v>
      </c>
      <c r="E343" s="27" t="s">
        <v>138</v>
      </c>
    </row>
    <row r="344" ht="26.4">
      <c r="A344" s="1" t="s">
        <v>116</v>
      </c>
      <c r="E344" s="32" t="s">
        <v>1015</v>
      </c>
    </row>
    <row r="345">
      <c r="A345" s="1" t="s">
        <v>117</v>
      </c>
      <c r="E345" s="27" t="s">
        <v>561</v>
      </c>
    </row>
    <row r="346" ht="26.4">
      <c r="A346" s="1" t="s">
        <v>108</v>
      </c>
      <c r="B346" s="1">
        <v>16</v>
      </c>
      <c r="C346" s="26" t="s">
        <v>2147</v>
      </c>
      <c r="D346" t="s">
        <v>138</v>
      </c>
      <c r="E346" s="27" t="s">
        <v>2148</v>
      </c>
      <c r="F346" s="28" t="s">
        <v>159</v>
      </c>
      <c r="G346" s="29">
        <v>1</v>
      </c>
      <c r="H346" s="28">
        <v>0</v>
      </c>
      <c r="I346" s="30">
        <f>ROUND(G346*H346,P4)</f>
        <v>0</v>
      </c>
      <c r="L346" s="30">
        <v>0</v>
      </c>
      <c r="M346" s="24">
        <f>ROUND(G346*L346,P4)</f>
        <v>0</v>
      </c>
      <c r="N346" s="25" t="s">
        <v>559</v>
      </c>
      <c r="O346" s="31">
        <f>M346*AA346</f>
        <v>0</v>
      </c>
      <c r="P346" s="1">
        <v>3</v>
      </c>
      <c r="AA346" s="1">
        <f>IF(P346=1,$O$3,IF(P346=2,$O$4,$O$5))</f>
        <v>0</v>
      </c>
    </row>
    <row r="347">
      <c r="A347" s="1" t="s">
        <v>114</v>
      </c>
      <c r="E347" s="27" t="s">
        <v>138</v>
      </c>
    </row>
    <row r="348" ht="26.4">
      <c r="A348" s="1" t="s">
        <v>116</v>
      </c>
      <c r="E348" s="32" t="s">
        <v>1015</v>
      </c>
    </row>
    <row r="349">
      <c r="A349" s="1" t="s">
        <v>117</v>
      </c>
      <c r="E349" s="27" t="s">
        <v>561</v>
      </c>
    </row>
    <row r="350">
      <c r="A350" s="1" t="s">
        <v>108</v>
      </c>
      <c r="B350" s="1">
        <v>17</v>
      </c>
      <c r="C350" s="26" t="s">
        <v>2099</v>
      </c>
      <c r="D350" t="s">
        <v>138</v>
      </c>
      <c r="E350" s="27" t="s">
        <v>2100</v>
      </c>
      <c r="F350" s="28" t="s">
        <v>159</v>
      </c>
      <c r="G350" s="29">
        <v>1</v>
      </c>
      <c r="H350" s="28">
        <v>0</v>
      </c>
      <c r="I350" s="30">
        <f>ROUND(G350*H350,P4)</f>
        <v>0</v>
      </c>
      <c r="L350" s="30">
        <v>0</v>
      </c>
      <c r="M350" s="24">
        <f>ROUND(G350*L350,P4)</f>
        <v>0</v>
      </c>
      <c r="N350" s="25" t="s">
        <v>559</v>
      </c>
      <c r="O350" s="31">
        <f>M350*AA350</f>
        <v>0</v>
      </c>
      <c r="P350" s="1">
        <v>3</v>
      </c>
      <c r="AA350" s="1">
        <f>IF(P350=1,$O$3,IF(P350=2,$O$4,$O$5))</f>
        <v>0</v>
      </c>
    </row>
    <row r="351">
      <c r="A351" s="1" t="s">
        <v>114</v>
      </c>
      <c r="E351" s="27" t="s">
        <v>138</v>
      </c>
    </row>
    <row r="352" ht="26.4">
      <c r="A352" s="1" t="s">
        <v>116</v>
      </c>
      <c r="E352" s="32" t="s">
        <v>1015</v>
      </c>
    </row>
    <row r="353">
      <c r="A353" s="1" t="s">
        <v>117</v>
      </c>
      <c r="E353" s="27" t="s">
        <v>561</v>
      </c>
    </row>
    <row r="354">
      <c r="A354" s="1" t="s">
        <v>105</v>
      </c>
      <c r="C354" s="22" t="s">
        <v>876</v>
      </c>
      <c r="E354" s="23" t="s">
        <v>877</v>
      </c>
      <c r="L354" s="24">
        <f>SUMIFS(L355:L358,A355:A358,"P")</f>
        <v>0</v>
      </c>
      <c r="M354" s="24">
        <f>SUMIFS(M355:M358,A355:A358,"P")</f>
        <v>0</v>
      </c>
      <c r="N354" s="25"/>
    </row>
    <row r="355">
      <c r="A355" s="1" t="s">
        <v>108</v>
      </c>
      <c r="B355" s="1">
        <v>18</v>
      </c>
      <c r="C355" s="26" t="s">
        <v>991</v>
      </c>
      <c r="D355" t="s">
        <v>138</v>
      </c>
      <c r="E355" s="27" t="s">
        <v>992</v>
      </c>
      <c r="F355" s="28" t="s">
        <v>159</v>
      </c>
      <c r="G355" s="29">
        <v>1</v>
      </c>
      <c r="H355" s="28">
        <v>0</v>
      </c>
      <c r="I355" s="30">
        <f>ROUND(G355*H355,P4)</f>
        <v>0</v>
      </c>
      <c r="L355" s="30">
        <v>0</v>
      </c>
      <c r="M355" s="24">
        <f>ROUND(G355*L355,P4)</f>
        <v>0</v>
      </c>
      <c r="N355" s="25" t="s">
        <v>559</v>
      </c>
      <c r="O355" s="31">
        <f>M355*AA355</f>
        <v>0</v>
      </c>
      <c r="P355" s="1">
        <v>3</v>
      </c>
      <c r="AA355" s="1">
        <f>IF(P355=1,$O$3,IF(P355=2,$O$4,$O$5))</f>
        <v>0</v>
      </c>
    </row>
    <row r="356">
      <c r="A356" s="1" t="s">
        <v>114</v>
      </c>
      <c r="E356" s="27" t="s">
        <v>138</v>
      </c>
    </row>
    <row r="357" ht="26.4">
      <c r="A357" s="1" t="s">
        <v>116</v>
      </c>
      <c r="E357" s="32" t="s">
        <v>1015</v>
      </c>
    </row>
    <row r="358">
      <c r="A358" s="1" t="s">
        <v>117</v>
      </c>
      <c r="E358" s="27" t="s">
        <v>561</v>
      </c>
    </row>
    <row r="359">
      <c r="A359" s="1" t="s">
        <v>102</v>
      </c>
      <c r="C359" s="22" t="s">
        <v>2149</v>
      </c>
      <c r="E359" s="23" t="s">
        <v>2150</v>
      </c>
      <c r="L359" s="24">
        <f>L360+L365</f>
        <v>0</v>
      </c>
      <c r="M359" s="24">
        <f>M360+M365</f>
        <v>0</v>
      </c>
      <c r="N359" s="25"/>
    </row>
    <row r="360">
      <c r="A360" s="1" t="s">
        <v>105</v>
      </c>
      <c r="C360" s="22" t="s">
        <v>483</v>
      </c>
      <c r="E360" s="23" t="s">
        <v>107</v>
      </c>
      <c r="L360" s="24">
        <f>SUMIFS(L361:L364,A361:A364,"P")</f>
        <v>0</v>
      </c>
      <c r="M360" s="24">
        <f>SUMIFS(M361:M364,A361:A364,"P")</f>
        <v>0</v>
      </c>
      <c r="N360" s="25"/>
    </row>
    <row r="361">
      <c r="A361" s="1" t="s">
        <v>108</v>
      </c>
      <c r="B361" s="1">
        <v>3</v>
      </c>
      <c r="C361" s="26" t="s">
        <v>137</v>
      </c>
      <c r="D361" t="s">
        <v>138</v>
      </c>
      <c r="E361" s="27" t="s">
        <v>139</v>
      </c>
      <c r="F361" s="28" t="s">
        <v>140</v>
      </c>
      <c r="G361" s="29">
        <v>1</v>
      </c>
      <c r="H361" s="28">
        <v>0</v>
      </c>
      <c r="I361" s="30">
        <f>ROUND(G361*H361,P4)</f>
        <v>0</v>
      </c>
      <c r="L361" s="30">
        <v>0</v>
      </c>
      <c r="M361" s="24">
        <f>ROUND(G361*L361,P4)</f>
        <v>0</v>
      </c>
      <c r="N361" s="25" t="s">
        <v>138</v>
      </c>
      <c r="O361" s="31">
        <f>M361*AA361</f>
        <v>0</v>
      </c>
      <c r="P361" s="1">
        <v>3</v>
      </c>
      <c r="AA361" s="1">
        <f>IF(P361=1,$O$3,IF(P361=2,$O$4,$O$5))</f>
        <v>0</v>
      </c>
    </row>
    <row r="362">
      <c r="A362" s="1" t="s">
        <v>114</v>
      </c>
      <c r="E362" s="27" t="s">
        <v>142</v>
      </c>
    </row>
    <row r="363">
      <c r="A363" s="1" t="s">
        <v>116</v>
      </c>
    </row>
    <row r="364" ht="52.8">
      <c r="A364" s="1" t="s">
        <v>117</v>
      </c>
      <c r="E364" s="27" t="s">
        <v>143</v>
      </c>
    </row>
    <row r="365">
      <c r="A365" s="1" t="s">
        <v>105</v>
      </c>
      <c r="C365" s="22" t="s">
        <v>796</v>
      </c>
      <c r="E365" s="23" t="s">
        <v>797</v>
      </c>
      <c r="L365" s="24">
        <f>SUMIFS(L366:L373,A366:A373,"P")</f>
        <v>0</v>
      </c>
      <c r="M365" s="24">
        <f>SUMIFS(M366:M373,A366:A373,"P")</f>
        <v>0</v>
      </c>
      <c r="N365" s="25"/>
    </row>
    <row r="366">
      <c r="A366" s="1" t="s">
        <v>108</v>
      </c>
      <c r="B366" s="1">
        <v>1</v>
      </c>
      <c r="C366" s="26" t="s">
        <v>2151</v>
      </c>
      <c r="D366" t="s">
        <v>138</v>
      </c>
      <c r="E366" s="27" t="s">
        <v>2070</v>
      </c>
      <c r="F366" s="28" t="s">
        <v>159</v>
      </c>
      <c r="G366" s="29">
        <v>1</v>
      </c>
      <c r="H366" s="28">
        <v>0</v>
      </c>
      <c r="I366" s="30">
        <f>ROUND(G366*H366,P4)</f>
        <v>0</v>
      </c>
      <c r="L366" s="30">
        <v>0</v>
      </c>
      <c r="M366" s="24">
        <f>ROUND(G366*L366,P4)</f>
        <v>0</v>
      </c>
      <c r="N366" s="25" t="s">
        <v>559</v>
      </c>
      <c r="O366" s="31">
        <f>M366*AA366</f>
        <v>0</v>
      </c>
      <c r="P366" s="1">
        <v>3</v>
      </c>
      <c r="AA366" s="1">
        <f>IF(P366=1,$O$3,IF(P366=2,$O$4,$O$5))</f>
        <v>0</v>
      </c>
    </row>
    <row r="367">
      <c r="A367" s="1" t="s">
        <v>114</v>
      </c>
      <c r="E367" s="27" t="s">
        <v>138</v>
      </c>
    </row>
    <row r="368" ht="26.4">
      <c r="A368" s="1" t="s">
        <v>116</v>
      </c>
      <c r="E368" s="32" t="s">
        <v>1015</v>
      </c>
    </row>
    <row r="369">
      <c r="A369" s="1" t="s">
        <v>117</v>
      </c>
      <c r="E369" s="27" t="s">
        <v>561</v>
      </c>
    </row>
    <row r="370">
      <c r="A370" s="1" t="s">
        <v>108</v>
      </c>
      <c r="B370" s="1">
        <v>2</v>
      </c>
      <c r="C370" s="26" t="s">
        <v>2152</v>
      </c>
      <c r="D370" t="s">
        <v>138</v>
      </c>
      <c r="E370" s="27" t="s">
        <v>2153</v>
      </c>
      <c r="F370" s="28" t="s">
        <v>159</v>
      </c>
      <c r="G370" s="29">
        <v>1</v>
      </c>
      <c r="H370" s="28">
        <v>0</v>
      </c>
      <c r="I370" s="30">
        <f>ROUND(G370*H370,P4)</f>
        <v>0</v>
      </c>
      <c r="L370" s="30">
        <v>0</v>
      </c>
      <c r="M370" s="24">
        <f>ROUND(G370*L370,P4)</f>
        <v>0</v>
      </c>
      <c r="N370" s="25" t="s">
        <v>559</v>
      </c>
      <c r="O370" s="31">
        <f>M370*AA370</f>
        <v>0</v>
      </c>
      <c r="P370" s="1">
        <v>3</v>
      </c>
      <c r="AA370" s="1">
        <f>IF(P370=1,$O$3,IF(P370=2,$O$4,$O$5))</f>
        <v>0</v>
      </c>
    </row>
    <row r="371">
      <c r="A371" s="1" t="s">
        <v>114</v>
      </c>
      <c r="E371" s="27" t="s">
        <v>138</v>
      </c>
    </row>
    <row r="372" ht="26.4">
      <c r="A372" s="1" t="s">
        <v>116</v>
      </c>
      <c r="E372" s="32" t="s">
        <v>1015</v>
      </c>
    </row>
    <row r="373">
      <c r="A373" s="1" t="s">
        <v>117</v>
      </c>
      <c r="E373" s="27" t="s">
        <v>561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36</v>
      </c>
      <c r="M3" s="20">
        <f>Rekapitulace!C22</f>
        <v>0</v>
      </c>
      <c r="N3" s="6" t="s">
        <v>3</v>
      </c>
      <c r="O3">
        <v>0</v>
      </c>
      <c r="P3">
        <v>2</v>
      </c>
    </row>
    <row r="4" ht="34.01575" customHeight="1">
      <c r="A4" s="16" t="s">
        <v>83</v>
      </c>
      <c r="B4" s="17" t="s">
        <v>84</v>
      </c>
      <c r="C4" s="18" t="s">
        <v>36</v>
      </c>
      <c r="D4" s="1"/>
      <c r="E4" s="17" t="s">
        <v>37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COUNTIFS(L8:L367,"=0",A8:A367,"P")+COUNTIFS(L8:L367,"",A8:A367,"P")+SUM(Q8:Q367)</f>
        <v>0</v>
      </c>
    </row>
    <row r="8">
      <c r="A8" s="1" t="s">
        <v>100</v>
      </c>
      <c r="C8" s="22" t="s">
        <v>2154</v>
      </c>
      <c r="E8" s="23" t="s">
        <v>41</v>
      </c>
      <c r="L8" s="24">
        <f>L9+L230</f>
        <v>0</v>
      </c>
      <c r="M8" s="24">
        <f>M9+M230</f>
        <v>0</v>
      </c>
      <c r="N8" s="25"/>
    </row>
    <row r="9">
      <c r="A9" s="1" t="s">
        <v>102</v>
      </c>
      <c r="C9" s="22" t="s">
        <v>2155</v>
      </c>
      <c r="E9" s="23" t="s">
        <v>2156</v>
      </c>
      <c r="L9" s="24">
        <f>L10+L15+L40+L221</f>
        <v>0</v>
      </c>
      <c r="M9" s="24">
        <f>M10+M15+M40+M221</f>
        <v>0</v>
      </c>
      <c r="N9" s="25"/>
    </row>
    <row r="10">
      <c r="A10" s="1" t="s">
        <v>105</v>
      </c>
      <c r="C10" s="22" t="s">
        <v>483</v>
      </c>
      <c r="E10" s="23" t="s">
        <v>107</v>
      </c>
      <c r="L10" s="24">
        <f>SUMIFS(L11:L14,A11:A14,"P")</f>
        <v>0</v>
      </c>
      <c r="M10" s="24">
        <f>SUMIFS(M11:M14,A11:A14,"P")</f>
        <v>0</v>
      </c>
      <c r="N10" s="25"/>
    </row>
    <row r="11">
      <c r="A11" s="1" t="s">
        <v>108</v>
      </c>
      <c r="B11" s="1">
        <v>54</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604</v>
      </c>
      <c r="E15" s="23" t="s">
        <v>2157</v>
      </c>
      <c r="L15" s="24">
        <f>SUMIFS(L16:L39,A16:A39,"P")</f>
        <v>0</v>
      </c>
      <c r="M15" s="24">
        <f>SUMIFS(M16:M39,A16:A39,"P")</f>
        <v>0</v>
      </c>
      <c r="N15" s="25"/>
    </row>
    <row r="16" ht="26.4">
      <c r="A16" s="1" t="s">
        <v>108</v>
      </c>
      <c r="B16" s="1">
        <v>46</v>
      </c>
      <c r="C16" s="26" t="s">
        <v>2158</v>
      </c>
      <c r="D16" t="s">
        <v>138</v>
      </c>
      <c r="E16" s="27" t="s">
        <v>2159</v>
      </c>
      <c r="F16" s="28" t="s">
        <v>167</v>
      </c>
      <c r="G16" s="29">
        <v>60</v>
      </c>
      <c r="H16" s="28">
        <v>0</v>
      </c>
      <c r="I16" s="30">
        <f>ROUND(G16*H16,P4)</f>
        <v>0</v>
      </c>
      <c r="L16" s="30">
        <v>0</v>
      </c>
      <c r="M16" s="24">
        <f>ROUND(G16*L16,P4)</f>
        <v>0</v>
      </c>
      <c r="N16" s="25" t="s">
        <v>559</v>
      </c>
      <c r="O16" s="31">
        <f>M16*AA16</f>
        <v>0</v>
      </c>
      <c r="P16" s="1">
        <v>3</v>
      </c>
      <c r="AA16" s="1">
        <f>IF(P16=1,$O$3,IF(P16=2,$O$4,$O$5))</f>
        <v>0</v>
      </c>
    </row>
    <row r="17">
      <c r="A17" s="1" t="s">
        <v>114</v>
      </c>
      <c r="E17" s="27" t="s">
        <v>138</v>
      </c>
    </row>
    <row r="18" ht="26.4">
      <c r="A18" s="1" t="s">
        <v>116</v>
      </c>
      <c r="E18" s="32" t="s">
        <v>2160</v>
      </c>
    </row>
    <row r="19">
      <c r="A19" s="1" t="s">
        <v>117</v>
      </c>
      <c r="E19" s="27" t="s">
        <v>561</v>
      </c>
    </row>
    <row r="20">
      <c r="A20" s="1" t="s">
        <v>108</v>
      </c>
      <c r="B20" s="1">
        <v>47</v>
      </c>
      <c r="C20" s="26" t="s">
        <v>185</v>
      </c>
      <c r="D20" t="s">
        <v>138</v>
      </c>
      <c r="E20" s="27" t="s">
        <v>186</v>
      </c>
      <c r="F20" s="28" t="s">
        <v>148</v>
      </c>
      <c r="G20" s="29">
        <v>0.90000000000000002</v>
      </c>
      <c r="H20" s="28">
        <v>0</v>
      </c>
      <c r="I20" s="30">
        <f>ROUND(G20*H20,P4)</f>
        <v>0</v>
      </c>
      <c r="L20" s="30">
        <v>0</v>
      </c>
      <c r="M20" s="24">
        <f>ROUND(G20*L20,P4)</f>
        <v>0</v>
      </c>
      <c r="N20" s="25" t="s">
        <v>559</v>
      </c>
      <c r="O20" s="31">
        <f>M20*AA20</f>
        <v>0</v>
      </c>
      <c r="P20" s="1">
        <v>3</v>
      </c>
      <c r="AA20" s="1">
        <f>IF(P20=1,$O$3,IF(P20=2,$O$4,$O$5))</f>
        <v>0</v>
      </c>
    </row>
    <row r="21">
      <c r="A21" s="1" t="s">
        <v>114</v>
      </c>
      <c r="E21" s="27" t="s">
        <v>138</v>
      </c>
    </row>
    <row r="22">
      <c r="A22" s="1" t="s">
        <v>116</v>
      </c>
    </row>
    <row r="23">
      <c r="A23" s="1" t="s">
        <v>117</v>
      </c>
      <c r="E23" s="27" t="s">
        <v>561</v>
      </c>
    </row>
    <row r="24" ht="26.4">
      <c r="A24" s="1" t="s">
        <v>108</v>
      </c>
      <c r="B24" s="1">
        <v>48</v>
      </c>
      <c r="C24" s="26" t="s">
        <v>2161</v>
      </c>
      <c r="D24" t="s">
        <v>138</v>
      </c>
      <c r="E24" s="27" t="s">
        <v>2162</v>
      </c>
      <c r="F24" s="28" t="s">
        <v>2163</v>
      </c>
      <c r="G24" s="29">
        <v>100</v>
      </c>
      <c r="H24" s="28">
        <v>0</v>
      </c>
      <c r="I24" s="30">
        <f>ROUND(G24*H24,P4)</f>
        <v>0</v>
      </c>
      <c r="L24" s="30">
        <v>0</v>
      </c>
      <c r="M24" s="24">
        <f>ROUND(G24*L24,P4)</f>
        <v>0</v>
      </c>
      <c r="N24" s="25" t="s">
        <v>559</v>
      </c>
      <c r="O24" s="31">
        <f>M24*AA24</f>
        <v>0</v>
      </c>
      <c r="P24" s="1">
        <v>3</v>
      </c>
      <c r="AA24" s="1">
        <f>IF(P24=1,$O$3,IF(P24=2,$O$4,$O$5))</f>
        <v>0</v>
      </c>
    </row>
    <row r="25">
      <c r="A25" s="1" t="s">
        <v>114</v>
      </c>
      <c r="E25" s="27" t="s">
        <v>138</v>
      </c>
    </row>
    <row r="26">
      <c r="A26" s="1" t="s">
        <v>116</v>
      </c>
    </row>
    <row r="27">
      <c r="A27" s="1" t="s">
        <v>117</v>
      </c>
      <c r="E27" s="27" t="s">
        <v>561</v>
      </c>
    </row>
    <row r="28" ht="26.4">
      <c r="A28" s="1" t="s">
        <v>108</v>
      </c>
      <c r="B28" s="1">
        <v>49</v>
      </c>
      <c r="C28" s="26" t="s">
        <v>2164</v>
      </c>
      <c r="D28" t="s">
        <v>138</v>
      </c>
      <c r="E28" s="27" t="s">
        <v>2165</v>
      </c>
      <c r="F28" s="28" t="s">
        <v>148</v>
      </c>
      <c r="G28" s="29">
        <v>24</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2166</v>
      </c>
    </row>
    <row r="31">
      <c r="A31" s="1" t="s">
        <v>117</v>
      </c>
      <c r="E31" s="27" t="s">
        <v>561</v>
      </c>
    </row>
    <row r="32">
      <c r="A32" s="1" t="s">
        <v>108</v>
      </c>
      <c r="B32" s="1">
        <v>50</v>
      </c>
      <c r="C32" s="26" t="s">
        <v>1760</v>
      </c>
      <c r="D32" t="s">
        <v>138</v>
      </c>
      <c r="E32" s="27" t="s">
        <v>1761</v>
      </c>
      <c r="F32" s="28" t="s">
        <v>159</v>
      </c>
      <c r="G32" s="29">
        <v>30</v>
      </c>
      <c r="H32" s="28">
        <v>0</v>
      </c>
      <c r="I32" s="30">
        <f>ROUND(G32*H32,P4)</f>
        <v>0</v>
      </c>
      <c r="L32" s="30">
        <v>0</v>
      </c>
      <c r="M32" s="24">
        <f>ROUND(G32*L32,P4)</f>
        <v>0</v>
      </c>
      <c r="N32" s="25" t="s">
        <v>559</v>
      </c>
      <c r="O32" s="31">
        <f>M32*AA32</f>
        <v>0</v>
      </c>
      <c r="P32" s="1">
        <v>3</v>
      </c>
      <c r="AA32" s="1">
        <f>IF(P32=1,$O$3,IF(P32=2,$O$4,$O$5))</f>
        <v>0</v>
      </c>
    </row>
    <row r="33">
      <c r="A33" s="1" t="s">
        <v>114</v>
      </c>
      <c r="E33" s="27" t="s">
        <v>138</v>
      </c>
    </row>
    <row r="34">
      <c r="A34" s="1" t="s">
        <v>116</v>
      </c>
    </row>
    <row r="35">
      <c r="A35" s="1" t="s">
        <v>117</v>
      </c>
      <c r="E35" s="27" t="s">
        <v>561</v>
      </c>
    </row>
    <row r="36">
      <c r="A36" s="1" t="s">
        <v>108</v>
      </c>
      <c r="B36" s="1">
        <v>51</v>
      </c>
      <c r="C36" s="26" t="s">
        <v>1758</v>
      </c>
      <c r="D36" t="s">
        <v>138</v>
      </c>
      <c r="E36" s="27" t="s">
        <v>1759</v>
      </c>
      <c r="F36" s="28" t="s">
        <v>159</v>
      </c>
      <c r="G36" s="29">
        <v>50</v>
      </c>
      <c r="H36" s="28">
        <v>0</v>
      </c>
      <c r="I36" s="30">
        <f>ROUND(G36*H36,P4)</f>
        <v>0</v>
      </c>
      <c r="L36" s="30">
        <v>0</v>
      </c>
      <c r="M36" s="24">
        <f>ROUND(G36*L36,P4)</f>
        <v>0</v>
      </c>
      <c r="N36" s="25" t="s">
        <v>559</v>
      </c>
      <c r="O36" s="31">
        <f>M36*AA36</f>
        <v>0</v>
      </c>
      <c r="P36" s="1">
        <v>3</v>
      </c>
      <c r="AA36" s="1">
        <f>IF(P36=1,$O$3,IF(P36=2,$O$4,$O$5))</f>
        <v>0</v>
      </c>
    </row>
    <row r="37">
      <c r="A37" s="1" t="s">
        <v>114</v>
      </c>
      <c r="E37" s="27" t="s">
        <v>138</v>
      </c>
    </row>
    <row r="38">
      <c r="A38" s="1" t="s">
        <v>116</v>
      </c>
    </row>
    <row r="39">
      <c r="A39" s="1" t="s">
        <v>117</v>
      </c>
      <c r="E39" s="27" t="s">
        <v>561</v>
      </c>
    </row>
    <row r="40">
      <c r="A40" s="1" t="s">
        <v>105</v>
      </c>
      <c r="C40" s="22" t="s">
        <v>796</v>
      </c>
      <c r="E40" s="23" t="s">
        <v>797</v>
      </c>
      <c r="L40" s="24">
        <f>SUMIFS(L41:L220,A41:A220,"P")</f>
        <v>0</v>
      </c>
      <c r="M40" s="24">
        <f>SUMIFS(M41:M220,A41:A220,"P")</f>
        <v>0</v>
      </c>
      <c r="N40" s="25"/>
    </row>
    <row r="41" ht="39.6">
      <c r="A41" s="1" t="s">
        <v>108</v>
      </c>
      <c r="B41" s="1">
        <v>1</v>
      </c>
      <c r="C41" s="26" t="s">
        <v>2167</v>
      </c>
      <c r="D41" t="s">
        <v>138</v>
      </c>
      <c r="E41" s="27" t="s">
        <v>2168</v>
      </c>
      <c r="F41" s="28" t="s">
        <v>159</v>
      </c>
      <c r="G41" s="29">
        <v>1</v>
      </c>
      <c r="H41" s="28">
        <v>0</v>
      </c>
      <c r="I41" s="30">
        <f>ROUND(G41*H41,P4)</f>
        <v>0</v>
      </c>
      <c r="L41" s="30">
        <v>0</v>
      </c>
      <c r="M41" s="24">
        <f>ROUND(G41*L41,P4)</f>
        <v>0</v>
      </c>
      <c r="N41" s="25" t="s">
        <v>138</v>
      </c>
      <c r="O41" s="31">
        <f>M41*AA41</f>
        <v>0</v>
      </c>
      <c r="P41" s="1">
        <v>3</v>
      </c>
      <c r="AA41" s="1">
        <f>IF(P41=1,$O$3,IF(P41=2,$O$4,$O$5))</f>
        <v>0</v>
      </c>
    </row>
    <row r="42">
      <c r="A42" s="1" t="s">
        <v>114</v>
      </c>
      <c r="E42" s="27" t="s">
        <v>138</v>
      </c>
    </row>
    <row r="43" ht="26.4">
      <c r="A43" s="1" t="s">
        <v>116</v>
      </c>
      <c r="E43" s="32" t="s">
        <v>2169</v>
      </c>
    </row>
    <row r="44">
      <c r="A44" s="1" t="s">
        <v>117</v>
      </c>
      <c r="E44" s="27" t="s">
        <v>561</v>
      </c>
    </row>
    <row r="45" ht="39.6">
      <c r="A45" s="1" t="s">
        <v>108</v>
      </c>
      <c r="B45" s="1">
        <v>2</v>
      </c>
      <c r="C45" s="26" t="s">
        <v>2170</v>
      </c>
      <c r="D45" t="s">
        <v>138</v>
      </c>
      <c r="E45" s="27" t="s">
        <v>2171</v>
      </c>
      <c r="F45" s="28" t="s">
        <v>159</v>
      </c>
      <c r="G45" s="29">
        <v>2</v>
      </c>
      <c r="H45" s="28">
        <v>0</v>
      </c>
      <c r="I45" s="30">
        <f>ROUND(G45*H45,P4)</f>
        <v>0</v>
      </c>
      <c r="L45" s="30">
        <v>0</v>
      </c>
      <c r="M45" s="24">
        <f>ROUND(G45*L45,P4)</f>
        <v>0</v>
      </c>
      <c r="N45" s="25" t="s">
        <v>559</v>
      </c>
      <c r="O45" s="31">
        <f>M45*AA45</f>
        <v>0</v>
      </c>
      <c r="P45" s="1">
        <v>3</v>
      </c>
      <c r="AA45" s="1">
        <f>IF(P45=1,$O$3,IF(P45=2,$O$4,$O$5))</f>
        <v>0</v>
      </c>
    </row>
    <row r="46">
      <c r="A46" s="1" t="s">
        <v>114</v>
      </c>
      <c r="E46" s="27" t="s">
        <v>138</v>
      </c>
    </row>
    <row r="47" ht="26.4">
      <c r="A47" s="1" t="s">
        <v>116</v>
      </c>
      <c r="E47" s="32" t="s">
        <v>2172</v>
      </c>
    </row>
    <row r="48">
      <c r="A48" s="1" t="s">
        <v>117</v>
      </c>
      <c r="E48" s="27" t="s">
        <v>561</v>
      </c>
    </row>
    <row r="49" ht="39.6">
      <c r="A49" s="1" t="s">
        <v>108</v>
      </c>
      <c r="B49" s="1">
        <v>3</v>
      </c>
      <c r="C49" s="26" t="s">
        <v>2173</v>
      </c>
      <c r="D49" t="s">
        <v>138</v>
      </c>
      <c r="E49" s="27" t="s">
        <v>2174</v>
      </c>
      <c r="F49" s="28" t="s">
        <v>159</v>
      </c>
      <c r="G49" s="29">
        <v>1</v>
      </c>
      <c r="H49" s="28">
        <v>0</v>
      </c>
      <c r="I49" s="30">
        <f>ROUND(G49*H49,P4)</f>
        <v>0</v>
      </c>
      <c r="L49" s="30">
        <v>0</v>
      </c>
      <c r="M49" s="24">
        <f>ROUND(G49*L49,P4)</f>
        <v>0</v>
      </c>
      <c r="N49" s="25" t="s">
        <v>559</v>
      </c>
      <c r="O49" s="31">
        <f>M49*AA49</f>
        <v>0</v>
      </c>
      <c r="P49" s="1">
        <v>3</v>
      </c>
      <c r="AA49" s="1">
        <f>IF(P49=1,$O$3,IF(P49=2,$O$4,$O$5))</f>
        <v>0</v>
      </c>
    </row>
    <row r="50">
      <c r="A50" s="1" t="s">
        <v>114</v>
      </c>
      <c r="E50" s="27" t="s">
        <v>138</v>
      </c>
    </row>
    <row r="51" ht="26.4">
      <c r="A51" s="1" t="s">
        <v>116</v>
      </c>
      <c r="E51" s="32" t="s">
        <v>2175</v>
      </c>
    </row>
    <row r="52">
      <c r="A52" s="1" t="s">
        <v>117</v>
      </c>
      <c r="E52" s="27" t="s">
        <v>561</v>
      </c>
    </row>
    <row r="53" ht="26.4">
      <c r="A53" s="1" t="s">
        <v>108</v>
      </c>
      <c r="B53" s="1">
        <v>4</v>
      </c>
      <c r="C53" s="26" t="s">
        <v>2103</v>
      </c>
      <c r="D53" t="s">
        <v>138</v>
      </c>
      <c r="E53" s="27" t="s">
        <v>2104</v>
      </c>
      <c r="F53" s="28" t="s">
        <v>159</v>
      </c>
      <c r="G53" s="29">
        <v>6</v>
      </c>
      <c r="H53" s="28">
        <v>0</v>
      </c>
      <c r="I53" s="30">
        <f>ROUND(G53*H53,P4)</f>
        <v>0</v>
      </c>
      <c r="L53" s="30">
        <v>0</v>
      </c>
      <c r="M53" s="24">
        <f>ROUND(G53*L53,P4)</f>
        <v>0</v>
      </c>
      <c r="N53" s="25" t="s">
        <v>559</v>
      </c>
      <c r="O53" s="31">
        <f>M53*AA53</f>
        <v>0</v>
      </c>
      <c r="P53" s="1">
        <v>3</v>
      </c>
      <c r="AA53" s="1">
        <f>IF(P53=1,$O$3,IF(P53=2,$O$4,$O$5))</f>
        <v>0</v>
      </c>
    </row>
    <row r="54">
      <c r="A54" s="1" t="s">
        <v>114</v>
      </c>
      <c r="E54" s="27" t="s">
        <v>138</v>
      </c>
    </row>
    <row r="55" ht="26.4">
      <c r="A55" s="1" t="s">
        <v>116</v>
      </c>
      <c r="E55" s="32" t="s">
        <v>2176</v>
      </c>
    </row>
    <row r="56">
      <c r="A56" s="1" t="s">
        <v>117</v>
      </c>
      <c r="E56" s="27" t="s">
        <v>561</v>
      </c>
    </row>
    <row r="57">
      <c r="A57" s="1" t="s">
        <v>108</v>
      </c>
      <c r="B57" s="1">
        <v>5</v>
      </c>
      <c r="C57" s="26" t="s">
        <v>2177</v>
      </c>
      <c r="D57" t="s">
        <v>138</v>
      </c>
      <c r="E57" s="27" t="s">
        <v>2178</v>
      </c>
      <c r="F57" s="28" t="s">
        <v>159</v>
      </c>
      <c r="G57" s="29">
        <v>4</v>
      </c>
      <c r="H57" s="28">
        <v>0</v>
      </c>
      <c r="I57" s="30">
        <f>ROUND(G57*H57,P4)</f>
        <v>0</v>
      </c>
      <c r="L57" s="30">
        <v>0</v>
      </c>
      <c r="M57" s="24">
        <f>ROUND(G57*L57,P4)</f>
        <v>0</v>
      </c>
      <c r="N57" s="25" t="s">
        <v>559</v>
      </c>
      <c r="O57" s="31">
        <f>M57*AA57</f>
        <v>0</v>
      </c>
      <c r="P57" s="1">
        <v>3</v>
      </c>
      <c r="AA57" s="1">
        <f>IF(P57=1,$O$3,IF(P57=2,$O$4,$O$5))</f>
        <v>0</v>
      </c>
    </row>
    <row r="58">
      <c r="A58" s="1" t="s">
        <v>114</v>
      </c>
      <c r="E58" s="27" t="s">
        <v>138</v>
      </c>
    </row>
    <row r="59" ht="26.4">
      <c r="A59" s="1" t="s">
        <v>116</v>
      </c>
      <c r="E59" s="32" t="s">
        <v>2179</v>
      </c>
    </row>
    <row r="60">
      <c r="A60" s="1" t="s">
        <v>117</v>
      </c>
      <c r="E60" s="27" t="s">
        <v>561</v>
      </c>
    </row>
    <row r="61">
      <c r="A61" s="1" t="s">
        <v>108</v>
      </c>
      <c r="B61" s="1">
        <v>6</v>
      </c>
      <c r="C61" s="26" t="s">
        <v>2180</v>
      </c>
      <c r="D61" t="s">
        <v>138</v>
      </c>
      <c r="E61" s="27" t="s">
        <v>2181</v>
      </c>
      <c r="F61" s="28" t="s">
        <v>159</v>
      </c>
      <c r="G61" s="29">
        <v>1</v>
      </c>
      <c r="H61" s="28">
        <v>0</v>
      </c>
      <c r="I61" s="30">
        <f>ROUND(G61*H61,P4)</f>
        <v>0</v>
      </c>
      <c r="L61" s="30">
        <v>0</v>
      </c>
      <c r="M61" s="24">
        <f>ROUND(G61*L61,P4)</f>
        <v>0</v>
      </c>
      <c r="N61" s="25" t="s">
        <v>559</v>
      </c>
      <c r="O61" s="31">
        <f>M61*AA61</f>
        <v>0</v>
      </c>
      <c r="P61" s="1">
        <v>3</v>
      </c>
      <c r="AA61" s="1">
        <f>IF(P61=1,$O$3,IF(P61=2,$O$4,$O$5))</f>
        <v>0</v>
      </c>
    </row>
    <row r="62">
      <c r="A62" s="1" t="s">
        <v>114</v>
      </c>
      <c r="E62" s="27" t="s">
        <v>138</v>
      </c>
    </row>
    <row r="63" ht="26.4">
      <c r="A63" s="1" t="s">
        <v>116</v>
      </c>
      <c r="E63" s="32" t="s">
        <v>2182</v>
      </c>
    </row>
    <row r="64">
      <c r="A64" s="1" t="s">
        <v>117</v>
      </c>
      <c r="E64" s="27" t="s">
        <v>561</v>
      </c>
    </row>
    <row r="65">
      <c r="A65" s="1" t="s">
        <v>108</v>
      </c>
      <c r="B65" s="1">
        <v>7</v>
      </c>
      <c r="C65" s="26" t="s">
        <v>2183</v>
      </c>
      <c r="D65" t="s">
        <v>138</v>
      </c>
      <c r="E65" s="27" t="s">
        <v>2184</v>
      </c>
      <c r="F65" s="28" t="s">
        <v>167</v>
      </c>
      <c r="G65" s="29">
        <v>40</v>
      </c>
      <c r="H65" s="28">
        <v>0</v>
      </c>
      <c r="I65" s="30">
        <f>ROUND(G65*H65,P4)</f>
        <v>0</v>
      </c>
      <c r="L65" s="30">
        <v>0</v>
      </c>
      <c r="M65" s="24">
        <f>ROUND(G65*L65,P4)</f>
        <v>0</v>
      </c>
      <c r="N65" s="25" t="s">
        <v>559</v>
      </c>
      <c r="O65" s="31">
        <f>M65*AA65</f>
        <v>0</v>
      </c>
      <c r="P65" s="1">
        <v>3</v>
      </c>
      <c r="AA65" s="1">
        <f>IF(P65=1,$O$3,IF(P65=2,$O$4,$O$5))</f>
        <v>0</v>
      </c>
    </row>
    <row r="66">
      <c r="A66" s="1" t="s">
        <v>114</v>
      </c>
      <c r="E66" s="27" t="s">
        <v>138</v>
      </c>
    </row>
    <row r="67" ht="26.4">
      <c r="A67" s="1" t="s">
        <v>116</v>
      </c>
      <c r="E67" s="32" t="s">
        <v>2185</v>
      </c>
    </row>
    <row r="68">
      <c r="A68" s="1" t="s">
        <v>117</v>
      </c>
      <c r="E68" s="27" t="s">
        <v>561</v>
      </c>
    </row>
    <row r="69">
      <c r="A69" s="1" t="s">
        <v>108</v>
      </c>
      <c r="B69" s="1">
        <v>8</v>
      </c>
      <c r="C69" s="26" t="s">
        <v>2186</v>
      </c>
      <c r="D69" t="s">
        <v>138</v>
      </c>
      <c r="E69" s="27" t="s">
        <v>2187</v>
      </c>
      <c r="F69" s="28" t="s">
        <v>167</v>
      </c>
      <c r="G69" s="29">
        <v>20</v>
      </c>
      <c r="H69" s="28">
        <v>0</v>
      </c>
      <c r="I69" s="30">
        <f>ROUND(G69*H69,P4)</f>
        <v>0</v>
      </c>
      <c r="L69" s="30">
        <v>0</v>
      </c>
      <c r="M69" s="24">
        <f>ROUND(G69*L69,P4)</f>
        <v>0</v>
      </c>
      <c r="N69" s="25" t="s">
        <v>559</v>
      </c>
      <c r="O69" s="31">
        <f>M69*AA69</f>
        <v>0</v>
      </c>
      <c r="P69" s="1">
        <v>3</v>
      </c>
      <c r="AA69" s="1">
        <f>IF(P69=1,$O$3,IF(P69=2,$O$4,$O$5))</f>
        <v>0</v>
      </c>
    </row>
    <row r="70">
      <c r="A70" s="1" t="s">
        <v>114</v>
      </c>
      <c r="E70" s="27" t="s">
        <v>138</v>
      </c>
    </row>
    <row r="71" ht="26.4">
      <c r="A71" s="1" t="s">
        <v>116</v>
      </c>
      <c r="E71" s="32" t="s">
        <v>2188</v>
      </c>
    </row>
    <row r="72">
      <c r="A72" s="1" t="s">
        <v>117</v>
      </c>
      <c r="E72" s="27" t="s">
        <v>561</v>
      </c>
    </row>
    <row r="73">
      <c r="A73" s="1" t="s">
        <v>108</v>
      </c>
      <c r="B73" s="1">
        <v>9</v>
      </c>
      <c r="C73" s="26" t="s">
        <v>808</v>
      </c>
      <c r="D73" t="s">
        <v>138</v>
      </c>
      <c r="E73" s="27" t="s">
        <v>809</v>
      </c>
      <c r="F73" s="28" t="s">
        <v>167</v>
      </c>
      <c r="G73" s="29">
        <v>60</v>
      </c>
      <c r="H73" s="28">
        <v>0</v>
      </c>
      <c r="I73" s="30">
        <f>ROUND(G73*H73,P4)</f>
        <v>0</v>
      </c>
      <c r="L73" s="30">
        <v>0</v>
      </c>
      <c r="M73" s="24">
        <f>ROUND(G73*L73,P4)</f>
        <v>0</v>
      </c>
      <c r="N73" s="25" t="s">
        <v>559</v>
      </c>
      <c r="O73" s="31">
        <f>M73*AA73</f>
        <v>0</v>
      </c>
      <c r="P73" s="1">
        <v>3</v>
      </c>
      <c r="AA73" s="1">
        <f>IF(P73=1,$O$3,IF(P73=2,$O$4,$O$5))</f>
        <v>0</v>
      </c>
    </row>
    <row r="74">
      <c r="A74" s="1" t="s">
        <v>114</v>
      </c>
      <c r="E74" s="27" t="s">
        <v>138</v>
      </c>
    </row>
    <row r="75" ht="26.4">
      <c r="A75" s="1" t="s">
        <v>116</v>
      </c>
      <c r="E75" s="32" t="s">
        <v>2189</v>
      </c>
    </row>
    <row r="76">
      <c r="A76" s="1" t="s">
        <v>117</v>
      </c>
      <c r="E76" s="27" t="s">
        <v>561</v>
      </c>
    </row>
    <row r="77" ht="26.4">
      <c r="A77" s="1" t="s">
        <v>108</v>
      </c>
      <c r="B77" s="1">
        <v>10</v>
      </c>
      <c r="C77" s="26" t="s">
        <v>2190</v>
      </c>
      <c r="D77" t="s">
        <v>138</v>
      </c>
      <c r="E77" s="27" t="s">
        <v>2191</v>
      </c>
      <c r="F77" s="28" t="s">
        <v>167</v>
      </c>
      <c r="G77" s="29">
        <v>65</v>
      </c>
      <c r="H77" s="28">
        <v>0</v>
      </c>
      <c r="I77" s="30">
        <f>ROUND(G77*H77,P4)</f>
        <v>0</v>
      </c>
      <c r="L77" s="30">
        <v>0</v>
      </c>
      <c r="M77" s="24">
        <f>ROUND(G77*L77,P4)</f>
        <v>0</v>
      </c>
      <c r="N77" s="25" t="s">
        <v>559</v>
      </c>
      <c r="O77" s="31">
        <f>M77*AA77</f>
        <v>0</v>
      </c>
      <c r="P77" s="1">
        <v>3</v>
      </c>
      <c r="AA77" s="1">
        <f>IF(P77=1,$O$3,IF(P77=2,$O$4,$O$5))</f>
        <v>0</v>
      </c>
    </row>
    <row r="78">
      <c r="A78" s="1" t="s">
        <v>114</v>
      </c>
      <c r="E78" s="27" t="s">
        <v>138</v>
      </c>
    </row>
    <row r="79" ht="26.4">
      <c r="A79" s="1" t="s">
        <v>116</v>
      </c>
      <c r="E79" s="32" t="s">
        <v>2192</v>
      </c>
    </row>
    <row r="80">
      <c r="A80" s="1" t="s">
        <v>117</v>
      </c>
      <c r="E80" s="27" t="s">
        <v>561</v>
      </c>
    </row>
    <row r="81">
      <c r="A81" s="1" t="s">
        <v>108</v>
      </c>
      <c r="B81" s="1">
        <v>11</v>
      </c>
      <c r="C81" s="26" t="s">
        <v>2193</v>
      </c>
      <c r="D81" t="s">
        <v>138</v>
      </c>
      <c r="E81" s="27" t="s">
        <v>2194</v>
      </c>
      <c r="F81" s="28" t="s">
        <v>167</v>
      </c>
      <c r="G81" s="29">
        <v>20</v>
      </c>
      <c r="H81" s="28">
        <v>0</v>
      </c>
      <c r="I81" s="30">
        <f>ROUND(G81*H81,P4)</f>
        <v>0</v>
      </c>
      <c r="L81" s="30">
        <v>0</v>
      </c>
      <c r="M81" s="24">
        <f>ROUND(G81*L81,P4)</f>
        <v>0</v>
      </c>
      <c r="N81" s="25" t="s">
        <v>559</v>
      </c>
      <c r="O81" s="31">
        <f>M81*AA81</f>
        <v>0</v>
      </c>
      <c r="P81" s="1">
        <v>3</v>
      </c>
      <c r="AA81" s="1">
        <f>IF(P81=1,$O$3,IF(P81=2,$O$4,$O$5))</f>
        <v>0</v>
      </c>
    </row>
    <row r="82">
      <c r="A82" s="1" t="s">
        <v>114</v>
      </c>
      <c r="E82" s="27" t="s">
        <v>138</v>
      </c>
    </row>
    <row r="83" ht="26.4">
      <c r="A83" s="1" t="s">
        <v>116</v>
      </c>
      <c r="E83" s="32" t="s">
        <v>2188</v>
      </c>
    </row>
    <row r="84">
      <c r="A84" s="1" t="s">
        <v>117</v>
      </c>
      <c r="E84" s="27" t="s">
        <v>561</v>
      </c>
    </row>
    <row r="85">
      <c r="A85" s="1" t="s">
        <v>108</v>
      </c>
      <c r="B85" s="1">
        <v>12</v>
      </c>
      <c r="C85" s="26" t="s">
        <v>2195</v>
      </c>
      <c r="D85" t="s">
        <v>138</v>
      </c>
      <c r="E85" s="27" t="s">
        <v>2196</v>
      </c>
      <c r="F85" s="28" t="s">
        <v>167</v>
      </c>
      <c r="G85" s="29">
        <v>20</v>
      </c>
      <c r="H85" s="28">
        <v>0</v>
      </c>
      <c r="I85" s="30">
        <f>ROUND(G85*H85,P4)</f>
        <v>0</v>
      </c>
      <c r="L85" s="30">
        <v>0</v>
      </c>
      <c r="M85" s="24">
        <f>ROUND(G85*L85,P4)</f>
        <v>0</v>
      </c>
      <c r="N85" s="25" t="s">
        <v>559</v>
      </c>
      <c r="O85" s="31">
        <f>M85*AA85</f>
        <v>0</v>
      </c>
      <c r="P85" s="1">
        <v>3</v>
      </c>
      <c r="AA85" s="1">
        <f>IF(P85=1,$O$3,IF(P85=2,$O$4,$O$5))</f>
        <v>0</v>
      </c>
    </row>
    <row r="86">
      <c r="A86" s="1" t="s">
        <v>114</v>
      </c>
      <c r="E86" s="27" t="s">
        <v>138</v>
      </c>
    </row>
    <row r="87" ht="26.4">
      <c r="A87" s="1" t="s">
        <v>116</v>
      </c>
      <c r="E87" s="32" t="s">
        <v>2188</v>
      </c>
    </row>
    <row r="88">
      <c r="A88" s="1" t="s">
        <v>117</v>
      </c>
      <c r="E88" s="27" t="s">
        <v>561</v>
      </c>
    </row>
    <row r="89">
      <c r="A89" s="1" t="s">
        <v>108</v>
      </c>
      <c r="B89" s="1">
        <v>13</v>
      </c>
      <c r="C89" s="26" t="s">
        <v>2197</v>
      </c>
      <c r="D89" t="s">
        <v>138</v>
      </c>
      <c r="E89" s="27" t="s">
        <v>2198</v>
      </c>
      <c r="F89" s="28" t="s">
        <v>167</v>
      </c>
      <c r="G89" s="29">
        <v>115</v>
      </c>
      <c r="H89" s="28">
        <v>0</v>
      </c>
      <c r="I89" s="30">
        <f>ROUND(G89*H89,P4)</f>
        <v>0</v>
      </c>
      <c r="L89" s="30">
        <v>0</v>
      </c>
      <c r="M89" s="24">
        <f>ROUND(G89*L89,P4)</f>
        <v>0</v>
      </c>
      <c r="N89" s="25" t="s">
        <v>559</v>
      </c>
      <c r="O89" s="31">
        <f>M89*AA89</f>
        <v>0</v>
      </c>
      <c r="P89" s="1">
        <v>3</v>
      </c>
      <c r="AA89" s="1">
        <f>IF(P89=1,$O$3,IF(P89=2,$O$4,$O$5))</f>
        <v>0</v>
      </c>
    </row>
    <row r="90">
      <c r="A90" s="1" t="s">
        <v>114</v>
      </c>
      <c r="E90" s="27" t="s">
        <v>138</v>
      </c>
    </row>
    <row r="91" ht="26.4">
      <c r="A91" s="1" t="s">
        <v>116</v>
      </c>
      <c r="E91" s="32" t="s">
        <v>2199</v>
      </c>
    </row>
    <row r="92">
      <c r="A92" s="1" t="s">
        <v>117</v>
      </c>
      <c r="E92" s="27" t="s">
        <v>561</v>
      </c>
    </row>
    <row r="93">
      <c r="A93" s="1" t="s">
        <v>108</v>
      </c>
      <c r="B93" s="1">
        <v>14</v>
      </c>
      <c r="C93" s="26" t="s">
        <v>2200</v>
      </c>
      <c r="D93" t="s">
        <v>138</v>
      </c>
      <c r="E93" s="27" t="s">
        <v>2201</v>
      </c>
      <c r="F93" s="28" t="s">
        <v>167</v>
      </c>
      <c r="G93" s="29">
        <v>30</v>
      </c>
      <c r="H93" s="28">
        <v>0</v>
      </c>
      <c r="I93" s="30">
        <f>ROUND(G93*H93,P4)</f>
        <v>0</v>
      </c>
      <c r="L93" s="30">
        <v>0</v>
      </c>
      <c r="M93" s="24">
        <f>ROUND(G93*L93,P4)</f>
        <v>0</v>
      </c>
      <c r="N93" s="25" t="s">
        <v>559</v>
      </c>
      <c r="O93" s="31">
        <f>M93*AA93</f>
        <v>0</v>
      </c>
      <c r="P93" s="1">
        <v>3</v>
      </c>
      <c r="AA93" s="1">
        <f>IF(P93=1,$O$3,IF(P93=2,$O$4,$O$5))</f>
        <v>0</v>
      </c>
    </row>
    <row r="94">
      <c r="A94" s="1" t="s">
        <v>114</v>
      </c>
      <c r="E94" s="27" t="s">
        <v>138</v>
      </c>
    </row>
    <row r="95" ht="26.4">
      <c r="A95" s="1" t="s">
        <v>116</v>
      </c>
      <c r="E95" s="32" t="s">
        <v>2202</v>
      </c>
    </row>
    <row r="96">
      <c r="A96" s="1" t="s">
        <v>117</v>
      </c>
      <c r="E96" s="27" t="s">
        <v>561</v>
      </c>
    </row>
    <row r="97" ht="26.4">
      <c r="A97" s="1" t="s">
        <v>108</v>
      </c>
      <c r="B97" s="1">
        <v>15</v>
      </c>
      <c r="C97" s="26" t="s">
        <v>817</v>
      </c>
      <c r="D97" t="s">
        <v>138</v>
      </c>
      <c r="E97" s="27" t="s">
        <v>818</v>
      </c>
      <c r="F97" s="28" t="s">
        <v>159</v>
      </c>
      <c r="G97" s="29">
        <v>8</v>
      </c>
      <c r="H97" s="28">
        <v>0</v>
      </c>
      <c r="I97" s="30">
        <f>ROUND(G97*H97,P4)</f>
        <v>0</v>
      </c>
      <c r="L97" s="30">
        <v>0</v>
      </c>
      <c r="M97" s="24">
        <f>ROUND(G97*L97,P4)</f>
        <v>0</v>
      </c>
      <c r="N97" s="25" t="s">
        <v>559</v>
      </c>
      <c r="O97" s="31">
        <f>M97*AA97</f>
        <v>0</v>
      </c>
      <c r="P97" s="1">
        <v>3</v>
      </c>
      <c r="AA97" s="1">
        <f>IF(P97=1,$O$3,IF(P97=2,$O$4,$O$5))</f>
        <v>0</v>
      </c>
    </row>
    <row r="98">
      <c r="A98" s="1" t="s">
        <v>114</v>
      </c>
      <c r="E98" s="27" t="s">
        <v>138</v>
      </c>
    </row>
    <row r="99" ht="26.4">
      <c r="A99" s="1" t="s">
        <v>116</v>
      </c>
      <c r="E99" s="32" t="s">
        <v>2203</v>
      </c>
    </row>
    <row r="100">
      <c r="A100" s="1" t="s">
        <v>117</v>
      </c>
      <c r="E100" s="27" t="s">
        <v>561</v>
      </c>
    </row>
    <row r="101" ht="26.4">
      <c r="A101" s="1" t="s">
        <v>108</v>
      </c>
      <c r="B101" s="1">
        <v>16</v>
      </c>
      <c r="C101" s="26" t="s">
        <v>2048</v>
      </c>
      <c r="D101" t="s">
        <v>138</v>
      </c>
      <c r="E101" s="27" t="s">
        <v>2049</v>
      </c>
      <c r="F101" s="28" t="s">
        <v>159</v>
      </c>
      <c r="G101" s="29">
        <v>10</v>
      </c>
      <c r="H101" s="28">
        <v>0</v>
      </c>
      <c r="I101" s="30">
        <f>ROUND(G101*H101,P4)</f>
        <v>0</v>
      </c>
      <c r="L101" s="30">
        <v>0</v>
      </c>
      <c r="M101" s="24">
        <f>ROUND(G101*L101,P4)</f>
        <v>0</v>
      </c>
      <c r="N101" s="25" t="s">
        <v>559</v>
      </c>
      <c r="O101" s="31">
        <f>M101*AA101</f>
        <v>0</v>
      </c>
      <c r="P101" s="1">
        <v>3</v>
      </c>
      <c r="AA101" s="1">
        <f>IF(P101=1,$O$3,IF(P101=2,$O$4,$O$5))</f>
        <v>0</v>
      </c>
    </row>
    <row r="102">
      <c r="A102" s="1" t="s">
        <v>114</v>
      </c>
      <c r="E102" s="27" t="s">
        <v>138</v>
      </c>
    </row>
    <row r="103" ht="26.4">
      <c r="A103" s="1" t="s">
        <v>116</v>
      </c>
      <c r="E103" s="32" t="s">
        <v>2204</v>
      </c>
    </row>
    <row r="104">
      <c r="A104" s="1" t="s">
        <v>117</v>
      </c>
      <c r="E104" s="27" t="s">
        <v>561</v>
      </c>
    </row>
    <row r="105" ht="26.4">
      <c r="A105" s="1" t="s">
        <v>108</v>
      </c>
      <c r="B105" s="1">
        <v>17</v>
      </c>
      <c r="C105" s="26" t="s">
        <v>2205</v>
      </c>
      <c r="D105" t="s">
        <v>138</v>
      </c>
      <c r="E105" s="27" t="s">
        <v>2206</v>
      </c>
      <c r="F105" s="28" t="s">
        <v>159</v>
      </c>
      <c r="G105" s="29">
        <v>4</v>
      </c>
      <c r="H105" s="28">
        <v>0</v>
      </c>
      <c r="I105" s="30">
        <f>ROUND(G105*H105,P4)</f>
        <v>0</v>
      </c>
      <c r="L105" s="30">
        <v>0</v>
      </c>
      <c r="M105" s="24">
        <f>ROUND(G105*L105,P4)</f>
        <v>0</v>
      </c>
      <c r="N105" s="25" t="s">
        <v>559</v>
      </c>
      <c r="O105" s="31">
        <f>M105*AA105</f>
        <v>0</v>
      </c>
      <c r="P105" s="1">
        <v>3</v>
      </c>
      <c r="AA105" s="1">
        <f>IF(P105=1,$O$3,IF(P105=2,$O$4,$O$5))</f>
        <v>0</v>
      </c>
    </row>
    <row r="106">
      <c r="A106" s="1" t="s">
        <v>114</v>
      </c>
      <c r="E106" s="27" t="s">
        <v>138</v>
      </c>
    </row>
    <row r="107" ht="26.4">
      <c r="A107" s="1" t="s">
        <v>116</v>
      </c>
      <c r="E107" s="32" t="s">
        <v>2207</v>
      </c>
    </row>
    <row r="108">
      <c r="A108" s="1" t="s">
        <v>117</v>
      </c>
      <c r="E108" s="27" t="s">
        <v>561</v>
      </c>
    </row>
    <row r="109" ht="26.4">
      <c r="A109" s="1" t="s">
        <v>108</v>
      </c>
      <c r="B109" s="1">
        <v>18</v>
      </c>
      <c r="C109" s="26" t="s">
        <v>2208</v>
      </c>
      <c r="D109" t="s">
        <v>138</v>
      </c>
      <c r="E109" s="27" t="s">
        <v>2209</v>
      </c>
      <c r="F109" s="28" t="s">
        <v>159</v>
      </c>
      <c r="G109" s="29">
        <v>16</v>
      </c>
      <c r="H109" s="28">
        <v>0</v>
      </c>
      <c r="I109" s="30">
        <f>ROUND(G109*H109,P4)</f>
        <v>0</v>
      </c>
      <c r="L109" s="30">
        <v>0</v>
      </c>
      <c r="M109" s="24">
        <f>ROUND(G109*L109,P4)</f>
        <v>0</v>
      </c>
      <c r="N109" s="25" t="s">
        <v>559</v>
      </c>
      <c r="O109" s="31">
        <f>M109*AA109</f>
        <v>0</v>
      </c>
      <c r="P109" s="1">
        <v>3</v>
      </c>
      <c r="AA109" s="1">
        <f>IF(P109=1,$O$3,IF(P109=2,$O$4,$O$5))</f>
        <v>0</v>
      </c>
    </row>
    <row r="110">
      <c r="A110" s="1" t="s">
        <v>114</v>
      </c>
      <c r="E110" s="27" t="s">
        <v>138</v>
      </c>
    </row>
    <row r="111" ht="26.4">
      <c r="A111" s="1" t="s">
        <v>116</v>
      </c>
      <c r="E111" s="32" t="s">
        <v>2210</v>
      </c>
    </row>
    <row r="112">
      <c r="A112" s="1" t="s">
        <v>117</v>
      </c>
      <c r="E112" s="27" t="s">
        <v>561</v>
      </c>
    </row>
    <row r="113" ht="26.4">
      <c r="A113" s="1" t="s">
        <v>108</v>
      </c>
      <c r="B113" s="1">
        <v>19</v>
      </c>
      <c r="C113" s="26" t="s">
        <v>2211</v>
      </c>
      <c r="D113" t="s">
        <v>138</v>
      </c>
      <c r="E113" s="27" t="s">
        <v>2212</v>
      </c>
      <c r="F113" s="28" t="s">
        <v>159</v>
      </c>
      <c r="G113" s="29">
        <v>2</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26.4">
      <c r="A115" s="1" t="s">
        <v>116</v>
      </c>
      <c r="E115" s="32" t="s">
        <v>2213</v>
      </c>
    </row>
    <row r="116">
      <c r="A116" s="1" t="s">
        <v>117</v>
      </c>
      <c r="E116" s="27" t="s">
        <v>561</v>
      </c>
    </row>
    <row r="117" ht="26.4">
      <c r="A117" s="1" t="s">
        <v>108</v>
      </c>
      <c r="B117" s="1">
        <v>20</v>
      </c>
      <c r="C117" s="26" t="s">
        <v>2214</v>
      </c>
      <c r="D117" t="s">
        <v>138</v>
      </c>
      <c r="E117" s="27" t="s">
        <v>2215</v>
      </c>
      <c r="F117" s="28" t="s">
        <v>159</v>
      </c>
      <c r="G117" s="29">
        <v>4</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2207</v>
      </c>
    </row>
    <row r="120">
      <c r="A120" s="1" t="s">
        <v>117</v>
      </c>
      <c r="E120" s="27" t="s">
        <v>561</v>
      </c>
    </row>
    <row r="121">
      <c r="A121" s="1" t="s">
        <v>108</v>
      </c>
      <c r="B121" s="1">
        <v>21</v>
      </c>
      <c r="C121" s="26" t="s">
        <v>1638</v>
      </c>
      <c r="D121" t="s">
        <v>138</v>
      </c>
      <c r="E121" s="27" t="s">
        <v>1639</v>
      </c>
      <c r="F121" s="28" t="s">
        <v>167</v>
      </c>
      <c r="G121" s="29">
        <v>50</v>
      </c>
      <c r="H121" s="28">
        <v>0</v>
      </c>
      <c r="I121" s="30">
        <f>ROUND(G121*H121,P4)</f>
        <v>0</v>
      </c>
      <c r="L121" s="30">
        <v>0</v>
      </c>
      <c r="M121" s="24">
        <f>ROUND(G121*L121,P4)</f>
        <v>0</v>
      </c>
      <c r="N121" s="25" t="s">
        <v>559</v>
      </c>
      <c r="O121" s="31">
        <f>M121*AA121</f>
        <v>0</v>
      </c>
      <c r="P121" s="1">
        <v>3</v>
      </c>
      <c r="AA121" s="1">
        <f>IF(P121=1,$O$3,IF(P121=2,$O$4,$O$5))</f>
        <v>0</v>
      </c>
    </row>
    <row r="122">
      <c r="A122" s="1" t="s">
        <v>114</v>
      </c>
      <c r="E122" s="27" t="s">
        <v>138</v>
      </c>
    </row>
    <row r="123">
      <c r="A123" s="1" t="s">
        <v>116</v>
      </c>
    </row>
    <row r="124">
      <c r="A124" s="1" t="s">
        <v>117</v>
      </c>
      <c r="E124" s="27" t="s">
        <v>561</v>
      </c>
    </row>
    <row r="125">
      <c r="A125" s="1" t="s">
        <v>108</v>
      </c>
      <c r="B125" s="1">
        <v>22</v>
      </c>
      <c r="C125" s="26" t="s">
        <v>801</v>
      </c>
      <c r="D125" t="s">
        <v>138</v>
      </c>
      <c r="E125" s="27" t="s">
        <v>802</v>
      </c>
      <c r="F125" s="28" t="s">
        <v>159</v>
      </c>
      <c r="G125" s="29">
        <v>15</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c r="A127" s="1" t="s">
        <v>116</v>
      </c>
    </row>
    <row r="128">
      <c r="A128" s="1" t="s">
        <v>117</v>
      </c>
      <c r="E128" s="27" t="s">
        <v>561</v>
      </c>
    </row>
    <row r="129">
      <c r="A129" s="1" t="s">
        <v>108</v>
      </c>
      <c r="B129" s="1">
        <v>23</v>
      </c>
      <c r="C129" s="26" t="s">
        <v>1528</v>
      </c>
      <c r="D129" t="s">
        <v>138</v>
      </c>
      <c r="E129" s="27" t="s">
        <v>1529</v>
      </c>
      <c r="F129" s="28" t="s">
        <v>159</v>
      </c>
      <c r="G129" s="29">
        <v>40</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c r="A131" s="1" t="s">
        <v>116</v>
      </c>
    </row>
    <row r="132">
      <c r="A132" s="1" t="s">
        <v>117</v>
      </c>
      <c r="E132" s="27" t="s">
        <v>561</v>
      </c>
    </row>
    <row r="133">
      <c r="A133" s="1" t="s">
        <v>108</v>
      </c>
      <c r="B133" s="1">
        <v>24</v>
      </c>
      <c r="C133" s="26" t="s">
        <v>2216</v>
      </c>
      <c r="D133" t="s">
        <v>138</v>
      </c>
      <c r="E133" s="27" t="s">
        <v>2217</v>
      </c>
      <c r="F133" s="28" t="s">
        <v>159</v>
      </c>
      <c r="G133" s="29">
        <v>2</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c r="A135" s="1" t="s">
        <v>116</v>
      </c>
    </row>
    <row r="136">
      <c r="A136" s="1" t="s">
        <v>117</v>
      </c>
      <c r="E136" s="27" t="s">
        <v>561</v>
      </c>
    </row>
    <row r="137">
      <c r="A137" s="1" t="s">
        <v>108</v>
      </c>
      <c r="B137" s="1">
        <v>25</v>
      </c>
      <c r="C137" s="26" t="s">
        <v>873</v>
      </c>
      <c r="D137" t="s">
        <v>138</v>
      </c>
      <c r="E137" s="27" t="s">
        <v>874</v>
      </c>
      <c r="F137" s="28" t="s">
        <v>159</v>
      </c>
      <c r="G137" s="29">
        <v>6</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c r="A139" s="1" t="s">
        <v>116</v>
      </c>
    </row>
    <row r="140">
      <c r="A140" s="1" t="s">
        <v>117</v>
      </c>
      <c r="E140" s="27" t="s">
        <v>561</v>
      </c>
    </row>
    <row r="141">
      <c r="A141" s="1" t="s">
        <v>108</v>
      </c>
      <c r="B141" s="1">
        <v>26</v>
      </c>
      <c r="C141" s="26" t="s">
        <v>2218</v>
      </c>
      <c r="D141" t="s">
        <v>138</v>
      </c>
      <c r="E141" s="27" t="s">
        <v>2219</v>
      </c>
      <c r="F141" s="28" t="s">
        <v>159</v>
      </c>
      <c r="G141" s="29">
        <v>1</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c r="A143" s="1" t="s">
        <v>116</v>
      </c>
    </row>
    <row r="144">
      <c r="A144" s="1" t="s">
        <v>117</v>
      </c>
      <c r="E144" s="27" t="s">
        <v>561</v>
      </c>
    </row>
    <row r="145">
      <c r="A145" s="1" t="s">
        <v>108</v>
      </c>
      <c r="B145" s="1">
        <v>27</v>
      </c>
      <c r="C145" s="26" t="s">
        <v>2220</v>
      </c>
      <c r="D145" t="s">
        <v>138</v>
      </c>
      <c r="E145" s="27" t="s">
        <v>2221</v>
      </c>
      <c r="F145" s="28" t="s">
        <v>159</v>
      </c>
      <c r="G145" s="29">
        <v>1</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c r="A147" s="1" t="s">
        <v>116</v>
      </c>
    </row>
    <row r="148">
      <c r="A148" s="1" t="s">
        <v>117</v>
      </c>
      <c r="E148" s="27" t="s">
        <v>561</v>
      </c>
    </row>
    <row r="149">
      <c r="A149" s="1" t="s">
        <v>108</v>
      </c>
      <c r="B149" s="1">
        <v>28</v>
      </c>
      <c r="C149" s="26" t="s">
        <v>2222</v>
      </c>
      <c r="D149" t="s">
        <v>138</v>
      </c>
      <c r="E149" s="27" t="s">
        <v>2223</v>
      </c>
      <c r="F149" s="28" t="s">
        <v>159</v>
      </c>
      <c r="G149" s="29">
        <v>1</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c r="A151" s="1" t="s">
        <v>116</v>
      </c>
    </row>
    <row r="152">
      <c r="A152" s="1" t="s">
        <v>117</v>
      </c>
      <c r="E152" s="27" t="s">
        <v>561</v>
      </c>
    </row>
    <row r="153">
      <c r="A153" s="1" t="s">
        <v>108</v>
      </c>
      <c r="B153" s="1">
        <v>29</v>
      </c>
      <c r="C153" s="26" t="s">
        <v>2224</v>
      </c>
      <c r="D153" t="s">
        <v>138</v>
      </c>
      <c r="E153" s="27" t="s">
        <v>2225</v>
      </c>
      <c r="F153" s="28" t="s">
        <v>159</v>
      </c>
      <c r="G153" s="29">
        <v>1</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c r="A155" s="1" t="s">
        <v>116</v>
      </c>
    </row>
    <row r="156">
      <c r="A156" s="1" t="s">
        <v>117</v>
      </c>
      <c r="E156" s="27" t="s">
        <v>561</v>
      </c>
    </row>
    <row r="157" ht="26.4">
      <c r="A157" s="1" t="s">
        <v>108</v>
      </c>
      <c r="B157" s="1">
        <v>30</v>
      </c>
      <c r="C157" s="26" t="s">
        <v>2226</v>
      </c>
      <c r="D157" t="s">
        <v>138</v>
      </c>
      <c r="E157" s="27" t="s">
        <v>2227</v>
      </c>
      <c r="F157" s="28" t="s">
        <v>159</v>
      </c>
      <c r="G157" s="29">
        <v>1</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c r="A159" s="1" t="s">
        <v>116</v>
      </c>
    </row>
    <row r="160">
      <c r="A160" s="1" t="s">
        <v>117</v>
      </c>
      <c r="E160" s="27" t="s">
        <v>561</v>
      </c>
    </row>
    <row r="161">
      <c r="A161" s="1" t="s">
        <v>108</v>
      </c>
      <c r="B161" s="1">
        <v>31</v>
      </c>
      <c r="C161" s="26" t="s">
        <v>2105</v>
      </c>
      <c r="D161" t="s">
        <v>138</v>
      </c>
      <c r="E161" s="27" t="s">
        <v>2106</v>
      </c>
      <c r="F161" s="28" t="s">
        <v>159</v>
      </c>
      <c r="G161" s="29">
        <v>15</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c r="A163" s="1" t="s">
        <v>116</v>
      </c>
    </row>
    <row r="164">
      <c r="A164" s="1" t="s">
        <v>117</v>
      </c>
      <c r="E164" s="27" t="s">
        <v>561</v>
      </c>
    </row>
    <row r="165">
      <c r="A165" s="1" t="s">
        <v>108</v>
      </c>
      <c r="B165" s="1">
        <v>32</v>
      </c>
      <c r="C165" s="26" t="s">
        <v>2228</v>
      </c>
      <c r="D165" t="s">
        <v>138</v>
      </c>
      <c r="E165" s="27" t="s">
        <v>2229</v>
      </c>
      <c r="F165" s="28" t="s">
        <v>159</v>
      </c>
      <c r="G165" s="29">
        <v>40</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c r="A167" s="1" t="s">
        <v>116</v>
      </c>
    </row>
    <row r="168">
      <c r="A168" s="1" t="s">
        <v>117</v>
      </c>
      <c r="E168" s="27" t="s">
        <v>561</v>
      </c>
    </row>
    <row r="169">
      <c r="A169" s="1" t="s">
        <v>108</v>
      </c>
      <c r="B169" s="1">
        <v>33</v>
      </c>
      <c r="C169" s="26" t="s">
        <v>826</v>
      </c>
      <c r="D169" t="s">
        <v>138</v>
      </c>
      <c r="E169" s="27" t="s">
        <v>827</v>
      </c>
      <c r="F169" s="28" t="s">
        <v>159</v>
      </c>
      <c r="G169" s="29">
        <v>50</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c r="A171" s="1" t="s">
        <v>116</v>
      </c>
    </row>
    <row r="172">
      <c r="A172" s="1" t="s">
        <v>117</v>
      </c>
      <c r="E172" s="27" t="s">
        <v>561</v>
      </c>
    </row>
    <row r="173" ht="26.4">
      <c r="A173" s="1" t="s">
        <v>108</v>
      </c>
      <c r="B173" s="1">
        <v>34</v>
      </c>
      <c r="C173" s="26" t="s">
        <v>853</v>
      </c>
      <c r="D173" t="s">
        <v>138</v>
      </c>
      <c r="E173" s="27" t="s">
        <v>854</v>
      </c>
      <c r="F173" s="28" t="s">
        <v>159</v>
      </c>
      <c r="G173" s="29">
        <v>1</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c r="A175" s="1" t="s">
        <v>116</v>
      </c>
    </row>
    <row r="176">
      <c r="A176" s="1" t="s">
        <v>117</v>
      </c>
      <c r="E176" s="27" t="s">
        <v>561</v>
      </c>
    </row>
    <row r="177" ht="39.6">
      <c r="A177" s="1" t="s">
        <v>108</v>
      </c>
      <c r="B177" s="1">
        <v>35</v>
      </c>
      <c r="C177" s="26" t="s">
        <v>856</v>
      </c>
      <c r="D177" t="s">
        <v>138</v>
      </c>
      <c r="E177" s="27" t="s">
        <v>857</v>
      </c>
      <c r="F177" s="28" t="s">
        <v>159</v>
      </c>
      <c r="G177" s="29">
        <v>3</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c r="A179" s="1" t="s">
        <v>116</v>
      </c>
    </row>
    <row r="180">
      <c r="A180" s="1" t="s">
        <v>117</v>
      </c>
      <c r="E180" s="27" t="s">
        <v>561</v>
      </c>
    </row>
    <row r="181" ht="26.4">
      <c r="A181" s="1" t="s">
        <v>108</v>
      </c>
      <c r="B181" s="1">
        <v>36</v>
      </c>
      <c r="C181" s="26" t="s">
        <v>859</v>
      </c>
      <c r="D181" t="s">
        <v>138</v>
      </c>
      <c r="E181" s="27" t="s">
        <v>860</v>
      </c>
      <c r="F181" s="28" t="s">
        <v>159</v>
      </c>
      <c r="G181" s="29">
        <v>1</v>
      </c>
      <c r="H181" s="28">
        <v>0</v>
      </c>
      <c r="I181" s="30">
        <f>ROUND(G181*H181,P4)</f>
        <v>0</v>
      </c>
      <c r="L181" s="30">
        <v>0</v>
      </c>
      <c r="M181" s="24">
        <f>ROUND(G181*L181,P4)</f>
        <v>0</v>
      </c>
      <c r="N181" s="25" t="s">
        <v>559</v>
      </c>
      <c r="O181" s="31">
        <f>M181*AA181</f>
        <v>0</v>
      </c>
      <c r="P181" s="1">
        <v>3</v>
      </c>
      <c r="AA181" s="1">
        <f>IF(P181=1,$O$3,IF(P181=2,$O$4,$O$5))</f>
        <v>0</v>
      </c>
    </row>
    <row r="182">
      <c r="A182" s="1" t="s">
        <v>114</v>
      </c>
      <c r="E182" s="27" t="s">
        <v>138</v>
      </c>
    </row>
    <row r="183">
      <c r="A183" s="1" t="s">
        <v>116</v>
      </c>
    </row>
    <row r="184">
      <c r="A184" s="1" t="s">
        <v>117</v>
      </c>
      <c r="E184" s="27" t="s">
        <v>561</v>
      </c>
    </row>
    <row r="185">
      <c r="A185" s="1" t="s">
        <v>108</v>
      </c>
      <c r="B185" s="1">
        <v>37</v>
      </c>
      <c r="C185" s="26" t="s">
        <v>2230</v>
      </c>
      <c r="D185" t="s">
        <v>138</v>
      </c>
      <c r="E185" s="27" t="s">
        <v>2231</v>
      </c>
      <c r="F185" s="28" t="s">
        <v>159</v>
      </c>
      <c r="G185" s="29">
        <v>1</v>
      </c>
      <c r="H185" s="28">
        <v>0</v>
      </c>
      <c r="I185" s="30">
        <f>ROUND(G185*H185,P4)</f>
        <v>0</v>
      </c>
      <c r="L185" s="30">
        <v>0</v>
      </c>
      <c r="M185" s="24">
        <f>ROUND(G185*L185,P4)</f>
        <v>0</v>
      </c>
      <c r="N185" s="25" t="s">
        <v>559</v>
      </c>
      <c r="O185" s="31">
        <f>M185*AA185</f>
        <v>0</v>
      </c>
      <c r="P185" s="1">
        <v>3</v>
      </c>
      <c r="AA185" s="1">
        <f>IF(P185=1,$O$3,IF(P185=2,$O$4,$O$5))</f>
        <v>0</v>
      </c>
    </row>
    <row r="186">
      <c r="A186" s="1" t="s">
        <v>114</v>
      </c>
      <c r="E186" s="27" t="s">
        <v>138</v>
      </c>
    </row>
    <row r="187">
      <c r="A187" s="1" t="s">
        <v>116</v>
      </c>
    </row>
    <row r="188">
      <c r="A188" s="1" t="s">
        <v>117</v>
      </c>
      <c r="E188" s="27" t="s">
        <v>561</v>
      </c>
    </row>
    <row r="189">
      <c r="A189" s="1" t="s">
        <v>108</v>
      </c>
      <c r="B189" s="1">
        <v>38</v>
      </c>
      <c r="C189" s="26" t="s">
        <v>2232</v>
      </c>
      <c r="D189" t="s">
        <v>138</v>
      </c>
      <c r="E189" s="27" t="s">
        <v>2233</v>
      </c>
      <c r="F189" s="28" t="s">
        <v>159</v>
      </c>
      <c r="G189" s="29">
        <v>1</v>
      </c>
      <c r="H189" s="28">
        <v>0</v>
      </c>
      <c r="I189" s="30">
        <f>ROUND(G189*H189,P4)</f>
        <v>0</v>
      </c>
      <c r="L189" s="30">
        <v>0</v>
      </c>
      <c r="M189" s="24">
        <f>ROUND(G189*L189,P4)</f>
        <v>0</v>
      </c>
      <c r="N189" s="25" t="s">
        <v>559</v>
      </c>
      <c r="O189" s="31">
        <f>M189*AA189</f>
        <v>0</v>
      </c>
      <c r="P189" s="1">
        <v>3</v>
      </c>
      <c r="AA189" s="1">
        <f>IF(P189=1,$O$3,IF(P189=2,$O$4,$O$5))</f>
        <v>0</v>
      </c>
    </row>
    <row r="190">
      <c r="A190" s="1" t="s">
        <v>114</v>
      </c>
      <c r="E190" s="27" t="s">
        <v>138</v>
      </c>
    </row>
    <row r="191" ht="26.4">
      <c r="A191" s="1" t="s">
        <v>116</v>
      </c>
      <c r="E191" s="32" t="s">
        <v>2234</v>
      </c>
    </row>
    <row r="192">
      <c r="A192" s="1" t="s">
        <v>117</v>
      </c>
      <c r="E192" s="27" t="s">
        <v>561</v>
      </c>
    </row>
    <row r="193">
      <c r="A193" s="1" t="s">
        <v>108</v>
      </c>
      <c r="B193" s="1">
        <v>39</v>
      </c>
      <c r="C193" s="26" t="s">
        <v>2235</v>
      </c>
      <c r="D193" t="s">
        <v>138</v>
      </c>
      <c r="E193" s="27" t="s">
        <v>2236</v>
      </c>
      <c r="F193" s="28" t="s">
        <v>159</v>
      </c>
      <c r="G193" s="29">
        <v>10</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ht="26.4">
      <c r="A195" s="1" t="s">
        <v>116</v>
      </c>
      <c r="E195" s="32" t="s">
        <v>2204</v>
      </c>
    </row>
    <row r="196">
      <c r="A196" s="1" t="s">
        <v>117</v>
      </c>
      <c r="E196" s="27" t="s">
        <v>561</v>
      </c>
    </row>
    <row r="197">
      <c r="A197" s="1" t="s">
        <v>108</v>
      </c>
      <c r="B197" s="1">
        <v>40</v>
      </c>
      <c r="C197" s="26" t="s">
        <v>2237</v>
      </c>
      <c r="D197" t="s">
        <v>138</v>
      </c>
      <c r="E197" s="27" t="s">
        <v>2238</v>
      </c>
      <c r="F197" s="28" t="s">
        <v>159</v>
      </c>
      <c r="G197" s="29">
        <v>10</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2204</v>
      </c>
    </row>
    <row r="200">
      <c r="A200" s="1" t="s">
        <v>117</v>
      </c>
      <c r="E200" s="27" t="s">
        <v>561</v>
      </c>
    </row>
    <row r="201">
      <c r="A201" s="1" t="s">
        <v>108</v>
      </c>
      <c r="B201" s="1">
        <v>41</v>
      </c>
      <c r="C201" s="26" t="s">
        <v>861</v>
      </c>
      <c r="D201" t="s">
        <v>138</v>
      </c>
      <c r="E201" s="27" t="s">
        <v>862</v>
      </c>
      <c r="F201" s="28" t="s">
        <v>398</v>
      </c>
      <c r="G201" s="29">
        <v>60</v>
      </c>
      <c r="H201" s="28">
        <v>0</v>
      </c>
      <c r="I201" s="30">
        <f>ROUND(G201*H201,P4)</f>
        <v>0</v>
      </c>
      <c r="L201" s="30">
        <v>0</v>
      </c>
      <c r="M201" s="24">
        <f>ROUND(G201*L201,P4)</f>
        <v>0</v>
      </c>
      <c r="N201" s="25" t="s">
        <v>559</v>
      </c>
      <c r="O201" s="31">
        <f>M201*AA201</f>
        <v>0</v>
      </c>
      <c r="P201" s="1">
        <v>3</v>
      </c>
      <c r="AA201" s="1">
        <f>IF(P201=1,$O$3,IF(P201=2,$O$4,$O$5))</f>
        <v>0</v>
      </c>
    </row>
    <row r="202">
      <c r="A202" s="1" t="s">
        <v>114</v>
      </c>
      <c r="E202" s="27" t="s">
        <v>138</v>
      </c>
    </row>
    <row r="203">
      <c r="A203" s="1" t="s">
        <v>116</v>
      </c>
    </row>
    <row r="204">
      <c r="A204" s="1" t="s">
        <v>117</v>
      </c>
      <c r="E204" s="27" t="s">
        <v>561</v>
      </c>
    </row>
    <row r="205">
      <c r="A205" s="1" t="s">
        <v>108</v>
      </c>
      <c r="B205" s="1">
        <v>42</v>
      </c>
      <c r="C205" s="26" t="s">
        <v>864</v>
      </c>
      <c r="D205" t="s">
        <v>138</v>
      </c>
      <c r="E205" s="27" t="s">
        <v>865</v>
      </c>
      <c r="F205" s="28" t="s">
        <v>398</v>
      </c>
      <c r="G205" s="29">
        <v>60</v>
      </c>
      <c r="H205" s="28">
        <v>0</v>
      </c>
      <c r="I205" s="30">
        <f>ROUND(G205*H205,P4)</f>
        <v>0</v>
      </c>
      <c r="L205" s="30">
        <v>0</v>
      </c>
      <c r="M205" s="24">
        <f>ROUND(G205*L205,P4)</f>
        <v>0</v>
      </c>
      <c r="N205" s="25" t="s">
        <v>559</v>
      </c>
      <c r="O205" s="31">
        <f>M205*AA205</f>
        <v>0</v>
      </c>
      <c r="P205" s="1">
        <v>3</v>
      </c>
      <c r="AA205" s="1">
        <f>IF(P205=1,$O$3,IF(P205=2,$O$4,$O$5))</f>
        <v>0</v>
      </c>
    </row>
    <row r="206">
      <c r="A206" s="1" t="s">
        <v>114</v>
      </c>
      <c r="E206" s="27" t="s">
        <v>138</v>
      </c>
    </row>
    <row r="207">
      <c r="A207" s="1" t="s">
        <v>116</v>
      </c>
    </row>
    <row r="208">
      <c r="A208" s="1" t="s">
        <v>117</v>
      </c>
      <c r="E208" s="27" t="s">
        <v>561</v>
      </c>
    </row>
    <row r="209">
      <c r="A209" s="1" t="s">
        <v>108</v>
      </c>
      <c r="B209" s="1">
        <v>43</v>
      </c>
      <c r="C209" s="26" t="s">
        <v>867</v>
      </c>
      <c r="D209" t="s">
        <v>138</v>
      </c>
      <c r="E209" s="27" t="s">
        <v>868</v>
      </c>
      <c r="F209" s="28" t="s">
        <v>398</v>
      </c>
      <c r="G209" s="29">
        <v>60</v>
      </c>
      <c r="H209" s="28">
        <v>0</v>
      </c>
      <c r="I209" s="30">
        <f>ROUND(G209*H209,P4)</f>
        <v>0</v>
      </c>
      <c r="L209" s="30">
        <v>0</v>
      </c>
      <c r="M209" s="24">
        <f>ROUND(G209*L209,P4)</f>
        <v>0</v>
      </c>
      <c r="N209" s="25" t="s">
        <v>559</v>
      </c>
      <c r="O209" s="31">
        <f>M209*AA209</f>
        <v>0</v>
      </c>
      <c r="P209" s="1">
        <v>3</v>
      </c>
      <c r="AA209" s="1">
        <f>IF(P209=1,$O$3,IF(P209=2,$O$4,$O$5))</f>
        <v>0</v>
      </c>
    </row>
    <row r="210">
      <c r="A210" s="1" t="s">
        <v>114</v>
      </c>
      <c r="E210" s="27" t="s">
        <v>138</v>
      </c>
    </row>
    <row r="211">
      <c r="A211" s="1" t="s">
        <v>116</v>
      </c>
    </row>
    <row r="212">
      <c r="A212" s="1" t="s">
        <v>117</v>
      </c>
      <c r="E212" s="27" t="s">
        <v>561</v>
      </c>
    </row>
    <row r="213">
      <c r="A213" s="1" t="s">
        <v>108</v>
      </c>
      <c r="B213" s="1">
        <v>44</v>
      </c>
      <c r="C213" s="26" t="s">
        <v>869</v>
      </c>
      <c r="D213" t="s">
        <v>138</v>
      </c>
      <c r="E213" s="27" t="s">
        <v>870</v>
      </c>
      <c r="F213" s="28" t="s">
        <v>398</v>
      </c>
      <c r="G213" s="29">
        <v>20</v>
      </c>
      <c r="H213" s="28">
        <v>0</v>
      </c>
      <c r="I213" s="30">
        <f>ROUND(G213*H213,P4)</f>
        <v>0</v>
      </c>
      <c r="L213" s="30">
        <v>0</v>
      </c>
      <c r="M213" s="24">
        <f>ROUND(G213*L213,P4)</f>
        <v>0</v>
      </c>
      <c r="N213" s="25" t="s">
        <v>559</v>
      </c>
      <c r="O213" s="31">
        <f>M213*AA213</f>
        <v>0</v>
      </c>
      <c r="P213" s="1">
        <v>3</v>
      </c>
      <c r="AA213" s="1">
        <f>IF(P213=1,$O$3,IF(P213=2,$O$4,$O$5))</f>
        <v>0</v>
      </c>
    </row>
    <row r="214">
      <c r="A214" s="1" t="s">
        <v>114</v>
      </c>
      <c r="E214" s="27" t="s">
        <v>138</v>
      </c>
    </row>
    <row r="215">
      <c r="A215" s="1" t="s">
        <v>116</v>
      </c>
    </row>
    <row r="216">
      <c r="A216" s="1" t="s">
        <v>117</v>
      </c>
      <c r="E216" s="27" t="s">
        <v>561</v>
      </c>
    </row>
    <row r="217">
      <c r="A217" s="1" t="s">
        <v>108</v>
      </c>
      <c r="B217" s="1">
        <v>45</v>
      </c>
      <c r="C217" s="26" t="s">
        <v>2239</v>
      </c>
      <c r="D217" t="s">
        <v>138</v>
      </c>
      <c r="E217" s="27" t="s">
        <v>2240</v>
      </c>
      <c r="F217" s="28" t="s">
        <v>398</v>
      </c>
      <c r="G217" s="29">
        <v>80</v>
      </c>
      <c r="H217" s="28">
        <v>0</v>
      </c>
      <c r="I217" s="30">
        <f>ROUND(G217*H217,P4)</f>
        <v>0</v>
      </c>
      <c r="L217" s="30">
        <v>0</v>
      </c>
      <c r="M217" s="24">
        <f>ROUND(G217*L217,P4)</f>
        <v>0</v>
      </c>
      <c r="N217" s="25" t="s">
        <v>138</v>
      </c>
      <c r="O217" s="31">
        <f>M217*AA217</f>
        <v>0</v>
      </c>
      <c r="P217" s="1">
        <v>3</v>
      </c>
      <c r="AA217" s="1">
        <f>IF(P217=1,$O$3,IF(P217=2,$O$4,$O$5))</f>
        <v>0</v>
      </c>
    </row>
    <row r="218">
      <c r="A218" s="1" t="s">
        <v>114</v>
      </c>
      <c r="E218" s="27" t="s">
        <v>138</v>
      </c>
    </row>
    <row r="219">
      <c r="A219" s="1" t="s">
        <v>116</v>
      </c>
    </row>
    <row r="220" ht="145.2">
      <c r="A220" s="1" t="s">
        <v>117</v>
      </c>
      <c r="E220" s="27" t="s">
        <v>2241</v>
      </c>
    </row>
    <row r="221">
      <c r="A221" s="1" t="s">
        <v>105</v>
      </c>
      <c r="C221" s="22" t="s">
        <v>1117</v>
      </c>
      <c r="E221" s="23" t="s">
        <v>1534</v>
      </c>
      <c r="L221" s="24">
        <f>SUMIFS(L222:L229,A222:A229,"P")</f>
        <v>0</v>
      </c>
      <c r="M221" s="24">
        <f>SUMIFS(M222:M229,A222:A229,"P")</f>
        <v>0</v>
      </c>
      <c r="N221" s="25"/>
    </row>
    <row r="222" ht="26.4">
      <c r="A222" s="1" t="s">
        <v>108</v>
      </c>
      <c r="B222" s="1">
        <v>52</v>
      </c>
      <c r="C222" s="26" t="s">
        <v>125</v>
      </c>
      <c r="D222" t="s">
        <v>126</v>
      </c>
      <c r="E222" s="27" t="s">
        <v>127</v>
      </c>
      <c r="F222" s="28" t="s">
        <v>112</v>
      </c>
      <c r="G222" s="29">
        <v>0.029999999999999999</v>
      </c>
      <c r="H222" s="28">
        <v>0</v>
      </c>
      <c r="I222" s="30">
        <f>ROUND(G222*H222,P4)</f>
        <v>0</v>
      </c>
      <c r="L222" s="30">
        <v>0</v>
      </c>
      <c r="M222" s="24">
        <f>ROUND(G222*L222,P4)</f>
        <v>0</v>
      </c>
      <c r="N222" s="25" t="s">
        <v>785</v>
      </c>
      <c r="O222" s="31">
        <f>M222*AA222</f>
        <v>0</v>
      </c>
      <c r="P222" s="1">
        <v>3</v>
      </c>
      <c r="AA222" s="1">
        <f>IF(P222=1,$O$3,IF(P222=2,$O$4,$O$5))</f>
        <v>0</v>
      </c>
    </row>
    <row r="223" ht="26.4">
      <c r="A223" s="1" t="s">
        <v>114</v>
      </c>
      <c r="E223" s="27" t="s">
        <v>115</v>
      </c>
    </row>
    <row r="224">
      <c r="A224" s="1" t="s">
        <v>116</v>
      </c>
    </row>
    <row r="225" ht="184.8">
      <c r="A225" s="1" t="s">
        <v>117</v>
      </c>
      <c r="E225" s="27" t="s">
        <v>484</v>
      </c>
    </row>
    <row r="226" ht="26.4">
      <c r="A226" s="1" t="s">
        <v>108</v>
      </c>
      <c r="B226" s="1">
        <v>53</v>
      </c>
      <c r="C226" s="26" t="s">
        <v>128</v>
      </c>
      <c r="D226" t="s">
        <v>129</v>
      </c>
      <c r="E226" s="27" t="s">
        <v>130</v>
      </c>
      <c r="F226" s="28" t="s">
        <v>112</v>
      </c>
      <c r="G226" s="29">
        <v>0.070000000000000007</v>
      </c>
      <c r="H226" s="28">
        <v>0</v>
      </c>
      <c r="I226" s="30">
        <f>ROUND(G226*H226,P4)</f>
        <v>0</v>
      </c>
      <c r="L226" s="30">
        <v>0</v>
      </c>
      <c r="M226" s="24">
        <f>ROUND(G226*L226,P4)</f>
        <v>0</v>
      </c>
      <c r="N226" s="25" t="s">
        <v>785</v>
      </c>
      <c r="O226" s="31">
        <f>M226*AA226</f>
        <v>0</v>
      </c>
      <c r="P226" s="1">
        <v>3</v>
      </c>
      <c r="AA226" s="1">
        <f>IF(P226=1,$O$3,IF(P226=2,$O$4,$O$5))</f>
        <v>0</v>
      </c>
    </row>
    <row r="227" ht="26.4">
      <c r="A227" s="1" t="s">
        <v>114</v>
      </c>
      <c r="E227" s="27" t="s">
        <v>115</v>
      </c>
    </row>
    <row r="228">
      <c r="A228" s="1" t="s">
        <v>116</v>
      </c>
    </row>
    <row r="229" ht="184.8">
      <c r="A229" s="1" t="s">
        <v>117</v>
      </c>
      <c r="E229" s="27" t="s">
        <v>484</v>
      </c>
    </row>
    <row r="230">
      <c r="A230" s="1" t="s">
        <v>102</v>
      </c>
      <c r="C230" s="22" t="s">
        <v>2242</v>
      </c>
      <c r="E230" s="23" t="s">
        <v>2243</v>
      </c>
      <c r="L230" s="24">
        <f>L231+L236+L249+L358</f>
        <v>0</v>
      </c>
      <c r="M230" s="24">
        <f>M231+M236+M249+M358</f>
        <v>0</v>
      </c>
      <c r="N230" s="25"/>
    </row>
    <row r="231">
      <c r="A231" s="1" t="s">
        <v>105</v>
      </c>
      <c r="C231" s="22" t="s">
        <v>483</v>
      </c>
      <c r="E231" s="23" t="s">
        <v>107</v>
      </c>
      <c r="L231" s="24">
        <f>SUMIFS(L232:L235,A232:A235,"P")</f>
        <v>0</v>
      </c>
      <c r="M231" s="24">
        <f>SUMIFS(M232:M235,A232:A235,"P")</f>
        <v>0</v>
      </c>
      <c r="N231" s="25"/>
    </row>
    <row r="232">
      <c r="A232" s="1" t="s">
        <v>108</v>
      </c>
      <c r="B232" s="1">
        <v>33</v>
      </c>
      <c r="C232" s="26" t="s">
        <v>137</v>
      </c>
      <c r="D232" t="s">
        <v>138</v>
      </c>
      <c r="E232" s="27" t="s">
        <v>139</v>
      </c>
      <c r="F232" s="28" t="s">
        <v>140</v>
      </c>
      <c r="G232" s="29">
        <v>1</v>
      </c>
      <c r="H232" s="28">
        <v>0</v>
      </c>
      <c r="I232" s="30">
        <f>ROUND(G232*H232,P4)</f>
        <v>0</v>
      </c>
      <c r="L232" s="30">
        <v>0</v>
      </c>
      <c r="M232" s="24">
        <f>ROUND(G232*L232,P4)</f>
        <v>0</v>
      </c>
      <c r="N232" s="25" t="s">
        <v>138</v>
      </c>
      <c r="O232" s="31">
        <f>M232*AA232</f>
        <v>0</v>
      </c>
      <c r="P232" s="1">
        <v>3</v>
      </c>
      <c r="AA232" s="1">
        <f>IF(P232=1,$O$3,IF(P232=2,$O$4,$O$5))</f>
        <v>0</v>
      </c>
    </row>
    <row r="233">
      <c r="A233" s="1" t="s">
        <v>114</v>
      </c>
      <c r="E233" s="27" t="s">
        <v>142</v>
      </c>
    </row>
    <row r="234">
      <c r="A234" s="1" t="s">
        <v>116</v>
      </c>
    </row>
    <row r="235" ht="52.8">
      <c r="A235" s="1" t="s">
        <v>117</v>
      </c>
      <c r="E235" s="27" t="s">
        <v>143</v>
      </c>
    </row>
    <row r="236">
      <c r="A236" s="1" t="s">
        <v>105</v>
      </c>
      <c r="C236" s="22" t="s">
        <v>604</v>
      </c>
      <c r="E236" s="23" t="s">
        <v>2157</v>
      </c>
      <c r="L236" s="24">
        <f>SUMIFS(L237:L248,A237:A248,"P")</f>
        <v>0</v>
      </c>
      <c r="M236" s="24">
        <f>SUMIFS(M237:M248,A237:A248,"P")</f>
        <v>0</v>
      </c>
      <c r="N236" s="25"/>
    </row>
    <row r="237">
      <c r="A237" s="1" t="s">
        <v>108</v>
      </c>
      <c r="B237" s="1">
        <v>28</v>
      </c>
      <c r="C237" s="26" t="s">
        <v>185</v>
      </c>
      <c r="D237" t="s">
        <v>138</v>
      </c>
      <c r="E237" s="27" t="s">
        <v>186</v>
      </c>
      <c r="F237" s="28" t="s">
        <v>148</v>
      </c>
      <c r="G237" s="29">
        <v>0.90000000000000002</v>
      </c>
      <c r="H237" s="28">
        <v>0</v>
      </c>
      <c r="I237" s="30">
        <f>ROUND(G237*H237,P4)</f>
        <v>0</v>
      </c>
      <c r="L237" s="30">
        <v>0</v>
      </c>
      <c r="M237" s="24">
        <f>ROUND(G237*L237,P4)</f>
        <v>0</v>
      </c>
      <c r="N237" s="25" t="s">
        <v>559</v>
      </c>
      <c r="O237" s="31">
        <f>M237*AA237</f>
        <v>0</v>
      </c>
      <c r="P237" s="1">
        <v>3</v>
      </c>
      <c r="AA237" s="1">
        <f>IF(P237=1,$O$3,IF(P237=2,$O$4,$O$5))</f>
        <v>0</v>
      </c>
    </row>
    <row r="238">
      <c r="A238" s="1" t="s">
        <v>114</v>
      </c>
      <c r="E238" s="27" t="s">
        <v>138</v>
      </c>
    </row>
    <row r="239">
      <c r="A239" s="1" t="s">
        <v>116</v>
      </c>
    </row>
    <row r="240">
      <c r="A240" s="1" t="s">
        <v>117</v>
      </c>
      <c r="E240" s="27" t="s">
        <v>561</v>
      </c>
    </row>
    <row r="241" ht="26.4">
      <c r="A241" s="1" t="s">
        <v>108</v>
      </c>
      <c r="B241" s="1">
        <v>29</v>
      </c>
      <c r="C241" s="26" t="s">
        <v>2161</v>
      </c>
      <c r="D241" t="s">
        <v>138</v>
      </c>
      <c r="E241" s="27" t="s">
        <v>2162</v>
      </c>
      <c r="F241" s="28" t="s">
        <v>2163</v>
      </c>
      <c r="G241" s="29">
        <v>20</v>
      </c>
      <c r="H241" s="28">
        <v>0</v>
      </c>
      <c r="I241" s="30">
        <f>ROUND(G241*H241,P4)</f>
        <v>0</v>
      </c>
      <c r="L241" s="30">
        <v>0</v>
      </c>
      <c r="M241" s="24">
        <f>ROUND(G241*L241,P4)</f>
        <v>0</v>
      </c>
      <c r="N241" s="25" t="s">
        <v>559</v>
      </c>
      <c r="O241" s="31">
        <f>M241*AA241</f>
        <v>0</v>
      </c>
      <c r="P241" s="1">
        <v>3</v>
      </c>
      <c r="AA241" s="1">
        <f>IF(P241=1,$O$3,IF(P241=2,$O$4,$O$5))</f>
        <v>0</v>
      </c>
    </row>
    <row r="242">
      <c r="A242" s="1" t="s">
        <v>114</v>
      </c>
      <c r="E242" s="27" t="s">
        <v>138</v>
      </c>
    </row>
    <row r="243">
      <c r="A243" s="1" t="s">
        <v>116</v>
      </c>
    </row>
    <row r="244">
      <c r="A244" s="1" t="s">
        <v>117</v>
      </c>
      <c r="E244" s="27" t="s">
        <v>561</v>
      </c>
    </row>
    <row r="245">
      <c r="A245" s="1" t="s">
        <v>108</v>
      </c>
      <c r="B245" s="1">
        <v>30</v>
      </c>
      <c r="C245" s="26" t="s">
        <v>1758</v>
      </c>
      <c r="D245" t="s">
        <v>138</v>
      </c>
      <c r="E245" s="27" t="s">
        <v>1759</v>
      </c>
      <c r="F245" s="28" t="s">
        <v>159</v>
      </c>
      <c r="G245" s="29">
        <v>20</v>
      </c>
      <c r="H245" s="28">
        <v>0</v>
      </c>
      <c r="I245" s="30">
        <f>ROUND(G245*H245,P4)</f>
        <v>0</v>
      </c>
      <c r="L245" s="30">
        <v>0</v>
      </c>
      <c r="M245" s="24">
        <f>ROUND(G245*L245,P4)</f>
        <v>0</v>
      </c>
      <c r="N245" s="25" t="s">
        <v>559</v>
      </c>
      <c r="O245" s="31">
        <f>M245*AA245</f>
        <v>0</v>
      </c>
      <c r="P245" s="1">
        <v>3</v>
      </c>
      <c r="AA245" s="1">
        <f>IF(P245=1,$O$3,IF(P245=2,$O$4,$O$5))</f>
        <v>0</v>
      </c>
    </row>
    <row r="246">
      <c r="A246" s="1" t="s">
        <v>114</v>
      </c>
      <c r="E246" s="27" t="s">
        <v>138</v>
      </c>
    </row>
    <row r="247">
      <c r="A247" s="1" t="s">
        <v>116</v>
      </c>
    </row>
    <row r="248">
      <c r="A248" s="1" t="s">
        <v>117</v>
      </c>
      <c r="E248" s="27" t="s">
        <v>561</v>
      </c>
    </row>
    <row r="249">
      <c r="A249" s="1" t="s">
        <v>105</v>
      </c>
      <c r="C249" s="22" t="s">
        <v>796</v>
      </c>
      <c r="E249" s="23" t="s">
        <v>797</v>
      </c>
      <c r="L249" s="24">
        <f>SUMIFS(L250:L357,A250:A357,"P")</f>
        <v>0</v>
      </c>
      <c r="M249" s="24">
        <f>SUMIFS(M250:M357,A250:A357,"P")</f>
        <v>0</v>
      </c>
      <c r="N249" s="25"/>
    </row>
    <row r="250" ht="26.4">
      <c r="A250" s="1" t="s">
        <v>108</v>
      </c>
      <c r="B250" s="1">
        <v>1</v>
      </c>
      <c r="C250" s="26" t="s">
        <v>2244</v>
      </c>
      <c r="D250" t="s">
        <v>138</v>
      </c>
      <c r="E250" s="27" t="s">
        <v>2245</v>
      </c>
      <c r="F250" s="28" t="s">
        <v>159</v>
      </c>
      <c r="G250" s="29">
        <v>1</v>
      </c>
      <c r="H250" s="28">
        <v>0</v>
      </c>
      <c r="I250" s="30">
        <f>ROUND(G250*H250,P4)</f>
        <v>0</v>
      </c>
      <c r="L250" s="30">
        <v>0</v>
      </c>
      <c r="M250" s="24">
        <f>ROUND(G250*L250,P4)</f>
        <v>0</v>
      </c>
      <c r="N250" s="25" t="s">
        <v>138</v>
      </c>
      <c r="O250" s="31">
        <f>M250*AA250</f>
        <v>0</v>
      </c>
      <c r="P250" s="1">
        <v>3</v>
      </c>
      <c r="AA250" s="1">
        <f>IF(P250=1,$O$3,IF(P250=2,$O$4,$O$5))</f>
        <v>0</v>
      </c>
    </row>
    <row r="251">
      <c r="A251" s="1" t="s">
        <v>114</v>
      </c>
      <c r="E251" s="27" t="s">
        <v>138</v>
      </c>
    </row>
    <row r="252" ht="26.4">
      <c r="A252" s="1" t="s">
        <v>116</v>
      </c>
      <c r="E252" s="32" t="s">
        <v>2246</v>
      </c>
    </row>
    <row r="253">
      <c r="A253" s="1" t="s">
        <v>117</v>
      </c>
      <c r="E253" s="27" t="s">
        <v>561</v>
      </c>
    </row>
    <row r="254">
      <c r="A254" s="1" t="s">
        <v>108</v>
      </c>
      <c r="B254" s="1">
        <v>2</v>
      </c>
      <c r="C254" s="26" t="s">
        <v>2247</v>
      </c>
      <c r="D254" t="s">
        <v>138</v>
      </c>
      <c r="E254" s="27" t="s">
        <v>2248</v>
      </c>
      <c r="F254" s="28" t="s">
        <v>159</v>
      </c>
      <c r="G254" s="29">
        <v>2</v>
      </c>
      <c r="H254" s="28">
        <v>0</v>
      </c>
      <c r="I254" s="30">
        <f>ROUND(G254*H254,P4)</f>
        <v>0</v>
      </c>
      <c r="L254" s="30">
        <v>0</v>
      </c>
      <c r="M254" s="24">
        <f>ROUND(G254*L254,P4)</f>
        <v>0</v>
      </c>
      <c r="N254" s="25" t="s">
        <v>559</v>
      </c>
      <c r="O254" s="31">
        <f>M254*AA254</f>
        <v>0</v>
      </c>
      <c r="P254" s="1">
        <v>3</v>
      </c>
      <c r="AA254" s="1">
        <f>IF(P254=1,$O$3,IF(P254=2,$O$4,$O$5))</f>
        <v>0</v>
      </c>
    </row>
    <row r="255">
      <c r="A255" s="1" t="s">
        <v>114</v>
      </c>
      <c r="E255" s="27" t="s">
        <v>138</v>
      </c>
    </row>
    <row r="256" ht="26.4">
      <c r="A256" s="1" t="s">
        <v>116</v>
      </c>
      <c r="E256" s="32" t="s">
        <v>2249</v>
      </c>
    </row>
    <row r="257">
      <c r="A257" s="1" t="s">
        <v>117</v>
      </c>
      <c r="E257" s="27" t="s">
        <v>561</v>
      </c>
    </row>
    <row r="258">
      <c r="A258" s="1" t="s">
        <v>108</v>
      </c>
      <c r="B258" s="1">
        <v>3</v>
      </c>
      <c r="C258" s="26" t="s">
        <v>2250</v>
      </c>
      <c r="D258" t="s">
        <v>138</v>
      </c>
      <c r="E258" s="27" t="s">
        <v>2251</v>
      </c>
      <c r="F258" s="28" t="s">
        <v>159</v>
      </c>
      <c r="G258" s="29">
        <v>1</v>
      </c>
      <c r="H258" s="28">
        <v>0</v>
      </c>
      <c r="I258" s="30">
        <f>ROUND(G258*H258,P4)</f>
        <v>0</v>
      </c>
      <c r="L258" s="30">
        <v>0</v>
      </c>
      <c r="M258" s="24">
        <f>ROUND(G258*L258,P4)</f>
        <v>0</v>
      </c>
      <c r="N258" s="25" t="s">
        <v>559</v>
      </c>
      <c r="O258" s="31">
        <f>M258*AA258</f>
        <v>0</v>
      </c>
      <c r="P258" s="1">
        <v>3</v>
      </c>
      <c r="AA258" s="1">
        <f>IF(P258=1,$O$3,IF(P258=2,$O$4,$O$5))</f>
        <v>0</v>
      </c>
    </row>
    <row r="259">
      <c r="A259" s="1" t="s">
        <v>114</v>
      </c>
      <c r="E259" s="27" t="s">
        <v>138</v>
      </c>
    </row>
    <row r="260" ht="26.4">
      <c r="A260" s="1" t="s">
        <v>116</v>
      </c>
      <c r="E260" s="32" t="s">
        <v>2252</v>
      </c>
    </row>
    <row r="261">
      <c r="A261" s="1" t="s">
        <v>117</v>
      </c>
      <c r="E261" s="27" t="s">
        <v>561</v>
      </c>
    </row>
    <row r="262">
      <c r="A262" s="1" t="s">
        <v>108</v>
      </c>
      <c r="B262" s="1">
        <v>4</v>
      </c>
      <c r="C262" s="26" t="s">
        <v>2253</v>
      </c>
      <c r="D262" t="s">
        <v>138</v>
      </c>
      <c r="E262" s="27" t="s">
        <v>2254</v>
      </c>
      <c r="F262" s="28" t="s">
        <v>159</v>
      </c>
      <c r="G262" s="29">
        <v>1</v>
      </c>
      <c r="H262" s="28">
        <v>0</v>
      </c>
      <c r="I262" s="30">
        <f>ROUND(G262*H262,P4)</f>
        <v>0</v>
      </c>
      <c r="L262" s="30">
        <v>0</v>
      </c>
      <c r="M262" s="24">
        <f>ROUND(G262*L262,P4)</f>
        <v>0</v>
      </c>
      <c r="N262" s="25" t="s">
        <v>559</v>
      </c>
      <c r="O262" s="31">
        <f>M262*AA262</f>
        <v>0</v>
      </c>
      <c r="P262" s="1">
        <v>3</v>
      </c>
      <c r="AA262" s="1">
        <f>IF(P262=1,$O$3,IF(P262=2,$O$4,$O$5))</f>
        <v>0</v>
      </c>
    </row>
    <row r="263">
      <c r="A263" s="1" t="s">
        <v>114</v>
      </c>
      <c r="E263" s="27" t="s">
        <v>138</v>
      </c>
    </row>
    <row r="264" ht="26.4">
      <c r="A264" s="1" t="s">
        <v>116</v>
      </c>
      <c r="E264" s="32" t="s">
        <v>2255</v>
      </c>
    </row>
    <row r="265">
      <c r="A265" s="1" t="s">
        <v>117</v>
      </c>
      <c r="E265" s="27" t="s">
        <v>561</v>
      </c>
    </row>
    <row r="266">
      <c r="A266" s="1" t="s">
        <v>108</v>
      </c>
      <c r="B266" s="1">
        <v>5</v>
      </c>
      <c r="C266" s="26" t="s">
        <v>2256</v>
      </c>
      <c r="D266" t="s">
        <v>138</v>
      </c>
      <c r="E266" s="27" t="s">
        <v>2257</v>
      </c>
      <c r="F266" s="28" t="s">
        <v>159</v>
      </c>
      <c r="G266" s="29">
        <v>1</v>
      </c>
      <c r="H266" s="28">
        <v>0</v>
      </c>
      <c r="I266" s="30">
        <f>ROUND(G266*H266,P4)</f>
        <v>0</v>
      </c>
      <c r="L266" s="30">
        <v>0</v>
      </c>
      <c r="M266" s="24">
        <f>ROUND(G266*L266,P4)</f>
        <v>0</v>
      </c>
      <c r="N266" s="25" t="s">
        <v>559</v>
      </c>
      <c r="O266" s="31">
        <f>M266*AA266</f>
        <v>0</v>
      </c>
      <c r="P266" s="1">
        <v>3</v>
      </c>
      <c r="AA266" s="1">
        <f>IF(P266=1,$O$3,IF(P266=2,$O$4,$O$5))</f>
        <v>0</v>
      </c>
    </row>
    <row r="267">
      <c r="A267" s="1" t="s">
        <v>114</v>
      </c>
      <c r="E267" s="27" t="s">
        <v>138</v>
      </c>
    </row>
    <row r="268" ht="26.4">
      <c r="A268" s="1" t="s">
        <v>116</v>
      </c>
      <c r="E268" s="32" t="s">
        <v>2258</v>
      </c>
    </row>
    <row r="269">
      <c r="A269" s="1" t="s">
        <v>117</v>
      </c>
      <c r="E269" s="27" t="s">
        <v>561</v>
      </c>
    </row>
    <row r="270">
      <c r="A270" s="1" t="s">
        <v>108</v>
      </c>
      <c r="B270" s="1">
        <v>6</v>
      </c>
      <c r="C270" s="26" t="s">
        <v>2259</v>
      </c>
      <c r="D270" t="s">
        <v>138</v>
      </c>
      <c r="E270" s="27" t="s">
        <v>2260</v>
      </c>
      <c r="F270" s="28" t="s">
        <v>159</v>
      </c>
      <c r="G270" s="29">
        <v>3</v>
      </c>
      <c r="H270" s="28">
        <v>0</v>
      </c>
      <c r="I270" s="30">
        <f>ROUND(G270*H270,P4)</f>
        <v>0</v>
      </c>
      <c r="L270" s="30">
        <v>0</v>
      </c>
      <c r="M270" s="24">
        <f>ROUND(G270*L270,P4)</f>
        <v>0</v>
      </c>
      <c r="N270" s="25" t="s">
        <v>559</v>
      </c>
      <c r="O270" s="31">
        <f>M270*AA270</f>
        <v>0</v>
      </c>
      <c r="P270" s="1">
        <v>3</v>
      </c>
      <c r="AA270" s="1">
        <f>IF(P270=1,$O$3,IF(P270=2,$O$4,$O$5))</f>
        <v>0</v>
      </c>
    </row>
    <row r="271">
      <c r="A271" s="1" t="s">
        <v>114</v>
      </c>
      <c r="E271" s="27" t="s">
        <v>138</v>
      </c>
    </row>
    <row r="272" ht="26.4">
      <c r="A272" s="1" t="s">
        <v>116</v>
      </c>
      <c r="E272" s="32" t="s">
        <v>2261</v>
      </c>
    </row>
    <row r="273">
      <c r="A273" s="1" t="s">
        <v>117</v>
      </c>
      <c r="E273" s="27" t="s">
        <v>561</v>
      </c>
    </row>
    <row r="274" ht="26.4">
      <c r="A274" s="1" t="s">
        <v>108</v>
      </c>
      <c r="B274" s="1">
        <v>7</v>
      </c>
      <c r="C274" s="26" t="s">
        <v>2262</v>
      </c>
      <c r="D274" t="s">
        <v>138</v>
      </c>
      <c r="E274" s="27" t="s">
        <v>2263</v>
      </c>
      <c r="F274" s="28" t="s">
        <v>159</v>
      </c>
      <c r="G274" s="29">
        <v>1</v>
      </c>
      <c r="H274" s="28">
        <v>0</v>
      </c>
      <c r="I274" s="30">
        <f>ROUND(G274*H274,P4)</f>
        <v>0</v>
      </c>
      <c r="L274" s="30">
        <v>0</v>
      </c>
      <c r="M274" s="24">
        <f>ROUND(G274*L274,P4)</f>
        <v>0</v>
      </c>
      <c r="N274" s="25" t="s">
        <v>559</v>
      </c>
      <c r="O274" s="31">
        <f>M274*AA274</f>
        <v>0</v>
      </c>
      <c r="P274" s="1">
        <v>3</v>
      </c>
      <c r="AA274" s="1">
        <f>IF(P274=1,$O$3,IF(P274=2,$O$4,$O$5))</f>
        <v>0</v>
      </c>
    </row>
    <row r="275">
      <c r="A275" s="1" t="s">
        <v>114</v>
      </c>
      <c r="E275" s="27" t="s">
        <v>138</v>
      </c>
    </row>
    <row r="276" ht="26.4">
      <c r="A276" s="1" t="s">
        <v>116</v>
      </c>
      <c r="E276" s="32" t="s">
        <v>2264</v>
      </c>
    </row>
    <row r="277">
      <c r="A277" s="1" t="s">
        <v>117</v>
      </c>
      <c r="E277" s="27" t="s">
        <v>561</v>
      </c>
    </row>
    <row r="278">
      <c r="A278" s="1" t="s">
        <v>108</v>
      </c>
      <c r="B278" s="1">
        <v>8</v>
      </c>
      <c r="C278" s="26" t="s">
        <v>2265</v>
      </c>
      <c r="D278" t="s">
        <v>138</v>
      </c>
      <c r="E278" s="27" t="s">
        <v>2266</v>
      </c>
      <c r="F278" s="28" t="s">
        <v>159</v>
      </c>
      <c r="G278" s="29">
        <v>1</v>
      </c>
      <c r="H278" s="28">
        <v>0</v>
      </c>
      <c r="I278" s="30">
        <f>ROUND(G278*H278,P4)</f>
        <v>0</v>
      </c>
      <c r="L278" s="30">
        <v>0</v>
      </c>
      <c r="M278" s="24">
        <f>ROUND(G278*L278,P4)</f>
        <v>0</v>
      </c>
      <c r="N278" s="25" t="s">
        <v>559</v>
      </c>
      <c r="O278" s="31">
        <f>M278*AA278</f>
        <v>0</v>
      </c>
      <c r="P278" s="1">
        <v>3</v>
      </c>
      <c r="AA278" s="1">
        <f>IF(P278=1,$O$3,IF(P278=2,$O$4,$O$5))</f>
        <v>0</v>
      </c>
    </row>
    <row r="279">
      <c r="A279" s="1" t="s">
        <v>114</v>
      </c>
      <c r="E279" s="27" t="s">
        <v>138</v>
      </c>
    </row>
    <row r="280" ht="26.4">
      <c r="A280" s="1" t="s">
        <v>116</v>
      </c>
      <c r="E280" s="32" t="s">
        <v>2264</v>
      </c>
    </row>
    <row r="281">
      <c r="A281" s="1" t="s">
        <v>117</v>
      </c>
      <c r="E281" s="27" t="s">
        <v>561</v>
      </c>
    </row>
    <row r="282">
      <c r="A282" s="1" t="s">
        <v>108</v>
      </c>
      <c r="B282" s="1">
        <v>9</v>
      </c>
      <c r="C282" s="26" t="s">
        <v>2186</v>
      </c>
      <c r="D282" t="s">
        <v>138</v>
      </c>
      <c r="E282" s="27" t="s">
        <v>2187</v>
      </c>
      <c r="F282" s="28" t="s">
        <v>167</v>
      </c>
      <c r="G282" s="29">
        <v>20</v>
      </c>
      <c r="H282" s="28">
        <v>0</v>
      </c>
      <c r="I282" s="30">
        <f>ROUND(G282*H282,P4)</f>
        <v>0</v>
      </c>
      <c r="L282" s="30">
        <v>0</v>
      </c>
      <c r="M282" s="24">
        <f>ROUND(G282*L282,P4)</f>
        <v>0</v>
      </c>
      <c r="N282" s="25" t="s">
        <v>559</v>
      </c>
      <c r="O282" s="31">
        <f>M282*AA282</f>
        <v>0</v>
      </c>
      <c r="P282" s="1">
        <v>3</v>
      </c>
      <c r="AA282" s="1">
        <f>IF(P282=1,$O$3,IF(P282=2,$O$4,$O$5))</f>
        <v>0</v>
      </c>
    </row>
    <row r="283">
      <c r="A283" s="1" t="s">
        <v>114</v>
      </c>
      <c r="E283" s="27" t="s">
        <v>138</v>
      </c>
    </row>
    <row r="284" ht="26.4">
      <c r="A284" s="1" t="s">
        <v>116</v>
      </c>
      <c r="E284" s="32" t="s">
        <v>2188</v>
      </c>
    </row>
    <row r="285">
      <c r="A285" s="1" t="s">
        <v>117</v>
      </c>
      <c r="E285" s="27" t="s">
        <v>561</v>
      </c>
    </row>
    <row r="286" ht="26.4">
      <c r="A286" s="1" t="s">
        <v>108</v>
      </c>
      <c r="B286" s="1">
        <v>10</v>
      </c>
      <c r="C286" s="26" t="s">
        <v>2190</v>
      </c>
      <c r="D286" t="s">
        <v>138</v>
      </c>
      <c r="E286" s="27" t="s">
        <v>2191</v>
      </c>
      <c r="F286" s="28" t="s">
        <v>167</v>
      </c>
      <c r="G286" s="29">
        <v>20</v>
      </c>
      <c r="H286" s="28">
        <v>0</v>
      </c>
      <c r="I286" s="30">
        <f>ROUND(G286*H286,P4)</f>
        <v>0</v>
      </c>
      <c r="L286" s="30">
        <v>0</v>
      </c>
      <c r="M286" s="24">
        <f>ROUND(G286*L286,P4)</f>
        <v>0</v>
      </c>
      <c r="N286" s="25" t="s">
        <v>559</v>
      </c>
      <c r="O286" s="31">
        <f>M286*AA286</f>
        <v>0</v>
      </c>
      <c r="P286" s="1">
        <v>3</v>
      </c>
      <c r="AA286" s="1">
        <f>IF(P286=1,$O$3,IF(P286=2,$O$4,$O$5))</f>
        <v>0</v>
      </c>
    </row>
    <row r="287">
      <c r="A287" s="1" t="s">
        <v>114</v>
      </c>
      <c r="E287" s="27" t="s">
        <v>138</v>
      </c>
    </row>
    <row r="288" ht="26.4">
      <c r="A288" s="1" t="s">
        <v>116</v>
      </c>
      <c r="E288" s="32" t="s">
        <v>2188</v>
      </c>
    </row>
    <row r="289">
      <c r="A289" s="1" t="s">
        <v>117</v>
      </c>
      <c r="E289" s="27" t="s">
        <v>561</v>
      </c>
    </row>
    <row r="290">
      <c r="A290" s="1" t="s">
        <v>108</v>
      </c>
      <c r="B290" s="1">
        <v>11</v>
      </c>
      <c r="C290" s="26" t="s">
        <v>808</v>
      </c>
      <c r="D290" t="s">
        <v>138</v>
      </c>
      <c r="E290" s="27" t="s">
        <v>809</v>
      </c>
      <c r="F290" s="28" t="s">
        <v>167</v>
      </c>
      <c r="G290" s="29">
        <v>20</v>
      </c>
      <c r="H290" s="28">
        <v>0</v>
      </c>
      <c r="I290" s="30">
        <f>ROUND(G290*H290,P4)</f>
        <v>0</v>
      </c>
      <c r="L290" s="30">
        <v>0</v>
      </c>
      <c r="M290" s="24">
        <f>ROUND(G290*L290,P4)</f>
        <v>0</v>
      </c>
      <c r="N290" s="25" t="s">
        <v>559</v>
      </c>
      <c r="O290" s="31">
        <f>M290*AA290</f>
        <v>0</v>
      </c>
      <c r="P290" s="1">
        <v>3</v>
      </c>
      <c r="AA290" s="1">
        <f>IF(P290=1,$O$3,IF(P290=2,$O$4,$O$5))</f>
        <v>0</v>
      </c>
    </row>
    <row r="291">
      <c r="A291" s="1" t="s">
        <v>114</v>
      </c>
      <c r="E291" s="27" t="s">
        <v>138</v>
      </c>
    </row>
    <row r="292" ht="26.4">
      <c r="A292" s="1" t="s">
        <v>116</v>
      </c>
      <c r="E292" s="32" t="s">
        <v>2188</v>
      </c>
    </row>
    <row r="293">
      <c r="A293" s="1" t="s">
        <v>117</v>
      </c>
      <c r="E293" s="27" t="s">
        <v>561</v>
      </c>
    </row>
    <row r="294" ht="26.4">
      <c r="A294" s="1" t="s">
        <v>108</v>
      </c>
      <c r="B294" s="1">
        <v>12</v>
      </c>
      <c r="C294" s="26" t="s">
        <v>2267</v>
      </c>
      <c r="D294" t="s">
        <v>138</v>
      </c>
      <c r="E294" s="27" t="s">
        <v>2191</v>
      </c>
      <c r="F294" s="28" t="s">
        <v>167</v>
      </c>
      <c r="G294" s="29">
        <v>45</v>
      </c>
      <c r="H294" s="28">
        <v>0</v>
      </c>
      <c r="I294" s="30">
        <f>ROUND(G294*H294,P4)</f>
        <v>0</v>
      </c>
      <c r="L294" s="30">
        <v>0</v>
      </c>
      <c r="M294" s="24">
        <f>ROUND(G294*L294,P4)</f>
        <v>0</v>
      </c>
      <c r="N294" s="25" t="s">
        <v>138</v>
      </c>
      <c r="O294" s="31">
        <f>M294*AA294</f>
        <v>0</v>
      </c>
      <c r="P294" s="1">
        <v>3</v>
      </c>
      <c r="AA294" s="1">
        <f>IF(P294=1,$O$3,IF(P294=2,$O$4,$O$5))</f>
        <v>0</v>
      </c>
    </row>
    <row r="295">
      <c r="A295" s="1" t="s">
        <v>114</v>
      </c>
      <c r="E295" s="27" t="s">
        <v>138</v>
      </c>
    </row>
    <row r="296" ht="26.4">
      <c r="A296" s="1" t="s">
        <v>116</v>
      </c>
      <c r="E296" s="32" t="s">
        <v>2268</v>
      </c>
    </row>
    <row r="297">
      <c r="A297" s="1" t="s">
        <v>117</v>
      </c>
      <c r="E297" s="27" t="s">
        <v>561</v>
      </c>
    </row>
    <row r="298" ht="26.4">
      <c r="A298" s="1" t="s">
        <v>108</v>
      </c>
      <c r="B298" s="1">
        <v>13</v>
      </c>
      <c r="C298" s="26" t="s">
        <v>817</v>
      </c>
      <c r="D298" t="s">
        <v>138</v>
      </c>
      <c r="E298" s="27" t="s">
        <v>818</v>
      </c>
      <c r="F298" s="28" t="s">
        <v>159</v>
      </c>
      <c r="G298" s="29">
        <v>2</v>
      </c>
      <c r="H298" s="28">
        <v>0</v>
      </c>
      <c r="I298" s="30">
        <f>ROUND(G298*H298,P4)</f>
        <v>0</v>
      </c>
      <c r="L298" s="30">
        <v>0</v>
      </c>
      <c r="M298" s="24">
        <f>ROUND(G298*L298,P4)</f>
        <v>0</v>
      </c>
      <c r="N298" s="25" t="s">
        <v>559</v>
      </c>
      <c r="O298" s="31">
        <f>M298*AA298</f>
        <v>0</v>
      </c>
      <c r="P298" s="1">
        <v>3</v>
      </c>
      <c r="AA298" s="1">
        <f>IF(P298=1,$O$3,IF(P298=2,$O$4,$O$5))</f>
        <v>0</v>
      </c>
    </row>
    <row r="299">
      <c r="A299" s="1" t="s">
        <v>114</v>
      </c>
      <c r="E299" s="27" t="s">
        <v>138</v>
      </c>
    </row>
    <row r="300" ht="26.4">
      <c r="A300" s="1" t="s">
        <v>116</v>
      </c>
      <c r="E300" s="32" t="s">
        <v>2213</v>
      </c>
    </row>
    <row r="301">
      <c r="A301" s="1" t="s">
        <v>117</v>
      </c>
      <c r="E301" s="27" t="s">
        <v>561</v>
      </c>
    </row>
    <row r="302" ht="26.4">
      <c r="A302" s="1" t="s">
        <v>108</v>
      </c>
      <c r="B302" s="1">
        <v>14</v>
      </c>
      <c r="C302" s="26" t="s">
        <v>2048</v>
      </c>
      <c r="D302" t="s">
        <v>138</v>
      </c>
      <c r="E302" s="27" t="s">
        <v>2049</v>
      </c>
      <c r="F302" s="28" t="s">
        <v>159</v>
      </c>
      <c r="G302" s="29">
        <v>10</v>
      </c>
      <c r="H302" s="28">
        <v>0</v>
      </c>
      <c r="I302" s="30">
        <f>ROUND(G302*H302,P4)</f>
        <v>0</v>
      </c>
      <c r="L302" s="30">
        <v>0</v>
      </c>
      <c r="M302" s="24">
        <f>ROUND(G302*L302,P4)</f>
        <v>0</v>
      </c>
      <c r="N302" s="25" t="s">
        <v>559</v>
      </c>
      <c r="O302" s="31">
        <f>M302*AA302</f>
        <v>0</v>
      </c>
      <c r="P302" s="1">
        <v>3</v>
      </c>
      <c r="AA302" s="1">
        <f>IF(P302=1,$O$3,IF(P302=2,$O$4,$O$5))</f>
        <v>0</v>
      </c>
    </row>
    <row r="303">
      <c r="A303" s="1" t="s">
        <v>114</v>
      </c>
      <c r="E303" s="27" t="s">
        <v>138</v>
      </c>
    </row>
    <row r="304" ht="26.4">
      <c r="A304" s="1" t="s">
        <v>116</v>
      </c>
      <c r="E304" s="32" t="s">
        <v>2204</v>
      </c>
    </row>
    <row r="305">
      <c r="A305" s="1" t="s">
        <v>117</v>
      </c>
      <c r="E305" s="27" t="s">
        <v>561</v>
      </c>
    </row>
    <row r="306">
      <c r="A306" s="1" t="s">
        <v>108</v>
      </c>
      <c r="B306" s="1">
        <v>15</v>
      </c>
      <c r="C306" s="26" t="s">
        <v>2105</v>
      </c>
      <c r="D306" t="s">
        <v>138</v>
      </c>
      <c r="E306" s="27" t="s">
        <v>2106</v>
      </c>
      <c r="F306" s="28" t="s">
        <v>159</v>
      </c>
      <c r="G306" s="29">
        <v>7</v>
      </c>
      <c r="H306" s="28">
        <v>0</v>
      </c>
      <c r="I306" s="30">
        <f>ROUND(G306*H306,P4)</f>
        <v>0</v>
      </c>
      <c r="L306" s="30">
        <v>0</v>
      </c>
      <c r="M306" s="24">
        <f>ROUND(G306*L306,P4)</f>
        <v>0</v>
      </c>
      <c r="N306" s="25" t="s">
        <v>559</v>
      </c>
      <c r="O306" s="31">
        <f>M306*AA306</f>
        <v>0</v>
      </c>
      <c r="P306" s="1">
        <v>3</v>
      </c>
      <c r="AA306" s="1">
        <f>IF(P306=1,$O$3,IF(P306=2,$O$4,$O$5))</f>
        <v>0</v>
      </c>
    </row>
    <row r="307">
      <c r="A307" s="1" t="s">
        <v>114</v>
      </c>
      <c r="E307" s="27" t="s">
        <v>138</v>
      </c>
    </row>
    <row r="308">
      <c r="A308" s="1" t="s">
        <v>116</v>
      </c>
    </row>
    <row r="309">
      <c r="A309" s="1" t="s">
        <v>117</v>
      </c>
      <c r="E309" s="27" t="s">
        <v>561</v>
      </c>
    </row>
    <row r="310">
      <c r="A310" s="1" t="s">
        <v>108</v>
      </c>
      <c r="B310" s="1">
        <v>16</v>
      </c>
      <c r="C310" s="26" t="s">
        <v>2228</v>
      </c>
      <c r="D310" t="s">
        <v>138</v>
      </c>
      <c r="E310" s="27" t="s">
        <v>2229</v>
      </c>
      <c r="F310" s="28" t="s">
        <v>159</v>
      </c>
      <c r="G310" s="29">
        <v>20</v>
      </c>
      <c r="H310" s="28">
        <v>0</v>
      </c>
      <c r="I310" s="30">
        <f>ROUND(G310*H310,P4)</f>
        <v>0</v>
      </c>
      <c r="L310" s="30">
        <v>0</v>
      </c>
      <c r="M310" s="24">
        <f>ROUND(G310*L310,P4)</f>
        <v>0</v>
      </c>
      <c r="N310" s="25" t="s">
        <v>559</v>
      </c>
      <c r="O310" s="31">
        <f>M310*AA310</f>
        <v>0</v>
      </c>
      <c r="P310" s="1">
        <v>3</v>
      </c>
      <c r="AA310" s="1">
        <f>IF(P310=1,$O$3,IF(P310=2,$O$4,$O$5))</f>
        <v>0</v>
      </c>
    </row>
    <row r="311">
      <c r="A311" s="1" t="s">
        <v>114</v>
      </c>
      <c r="E311" s="27" t="s">
        <v>138</v>
      </c>
    </row>
    <row r="312">
      <c r="A312" s="1" t="s">
        <v>116</v>
      </c>
    </row>
    <row r="313">
      <c r="A313" s="1" t="s">
        <v>117</v>
      </c>
      <c r="E313" s="27" t="s">
        <v>561</v>
      </c>
    </row>
    <row r="314">
      <c r="A314" s="1" t="s">
        <v>108</v>
      </c>
      <c r="B314" s="1">
        <v>17</v>
      </c>
      <c r="C314" s="26" t="s">
        <v>826</v>
      </c>
      <c r="D314" t="s">
        <v>138</v>
      </c>
      <c r="E314" s="27" t="s">
        <v>827</v>
      </c>
      <c r="F314" s="28" t="s">
        <v>159</v>
      </c>
      <c r="G314" s="29">
        <v>12</v>
      </c>
      <c r="H314" s="28">
        <v>0</v>
      </c>
      <c r="I314" s="30">
        <f>ROUND(G314*H314,P4)</f>
        <v>0</v>
      </c>
      <c r="L314" s="30">
        <v>0</v>
      </c>
      <c r="M314" s="24">
        <f>ROUND(G314*L314,P4)</f>
        <v>0</v>
      </c>
      <c r="N314" s="25" t="s">
        <v>559</v>
      </c>
      <c r="O314" s="31">
        <f>M314*AA314</f>
        <v>0</v>
      </c>
      <c r="P314" s="1">
        <v>3</v>
      </c>
      <c r="AA314" s="1">
        <f>IF(P314=1,$O$3,IF(P314=2,$O$4,$O$5))</f>
        <v>0</v>
      </c>
    </row>
    <row r="315">
      <c r="A315" s="1" t="s">
        <v>114</v>
      </c>
      <c r="E315" s="27" t="s">
        <v>138</v>
      </c>
    </row>
    <row r="316">
      <c r="A316" s="1" t="s">
        <v>116</v>
      </c>
    </row>
    <row r="317">
      <c r="A317" s="1" t="s">
        <v>117</v>
      </c>
      <c r="E317" s="27" t="s">
        <v>561</v>
      </c>
    </row>
    <row r="318" ht="26.4">
      <c r="A318" s="1" t="s">
        <v>108</v>
      </c>
      <c r="B318" s="1">
        <v>18</v>
      </c>
      <c r="C318" s="26" t="s">
        <v>853</v>
      </c>
      <c r="D318" t="s">
        <v>138</v>
      </c>
      <c r="E318" s="27" t="s">
        <v>854</v>
      </c>
      <c r="F318" s="28" t="s">
        <v>159</v>
      </c>
      <c r="G318" s="29">
        <v>1</v>
      </c>
      <c r="H318" s="28">
        <v>0</v>
      </c>
      <c r="I318" s="30">
        <f>ROUND(G318*H318,P4)</f>
        <v>0</v>
      </c>
      <c r="L318" s="30">
        <v>0</v>
      </c>
      <c r="M318" s="24">
        <f>ROUND(G318*L318,P4)</f>
        <v>0</v>
      </c>
      <c r="N318" s="25" t="s">
        <v>559</v>
      </c>
      <c r="O318" s="31">
        <f>M318*AA318</f>
        <v>0</v>
      </c>
      <c r="P318" s="1">
        <v>3</v>
      </c>
      <c r="AA318" s="1">
        <f>IF(P318=1,$O$3,IF(P318=2,$O$4,$O$5))</f>
        <v>0</v>
      </c>
    </row>
    <row r="319">
      <c r="A319" s="1" t="s">
        <v>114</v>
      </c>
      <c r="E319" s="27" t="s">
        <v>138</v>
      </c>
    </row>
    <row r="320">
      <c r="A320" s="1" t="s">
        <v>116</v>
      </c>
    </row>
    <row r="321">
      <c r="A321" s="1" t="s">
        <v>117</v>
      </c>
      <c r="E321" s="27" t="s">
        <v>561</v>
      </c>
    </row>
    <row r="322" ht="39.6">
      <c r="A322" s="1" t="s">
        <v>108</v>
      </c>
      <c r="B322" s="1">
        <v>19</v>
      </c>
      <c r="C322" s="26" t="s">
        <v>856</v>
      </c>
      <c r="D322" t="s">
        <v>138</v>
      </c>
      <c r="E322" s="27" t="s">
        <v>857</v>
      </c>
      <c r="F322" s="28" t="s">
        <v>159</v>
      </c>
      <c r="G322" s="29">
        <v>3</v>
      </c>
      <c r="H322" s="28">
        <v>0</v>
      </c>
      <c r="I322" s="30">
        <f>ROUND(G322*H322,P4)</f>
        <v>0</v>
      </c>
      <c r="L322" s="30">
        <v>0</v>
      </c>
      <c r="M322" s="24">
        <f>ROUND(G322*L322,P4)</f>
        <v>0</v>
      </c>
      <c r="N322" s="25" t="s">
        <v>559</v>
      </c>
      <c r="O322" s="31">
        <f>M322*AA322</f>
        <v>0</v>
      </c>
      <c r="P322" s="1">
        <v>3</v>
      </c>
      <c r="AA322" s="1">
        <f>IF(P322=1,$O$3,IF(P322=2,$O$4,$O$5))</f>
        <v>0</v>
      </c>
    </row>
    <row r="323">
      <c r="A323" s="1" t="s">
        <v>114</v>
      </c>
      <c r="E323" s="27" t="s">
        <v>138</v>
      </c>
    </row>
    <row r="324">
      <c r="A324" s="1" t="s">
        <v>116</v>
      </c>
    </row>
    <row r="325">
      <c r="A325" s="1" t="s">
        <v>117</v>
      </c>
      <c r="E325" s="27" t="s">
        <v>561</v>
      </c>
    </row>
    <row r="326" ht="26.4">
      <c r="A326" s="1" t="s">
        <v>108</v>
      </c>
      <c r="B326" s="1">
        <v>20</v>
      </c>
      <c r="C326" s="26" t="s">
        <v>859</v>
      </c>
      <c r="D326" t="s">
        <v>138</v>
      </c>
      <c r="E326" s="27" t="s">
        <v>860</v>
      </c>
      <c r="F326" s="28" t="s">
        <v>159</v>
      </c>
      <c r="G326" s="29">
        <v>1</v>
      </c>
      <c r="H326" s="28">
        <v>0</v>
      </c>
      <c r="I326" s="30">
        <f>ROUND(G326*H326,P4)</f>
        <v>0</v>
      </c>
      <c r="L326" s="30">
        <v>0</v>
      </c>
      <c r="M326" s="24">
        <f>ROUND(G326*L326,P4)</f>
        <v>0</v>
      </c>
      <c r="N326" s="25" t="s">
        <v>559</v>
      </c>
      <c r="O326" s="31">
        <f>M326*AA326</f>
        <v>0</v>
      </c>
      <c r="P326" s="1">
        <v>3</v>
      </c>
      <c r="AA326" s="1">
        <f>IF(P326=1,$O$3,IF(P326=2,$O$4,$O$5))</f>
        <v>0</v>
      </c>
    </row>
    <row r="327">
      <c r="A327" s="1" t="s">
        <v>114</v>
      </c>
      <c r="E327" s="27" t="s">
        <v>138</v>
      </c>
    </row>
    <row r="328">
      <c r="A328" s="1" t="s">
        <v>116</v>
      </c>
    </row>
    <row r="329">
      <c r="A329" s="1" t="s">
        <v>117</v>
      </c>
      <c r="E329" s="27" t="s">
        <v>561</v>
      </c>
    </row>
    <row r="330">
      <c r="A330" s="1" t="s">
        <v>108</v>
      </c>
      <c r="B330" s="1">
        <v>21</v>
      </c>
      <c r="C330" s="26" t="s">
        <v>2230</v>
      </c>
      <c r="D330" t="s">
        <v>138</v>
      </c>
      <c r="E330" s="27" t="s">
        <v>2231</v>
      </c>
      <c r="F330" s="28" t="s">
        <v>159</v>
      </c>
      <c r="G330" s="29">
        <v>1</v>
      </c>
      <c r="H330" s="28">
        <v>0</v>
      </c>
      <c r="I330" s="30">
        <f>ROUND(G330*H330,P4)</f>
        <v>0</v>
      </c>
      <c r="L330" s="30">
        <v>0</v>
      </c>
      <c r="M330" s="24">
        <f>ROUND(G330*L330,P4)</f>
        <v>0</v>
      </c>
      <c r="N330" s="25" t="s">
        <v>559</v>
      </c>
      <c r="O330" s="31">
        <f>M330*AA330</f>
        <v>0</v>
      </c>
      <c r="P330" s="1">
        <v>3</v>
      </c>
      <c r="AA330" s="1">
        <f>IF(P330=1,$O$3,IF(P330=2,$O$4,$O$5))</f>
        <v>0</v>
      </c>
    </row>
    <row r="331">
      <c r="A331" s="1" t="s">
        <v>114</v>
      </c>
      <c r="E331" s="27" t="s">
        <v>138</v>
      </c>
    </row>
    <row r="332">
      <c r="A332" s="1" t="s">
        <v>116</v>
      </c>
    </row>
    <row r="333">
      <c r="A333" s="1" t="s">
        <v>117</v>
      </c>
      <c r="E333" s="27" t="s">
        <v>561</v>
      </c>
    </row>
    <row r="334">
      <c r="A334" s="1" t="s">
        <v>108</v>
      </c>
      <c r="B334" s="1">
        <v>22</v>
      </c>
      <c r="C334" s="26" t="s">
        <v>2235</v>
      </c>
      <c r="D334" t="s">
        <v>138</v>
      </c>
      <c r="E334" s="27" t="s">
        <v>2236</v>
      </c>
      <c r="F334" s="28" t="s">
        <v>159</v>
      </c>
      <c r="G334" s="29">
        <v>6</v>
      </c>
      <c r="H334" s="28">
        <v>0</v>
      </c>
      <c r="I334" s="30">
        <f>ROUND(G334*H334,P4)</f>
        <v>0</v>
      </c>
      <c r="L334" s="30">
        <v>0</v>
      </c>
      <c r="M334" s="24">
        <f>ROUND(G334*L334,P4)</f>
        <v>0</v>
      </c>
      <c r="N334" s="25" t="s">
        <v>559</v>
      </c>
      <c r="O334" s="31">
        <f>M334*AA334</f>
        <v>0</v>
      </c>
      <c r="P334" s="1">
        <v>3</v>
      </c>
      <c r="AA334" s="1">
        <f>IF(P334=1,$O$3,IF(P334=2,$O$4,$O$5))</f>
        <v>0</v>
      </c>
    </row>
    <row r="335">
      <c r="A335" s="1" t="s">
        <v>114</v>
      </c>
      <c r="E335" s="27" t="s">
        <v>138</v>
      </c>
    </row>
    <row r="336" ht="26.4">
      <c r="A336" s="1" t="s">
        <v>116</v>
      </c>
      <c r="E336" s="32" t="s">
        <v>2269</v>
      </c>
    </row>
    <row r="337">
      <c r="A337" s="1" t="s">
        <v>117</v>
      </c>
      <c r="E337" s="27" t="s">
        <v>561</v>
      </c>
    </row>
    <row r="338">
      <c r="A338" s="1" t="s">
        <v>108</v>
      </c>
      <c r="B338" s="1">
        <v>23</v>
      </c>
      <c r="C338" s="26" t="s">
        <v>861</v>
      </c>
      <c r="D338" t="s">
        <v>138</v>
      </c>
      <c r="E338" s="27" t="s">
        <v>862</v>
      </c>
      <c r="F338" s="28" t="s">
        <v>398</v>
      </c>
      <c r="G338" s="29">
        <v>60</v>
      </c>
      <c r="H338" s="28">
        <v>0</v>
      </c>
      <c r="I338" s="30">
        <f>ROUND(G338*H338,P4)</f>
        <v>0</v>
      </c>
      <c r="L338" s="30">
        <v>0</v>
      </c>
      <c r="M338" s="24">
        <f>ROUND(G338*L338,P4)</f>
        <v>0</v>
      </c>
      <c r="N338" s="25" t="s">
        <v>559</v>
      </c>
      <c r="O338" s="31">
        <f>M338*AA338</f>
        <v>0</v>
      </c>
      <c r="P338" s="1">
        <v>3</v>
      </c>
      <c r="AA338" s="1">
        <f>IF(P338=1,$O$3,IF(P338=2,$O$4,$O$5))</f>
        <v>0</v>
      </c>
    </row>
    <row r="339">
      <c r="A339" s="1" t="s">
        <v>114</v>
      </c>
      <c r="E339" s="27" t="s">
        <v>138</v>
      </c>
    </row>
    <row r="340">
      <c r="A340" s="1" t="s">
        <v>116</v>
      </c>
    </row>
    <row r="341">
      <c r="A341" s="1" t="s">
        <v>117</v>
      </c>
      <c r="E341" s="27" t="s">
        <v>561</v>
      </c>
    </row>
    <row r="342">
      <c r="A342" s="1" t="s">
        <v>108</v>
      </c>
      <c r="B342" s="1">
        <v>24</v>
      </c>
      <c r="C342" s="26" t="s">
        <v>864</v>
      </c>
      <c r="D342" t="s">
        <v>138</v>
      </c>
      <c r="E342" s="27" t="s">
        <v>865</v>
      </c>
      <c r="F342" s="28" t="s">
        <v>398</v>
      </c>
      <c r="G342" s="29">
        <v>60</v>
      </c>
      <c r="H342" s="28">
        <v>0</v>
      </c>
      <c r="I342" s="30">
        <f>ROUND(G342*H342,P4)</f>
        <v>0</v>
      </c>
      <c r="L342" s="30">
        <v>0</v>
      </c>
      <c r="M342" s="24">
        <f>ROUND(G342*L342,P4)</f>
        <v>0</v>
      </c>
      <c r="N342" s="25" t="s">
        <v>559</v>
      </c>
      <c r="O342" s="31">
        <f>M342*AA342</f>
        <v>0</v>
      </c>
      <c r="P342" s="1">
        <v>3</v>
      </c>
      <c r="AA342" s="1">
        <f>IF(P342=1,$O$3,IF(P342=2,$O$4,$O$5))</f>
        <v>0</v>
      </c>
    </row>
    <row r="343">
      <c r="A343" s="1" t="s">
        <v>114</v>
      </c>
      <c r="E343" s="27" t="s">
        <v>138</v>
      </c>
    </row>
    <row r="344">
      <c r="A344" s="1" t="s">
        <v>116</v>
      </c>
    </row>
    <row r="345">
      <c r="A345" s="1" t="s">
        <v>117</v>
      </c>
      <c r="E345" s="27" t="s">
        <v>561</v>
      </c>
    </row>
    <row r="346">
      <c r="A346" s="1" t="s">
        <v>108</v>
      </c>
      <c r="B346" s="1">
        <v>25</v>
      </c>
      <c r="C346" s="26" t="s">
        <v>867</v>
      </c>
      <c r="D346" t="s">
        <v>138</v>
      </c>
      <c r="E346" s="27" t="s">
        <v>868</v>
      </c>
      <c r="F346" s="28" t="s">
        <v>398</v>
      </c>
      <c r="G346" s="29">
        <v>60</v>
      </c>
      <c r="H346" s="28">
        <v>0</v>
      </c>
      <c r="I346" s="30">
        <f>ROUND(G346*H346,P4)</f>
        <v>0</v>
      </c>
      <c r="L346" s="30">
        <v>0</v>
      </c>
      <c r="M346" s="24">
        <f>ROUND(G346*L346,P4)</f>
        <v>0</v>
      </c>
      <c r="N346" s="25" t="s">
        <v>559</v>
      </c>
      <c r="O346" s="31">
        <f>M346*AA346</f>
        <v>0</v>
      </c>
      <c r="P346" s="1">
        <v>3</v>
      </c>
      <c r="AA346" s="1">
        <f>IF(P346=1,$O$3,IF(P346=2,$O$4,$O$5))</f>
        <v>0</v>
      </c>
    </row>
    <row r="347">
      <c r="A347" s="1" t="s">
        <v>114</v>
      </c>
      <c r="E347" s="27" t="s">
        <v>138</v>
      </c>
    </row>
    <row r="348">
      <c r="A348" s="1" t="s">
        <v>116</v>
      </c>
    </row>
    <row r="349">
      <c r="A349" s="1" t="s">
        <v>117</v>
      </c>
      <c r="E349" s="27" t="s">
        <v>561</v>
      </c>
    </row>
    <row r="350">
      <c r="A350" s="1" t="s">
        <v>108</v>
      </c>
      <c r="B350" s="1">
        <v>26</v>
      </c>
      <c r="C350" s="26" t="s">
        <v>869</v>
      </c>
      <c r="D350" t="s">
        <v>138</v>
      </c>
      <c r="E350" s="27" t="s">
        <v>870</v>
      </c>
      <c r="F350" s="28" t="s">
        <v>398</v>
      </c>
      <c r="G350" s="29">
        <v>20</v>
      </c>
      <c r="H350" s="28">
        <v>0</v>
      </c>
      <c r="I350" s="30">
        <f>ROUND(G350*H350,P4)</f>
        <v>0</v>
      </c>
      <c r="L350" s="30">
        <v>0</v>
      </c>
      <c r="M350" s="24">
        <f>ROUND(G350*L350,P4)</f>
        <v>0</v>
      </c>
      <c r="N350" s="25" t="s">
        <v>559</v>
      </c>
      <c r="O350" s="31">
        <f>M350*AA350</f>
        <v>0</v>
      </c>
      <c r="P350" s="1">
        <v>3</v>
      </c>
      <c r="AA350" s="1">
        <f>IF(P350=1,$O$3,IF(P350=2,$O$4,$O$5))</f>
        <v>0</v>
      </c>
    </row>
    <row r="351">
      <c r="A351" s="1" t="s">
        <v>114</v>
      </c>
      <c r="E351" s="27" t="s">
        <v>138</v>
      </c>
    </row>
    <row r="352">
      <c r="A352" s="1" t="s">
        <v>116</v>
      </c>
    </row>
    <row r="353">
      <c r="A353" s="1" t="s">
        <v>117</v>
      </c>
      <c r="E353" s="27" t="s">
        <v>561</v>
      </c>
    </row>
    <row r="354">
      <c r="A354" s="1" t="s">
        <v>108</v>
      </c>
      <c r="B354" s="1">
        <v>27</v>
      </c>
      <c r="C354" s="26" t="s">
        <v>2239</v>
      </c>
      <c r="D354" t="s">
        <v>138</v>
      </c>
      <c r="E354" s="27" t="s">
        <v>2240</v>
      </c>
      <c r="F354" s="28" t="s">
        <v>398</v>
      </c>
      <c r="G354" s="29">
        <v>40</v>
      </c>
      <c r="H354" s="28">
        <v>0</v>
      </c>
      <c r="I354" s="30">
        <f>ROUND(G354*H354,P4)</f>
        <v>0</v>
      </c>
      <c r="L354" s="30">
        <v>0</v>
      </c>
      <c r="M354" s="24">
        <f>ROUND(G354*L354,P4)</f>
        <v>0</v>
      </c>
      <c r="N354" s="25" t="s">
        <v>138</v>
      </c>
      <c r="O354" s="31">
        <f>M354*AA354</f>
        <v>0</v>
      </c>
      <c r="P354" s="1">
        <v>3</v>
      </c>
      <c r="AA354" s="1">
        <f>IF(P354=1,$O$3,IF(P354=2,$O$4,$O$5))</f>
        <v>0</v>
      </c>
    </row>
    <row r="355">
      <c r="A355" s="1" t="s">
        <v>114</v>
      </c>
      <c r="E355" s="27" t="s">
        <v>138</v>
      </c>
    </row>
    <row r="356">
      <c r="A356" s="1" t="s">
        <v>116</v>
      </c>
    </row>
    <row r="357" ht="145.2">
      <c r="A357" s="1" t="s">
        <v>117</v>
      </c>
      <c r="E357" s="27" t="s">
        <v>2241</v>
      </c>
    </row>
    <row r="358">
      <c r="A358" s="1" t="s">
        <v>105</v>
      </c>
      <c r="C358" s="22" t="s">
        <v>1117</v>
      </c>
      <c r="E358" s="23" t="s">
        <v>1534</v>
      </c>
      <c r="L358" s="24">
        <f>SUMIFS(L359:L366,A359:A366,"P")</f>
        <v>0</v>
      </c>
      <c r="M358" s="24">
        <f>SUMIFS(M359:M366,A359:A366,"P")</f>
        <v>0</v>
      </c>
      <c r="N358" s="25"/>
    </row>
    <row r="359" ht="26.4">
      <c r="A359" s="1" t="s">
        <v>108</v>
      </c>
      <c r="B359" s="1">
        <v>31</v>
      </c>
      <c r="C359" s="26" t="s">
        <v>125</v>
      </c>
      <c r="D359" t="s">
        <v>126</v>
      </c>
      <c r="E359" s="27" t="s">
        <v>127</v>
      </c>
      <c r="F359" s="28" t="s">
        <v>112</v>
      </c>
      <c r="G359" s="29">
        <v>0.01</v>
      </c>
      <c r="H359" s="28">
        <v>0</v>
      </c>
      <c r="I359" s="30">
        <f>ROUND(G359*H359,P4)</f>
        <v>0</v>
      </c>
      <c r="L359" s="30">
        <v>0</v>
      </c>
      <c r="M359" s="24">
        <f>ROUND(G359*L359,P4)</f>
        <v>0</v>
      </c>
      <c r="N359" s="25" t="s">
        <v>785</v>
      </c>
      <c r="O359" s="31">
        <f>M359*AA359</f>
        <v>0</v>
      </c>
      <c r="P359" s="1">
        <v>3</v>
      </c>
      <c r="AA359" s="1">
        <f>IF(P359=1,$O$3,IF(P359=2,$O$4,$O$5))</f>
        <v>0</v>
      </c>
    </row>
    <row r="360" ht="26.4">
      <c r="A360" s="1" t="s">
        <v>114</v>
      </c>
      <c r="E360" s="27" t="s">
        <v>115</v>
      </c>
    </row>
    <row r="361">
      <c r="A361" s="1" t="s">
        <v>116</v>
      </c>
    </row>
    <row r="362" ht="184.8">
      <c r="A362" s="1" t="s">
        <v>117</v>
      </c>
      <c r="E362" s="27" t="s">
        <v>484</v>
      </c>
    </row>
    <row r="363" ht="26.4">
      <c r="A363" s="1" t="s">
        <v>108</v>
      </c>
      <c r="B363" s="1">
        <v>32</v>
      </c>
      <c r="C363" s="26" t="s">
        <v>128</v>
      </c>
      <c r="D363" t="s">
        <v>129</v>
      </c>
      <c r="E363" s="27" t="s">
        <v>130</v>
      </c>
      <c r="F363" s="28" t="s">
        <v>112</v>
      </c>
      <c r="G363" s="29">
        <v>0.02</v>
      </c>
      <c r="H363" s="28">
        <v>0</v>
      </c>
      <c r="I363" s="30">
        <f>ROUND(G363*H363,P4)</f>
        <v>0</v>
      </c>
      <c r="L363" s="30">
        <v>0</v>
      </c>
      <c r="M363" s="24">
        <f>ROUND(G363*L363,P4)</f>
        <v>0</v>
      </c>
      <c r="N363" s="25" t="s">
        <v>785</v>
      </c>
      <c r="O363" s="31">
        <f>M363*AA363</f>
        <v>0</v>
      </c>
      <c r="P363" s="1">
        <v>3</v>
      </c>
      <c r="AA363" s="1">
        <f>IF(P363=1,$O$3,IF(P363=2,$O$4,$O$5))</f>
        <v>0</v>
      </c>
    </row>
    <row r="364" ht="26.4">
      <c r="A364" s="1" t="s">
        <v>114</v>
      </c>
      <c r="E364" s="27" t="s">
        <v>115</v>
      </c>
    </row>
    <row r="365">
      <c r="A365" s="1" t="s">
        <v>116</v>
      </c>
    </row>
    <row r="366" ht="184.8">
      <c r="A366" s="1" t="s">
        <v>117</v>
      </c>
      <c r="E366" s="27" t="s">
        <v>484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COUNTIFS(L8:L920,"=0",A8:A920,"P")+COUNTIFS(L8:L920,"",A8:A920,"P")+SUM(Q8:Q920)</f>
        <v>0</v>
      </c>
    </row>
    <row r="8">
      <c r="A8" s="1" t="s">
        <v>100</v>
      </c>
      <c r="C8" s="22" t="s">
        <v>2270</v>
      </c>
      <c r="E8" s="23" t="s">
        <v>45</v>
      </c>
      <c r="L8" s="24">
        <f>L9+L186+L513+L666+L795+L843+L878</f>
        <v>0</v>
      </c>
      <c r="M8" s="24">
        <f>M9+M186+M513+M666+M795+M843+M878</f>
        <v>0</v>
      </c>
      <c r="N8" s="25"/>
    </row>
    <row r="9">
      <c r="A9" s="1" t="s">
        <v>102</v>
      </c>
      <c r="C9" s="22" t="s">
        <v>2271</v>
      </c>
      <c r="E9" s="23" t="s">
        <v>2272</v>
      </c>
      <c r="L9" s="24">
        <f>L10+L19+L44+L93+L122+L131+L140+L161</f>
        <v>0</v>
      </c>
      <c r="M9" s="24">
        <f>M10+M19+M44+M93+M122+M131+M140+M161</f>
        <v>0</v>
      </c>
      <c r="N9" s="25"/>
    </row>
    <row r="10">
      <c r="A10" s="1" t="s">
        <v>105</v>
      </c>
      <c r="C10" s="22" t="s">
        <v>2273</v>
      </c>
      <c r="E10" s="23" t="s">
        <v>2274</v>
      </c>
      <c r="L10" s="24">
        <f>SUMIFS(L11:L18,A11:A18,"P")</f>
        <v>0</v>
      </c>
      <c r="M10" s="24">
        <f>SUMIFS(M11:M18,A11:A18,"P")</f>
        <v>0</v>
      </c>
      <c r="N10" s="25"/>
    </row>
    <row r="11">
      <c r="A11" s="1" t="s">
        <v>108</v>
      </c>
      <c r="B11" s="1">
        <v>1</v>
      </c>
      <c r="C11" s="26" t="s">
        <v>2275</v>
      </c>
      <c r="D11" t="s">
        <v>138</v>
      </c>
      <c r="E11" s="27" t="s">
        <v>2276</v>
      </c>
      <c r="F11" s="28" t="s">
        <v>153</v>
      </c>
      <c r="G11" s="29">
        <v>9439.8500000000004</v>
      </c>
      <c r="H11" s="28">
        <v>0</v>
      </c>
      <c r="I11" s="30">
        <f>ROUND(G11*H11,P4)</f>
        <v>0</v>
      </c>
      <c r="L11" s="30">
        <v>0</v>
      </c>
      <c r="M11" s="24">
        <f>ROUND(G11*L11,P4)</f>
        <v>0</v>
      </c>
      <c r="N11" s="25" t="s">
        <v>559</v>
      </c>
      <c r="O11" s="31">
        <f>M11*AA11</f>
        <v>0</v>
      </c>
      <c r="P11" s="1">
        <v>3</v>
      </c>
      <c r="AA11" s="1">
        <f>IF(P11=1,$O$3,IF(P11=2,$O$4,$O$5))</f>
        <v>0</v>
      </c>
    </row>
    <row r="12">
      <c r="A12" s="1" t="s">
        <v>114</v>
      </c>
      <c r="E12" s="27" t="s">
        <v>138</v>
      </c>
    </row>
    <row r="13">
      <c r="A13" s="1" t="s">
        <v>116</v>
      </c>
      <c r="E13" s="32" t="s">
        <v>2277</v>
      </c>
    </row>
    <row r="14" ht="92.4">
      <c r="A14" s="1" t="s">
        <v>117</v>
      </c>
      <c r="E14" s="27" t="s">
        <v>2278</v>
      </c>
    </row>
    <row r="15">
      <c r="A15" s="1" t="s">
        <v>108</v>
      </c>
      <c r="B15" s="1">
        <v>2</v>
      </c>
      <c r="C15" s="26" t="s">
        <v>2279</v>
      </c>
      <c r="D15" t="s">
        <v>138</v>
      </c>
      <c r="E15" s="27" t="s">
        <v>2280</v>
      </c>
      <c r="F15" s="28" t="s">
        <v>153</v>
      </c>
      <c r="G15" s="29">
        <v>1093.95</v>
      </c>
      <c r="H15" s="28">
        <v>0</v>
      </c>
      <c r="I15" s="30">
        <f>ROUND(G15*H15,P4)</f>
        <v>0</v>
      </c>
      <c r="L15" s="30">
        <v>0</v>
      </c>
      <c r="M15" s="24">
        <f>ROUND(G15*L15,P4)</f>
        <v>0</v>
      </c>
      <c r="N15" s="25" t="s">
        <v>559</v>
      </c>
      <c r="O15" s="31">
        <f>M15*AA15</f>
        <v>0</v>
      </c>
      <c r="P15" s="1">
        <v>3</v>
      </c>
      <c r="AA15" s="1">
        <f>IF(P15=1,$O$3,IF(P15=2,$O$4,$O$5))</f>
        <v>0</v>
      </c>
    </row>
    <row r="16">
      <c r="A16" s="1" t="s">
        <v>114</v>
      </c>
      <c r="E16" s="27" t="s">
        <v>138</v>
      </c>
    </row>
    <row r="17">
      <c r="A17" s="1" t="s">
        <v>116</v>
      </c>
      <c r="E17" s="32" t="s">
        <v>2281</v>
      </c>
    </row>
    <row r="18" ht="92.4">
      <c r="A18" s="1" t="s">
        <v>117</v>
      </c>
      <c r="E18" s="27" t="s">
        <v>2278</v>
      </c>
    </row>
    <row r="19">
      <c r="A19" s="1" t="s">
        <v>105</v>
      </c>
      <c r="C19" s="22" t="s">
        <v>2282</v>
      </c>
      <c r="E19" s="23" t="s">
        <v>2283</v>
      </c>
      <c r="L19" s="24">
        <f>SUMIFS(L20:L43,A20:A43,"P")</f>
        <v>0</v>
      </c>
      <c r="M19" s="24">
        <f>SUMIFS(M20:M43,A20:A43,"P")</f>
        <v>0</v>
      </c>
      <c r="N19" s="25"/>
    </row>
    <row r="20" ht="26.4">
      <c r="A20" s="1" t="s">
        <v>108</v>
      </c>
      <c r="B20" s="1">
        <v>3</v>
      </c>
      <c r="C20" s="26" t="s">
        <v>2284</v>
      </c>
      <c r="D20" t="s">
        <v>138</v>
      </c>
      <c r="E20" s="27" t="s">
        <v>2285</v>
      </c>
      <c r="F20" s="28" t="s">
        <v>167</v>
      </c>
      <c r="G20" s="29">
        <v>833</v>
      </c>
      <c r="H20" s="28">
        <v>0</v>
      </c>
      <c r="I20" s="30">
        <f>ROUND(G20*H20,P4)</f>
        <v>0</v>
      </c>
      <c r="L20" s="30">
        <v>0</v>
      </c>
      <c r="M20" s="24">
        <f>ROUND(G20*L20,P4)</f>
        <v>0</v>
      </c>
      <c r="N20" s="25" t="s">
        <v>559</v>
      </c>
      <c r="O20" s="31">
        <f>M20*AA20</f>
        <v>0</v>
      </c>
      <c r="P20" s="1">
        <v>3</v>
      </c>
      <c r="AA20" s="1">
        <f>IF(P20=1,$O$3,IF(P20=2,$O$4,$O$5))</f>
        <v>0</v>
      </c>
    </row>
    <row r="21">
      <c r="A21" s="1" t="s">
        <v>114</v>
      </c>
      <c r="E21" s="27" t="s">
        <v>138</v>
      </c>
    </row>
    <row r="22">
      <c r="A22" s="1" t="s">
        <v>116</v>
      </c>
      <c r="E22" s="32" t="s">
        <v>2286</v>
      </c>
    </row>
    <row r="23" ht="356.4">
      <c r="A23" s="1" t="s">
        <v>117</v>
      </c>
      <c r="E23" s="27" t="s">
        <v>2287</v>
      </c>
    </row>
    <row r="24" ht="26.4">
      <c r="A24" s="1" t="s">
        <v>108</v>
      </c>
      <c r="B24" s="1">
        <v>4</v>
      </c>
      <c r="C24" s="26" t="s">
        <v>2288</v>
      </c>
      <c r="D24" t="s">
        <v>138</v>
      </c>
      <c r="E24" s="27" t="s">
        <v>2289</v>
      </c>
      <c r="F24" s="28" t="s">
        <v>167</v>
      </c>
      <c r="G24" s="29">
        <v>1798</v>
      </c>
      <c r="H24" s="28">
        <v>0</v>
      </c>
      <c r="I24" s="30">
        <f>ROUND(G24*H24,P4)</f>
        <v>0</v>
      </c>
      <c r="L24" s="30">
        <v>0</v>
      </c>
      <c r="M24" s="24">
        <f>ROUND(G24*L24,P4)</f>
        <v>0</v>
      </c>
      <c r="N24" s="25" t="s">
        <v>559</v>
      </c>
      <c r="O24" s="31">
        <f>M24*AA24</f>
        <v>0</v>
      </c>
      <c r="P24" s="1">
        <v>3</v>
      </c>
      <c r="AA24" s="1">
        <f>IF(P24=1,$O$3,IF(P24=2,$O$4,$O$5))</f>
        <v>0</v>
      </c>
    </row>
    <row r="25">
      <c r="A25" s="1" t="s">
        <v>114</v>
      </c>
      <c r="E25" s="27" t="s">
        <v>138</v>
      </c>
    </row>
    <row r="26">
      <c r="A26" s="1" t="s">
        <v>116</v>
      </c>
      <c r="E26" s="32" t="s">
        <v>2290</v>
      </c>
    </row>
    <row r="27" ht="356.4">
      <c r="A27" s="1" t="s">
        <v>117</v>
      </c>
      <c r="E27" s="27" t="s">
        <v>2287</v>
      </c>
    </row>
    <row r="28" ht="26.4">
      <c r="A28" s="1" t="s">
        <v>108</v>
      </c>
      <c r="B28" s="1">
        <v>5</v>
      </c>
      <c r="C28" s="26" t="s">
        <v>2291</v>
      </c>
      <c r="D28" t="s">
        <v>138</v>
      </c>
      <c r="E28" s="27" t="s">
        <v>2292</v>
      </c>
      <c r="F28" s="28" t="s">
        <v>167</v>
      </c>
      <c r="G28" s="29">
        <v>101.67</v>
      </c>
      <c r="H28" s="28">
        <v>0</v>
      </c>
      <c r="I28" s="30">
        <f>ROUND(G28*H28,P4)</f>
        <v>0</v>
      </c>
      <c r="L28" s="30">
        <v>0</v>
      </c>
      <c r="M28" s="24">
        <f>ROUND(G28*L28,P4)</f>
        <v>0</v>
      </c>
      <c r="N28" s="25" t="s">
        <v>559</v>
      </c>
      <c r="O28" s="31">
        <f>M28*AA28</f>
        <v>0</v>
      </c>
      <c r="P28" s="1">
        <v>3</v>
      </c>
      <c r="AA28" s="1">
        <f>IF(P28=1,$O$3,IF(P28=2,$O$4,$O$5))</f>
        <v>0</v>
      </c>
    </row>
    <row r="29">
      <c r="A29" s="1" t="s">
        <v>114</v>
      </c>
      <c r="E29" s="27" t="s">
        <v>138</v>
      </c>
    </row>
    <row r="30">
      <c r="A30" s="1" t="s">
        <v>116</v>
      </c>
      <c r="E30" s="32" t="s">
        <v>2293</v>
      </c>
    </row>
    <row r="31" ht="356.4">
      <c r="A31" s="1" t="s">
        <v>117</v>
      </c>
      <c r="E31" s="27" t="s">
        <v>2287</v>
      </c>
    </row>
    <row r="32" ht="26.4">
      <c r="A32" s="1" t="s">
        <v>108</v>
      </c>
      <c r="B32" s="1">
        <v>6</v>
      </c>
      <c r="C32" s="26" t="s">
        <v>2294</v>
      </c>
      <c r="D32" t="s">
        <v>138</v>
      </c>
      <c r="E32" s="27" t="s">
        <v>2295</v>
      </c>
      <c r="F32" s="28" t="s">
        <v>167</v>
      </c>
      <c r="G32" s="29">
        <v>96.340000000000003</v>
      </c>
      <c r="H32" s="28">
        <v>0</v>
      </c>
      <c r="I32" s="30">
        <f>ROUND(G32*H32,P4)</f>
        <v>0</v>
      </c>
      <c r="L32" s="30">
        <v>0</v>
      </c>
      <c r="M32" s="24">
        <f>ROUND(G32*L32,P4)</f>
        <v>0</v>
      </c>
      <c r="N32" s="25" t="s">
        <v>559</v>
      </c>
      <c r="O32" s="31">
        <f>M32*AA32</f>
        <v>0</v>
      </c>
      <c r="P32" s="1">
        <v>3</v>
      </c>
      <c r="AA32" s="1">
        <f>IF(P32=1,$O$3,IF(P32=2,$O$4,$O$5))</f>
        <v>0</v>
      </c>
    </row>
    <row r="33">
      <c r="A33" s="1" t="s">
        <v>114</v>
      </c>
      <c r="E33" s="27" t="s">
        <v>138</v>
      </c>
    </row>
    <row r="34">
      <c r="A34" s="1" t="s">
        <v>116</v>
      </c>
      <c r="E34" s="32" t="s">
        <v>2296</v>
      </c>
    </row>
    <row r="35" ht="356.4">
      <c r="A35" s="1" t="s">
        <v>117</v>
      </c>
      <c r="E35" s="27" t="s">
        <v>2287</v>
      </c>
    </row>
    <row r="36" ht="26.4">
      <c r="A36" s="1" t="s">
        <v>108</v>
      </c>
      <c r="B36" s="1">
        <v>44</v>
      </c>
      <c r="C36" s="26" t="s">
        <v>2297</v>
      </c>
      <c r="D36" t="s">
        <v>138</v>
      </c>
      <c r="E36" s="27" t="s">
        <v>2298</v>
      </c>
      <c r="F36" s="28" t="s">
        <v>167</v>
      </c>
      <c r="G36" s="29">
        <v>2829</v>
      </c>
      <c r="H36" s="28">
        <v>0</v>
      </c>
      <c r="I36" s="30">
        <f>ROUND(G36*H36,P4)</f>
        <v>0</v>
      </c>
      <c r="L36" s="30">
        <v>0</v>
      </c>
      <c r="M36" s="24">
        <f>ROUND(G36*L36,P4)</f>
        <v>0</v>
      </c>
      <c r="N36" s="25" t="s">
        <v>559</v>
      </c>
      <c r="O36" s="31">
        <f>M36*AA36</f>
        <v>0</v>
      </c>
      <c r="P36" s="1">
        <v>3</v>
      </c>
      <c r="AA36" s="1">
        <f>IF(P36=1,$O$3,IF(P36=2,$O$4,$O$5))</f>
        <v>0</v>
      </c>
    </row>
    <row r="37">
      <c r="A37" s="1" t="s">
        <v>114</v>
      </c>
      <c r="E37" s="27" t="s">
        <v>138</v>
      </c>
    </row>
    <row r="38">
      <c r="A38" s="1" t="s">
        <v>116</v>
      </c>
      <c r="E38" s="32" t="s">
        <v>2299</v>
      </c>
    </row>
    <row r="39" ht="264">
      <c r="A39" s="1" t="s">
        <v>117</v>
      </c>
      <c r="E39" s="27" t="s">
        <v>2300</v>
      </c>
    </row>
    <row r="40" ht="26.4">
      <c r="A40" s="1" t="s">
        <v>108</v>
      </c>
      <c r="B40" s="1">
        <v>45</v>
      </c>
      <c r="C40" s="26" t="s">
        <v>2301</v>
      </c>
      <c r="D40" t="s">
        <v>138</v>
      </c>
      <c r="E40" s="27" t="s">
        <v>2302</v>
      </c>
      <c r="F40" s="28" t="s">
        <v>167</v>
      </c>
      <c r="G40" s="29">
        <v>785</v>
      </c>
      <c r="H40" s="28">
        <v>0</v>
      </c>
      <c r="I40" s="30">
        <f>ROUND(G40*H40,P4)</f>
        <v>0</v>
      </c>
      <c r="L40" s="30">
        <v>0</v>
      </c>
      <c r="M40" s="24">
        <f>ROUND(G40*L40,P4)</f>
        <v>0</v>
      </c>
      <c r="N40" s="25" t="s">
        <v>559</v>
      </c>
      <c r="O40" s="31">
        <f>M40*AA40</f>
        <v>0</v>
      </c>
      <c r="P40" s="1">
        <v>3</v>
      </c>
      <c r="AA40" s="1">
        <f>IF(P40=1,$O$3,IF(P40=2,$O$4,$O$5))</f>
        <v>0</v>
      </c>
    </row>
    <row r="41">
      <c r="A41" s="1" t="s">
        <v>114</v>
      </c>
      <c r="E41" s="27" t="s">
        <v>138</v>
      </c>
    </row>
    <row r="42">
      <c r="A42" s="1" t="s">
        <v>116</v>
      </c>
      <c r="E42" s="32" t="s">
        <v>2303</v>
      </c>
    </row>
    <row r="43" ht="264">
      <c r="A43" s="1" t="s">
        <v>117</v>
      </c>
      <c r="E43" s="27" t="s">
        <v>2300</v>
      </c>
    </row>
    <row r="44">
      <c r="A44" s="1" t="s">
        <v>105</v>
      </c>
      <c r="C44" s="22" t="s">
        <v>2304</v>
      </c>
      <c r="E44" s="23" t="s">
        <v>2305</v>
      </c>
      <c r="L44" s="24">
        <f>SUMIFS(L45:L92,A45:A92,"P")</f>
        <v>0</v>
      </c>
      <c r="M44" s="24">
        <f>SUMIFS(M45:M92,A45:A92,"P")</f>
        <v>0</v>
      </c>
      <c r="N44" s="25"/>
    </row>
    <row r="45">
      <c r="A45" s="1" t="s">
        <v>108</v>
      </c>
      <c r="B45" s="1">
        <v>7</v>
      </c>
      <c r="C45" s="26" t="s">
        <v>2306</v>
      </c>
      <c r="D45" t="s">
        <v>138</v>
      </c>
      <c r="E45" s="27" t="s">
        <v>2307</v>
      </c>
      <c r="F45" s="28" t="s">
        <v>167</v>
      </c>
      <c r="G45" s="29">
        <v>162.648</v>
      </c>
      <c r="H45" s="28">
        <v>0</v>
      </c>
      <c r="I45" s="30">
        <f>ROUND(G45*H45,P4)</f>
        <v>0</v>
      </c>
      <c r="L45" s="30">
        <v>0</v>
      </c>
      <c r="M45" s="24">
        <f>ROUND(G45*L45,P4)</f>
        <v>0</v>
      </c>
      <c r="N45" s="25" t="s">
        <v>138</v>
      </c>
      <c r="O45" s="31">
        <f>M45*AA45</f>
        <v>0</v>
      </c>
      <c r="P45" s="1">
        <v>3</v>
      </c>
      <c r="AA45" s="1">
        <f>IF(P45=1,$O$3,IF(P45=2,$O$4,$O$5))</f>
        <v>0</v>
      </c>
    </row>
    <row r="46">
      <c r="A46" s="1" t="s">
        <v>114</v>
      </c>
      <c r="E46" s="27" t="s">
        <v>138</v>
      </c>
    </row>
    <row r="47" ht="26.4">
      <c r="A47" s="1" t="s">
        <v>116</v>
      </c>
      <c r="E47" s="32" t="s">
        <v>2308</v>
      </c>
    </row>
    <row r="48" ht="52.8">
      <c r="A48" s="1" t="s">
        <v>117</v>
      </c>
      <c r="E48" s="27" t="s">
        <v>2309</v>
      </c>
    </row>
    <row r="49">
      <c r="A49" s="1" t="s">
        <v>108</v>
      </c>
      <c r="B49" s="1">
        <v>8</v>
      </c>
      <c r="C49" s="26" t="s">
        <v>2310</v>
      </c>
      <c r="D49" t="s">
        <v>138</v>
      </c>
      <c r="E49" s="27" t="s">
        <v>2311</v>
      </c>
      <c r="F49" s="28" t="s">
        <v>167</v>
      </c>
      <c r="G49" s="29">
        <v>424.37700000000001</v>
      </c>
      <c r="H49" s="28">
        <v>0</v>
      </c>
      <c r="I49" s="30">
        <f>ROUND(G49*H49,P4)</f>
        <v>0</v>
      </c>
      <c r="L49" s="30">
        <v>0</v>
      </c>
      <c r="M49" s="24">
        <f>ROUND(G49*L49,P4)</f>
        <v>0</v>
      </c>
      <c r="N49" s="25" t="s">
        <v>138</v>
      </c>
      <c r="O49" s="31">
        <f>M49*AA49</f>
        <v>0</v>
      </c>
      <c r="P49" s="1">
        <v>3</v>
      </c>
      <c r="AA49" s="1">
        <f>IF(P49=1,$O$3,IF(P49=2,$O$4,$O$5))</f>
        <v>0</v>
      </c>
    </row>
    <row r="50">
      <c r="A50" s="1" t="s">
        <v>114</v>
      </c>
      <c r="E50" s="27" t="s">
        <v>138</v>
      </c>
    </row>
    <row r="51" ht="26.4">
      <c r="A51" s="1" t="s">
        <v>116</v>
      </c>
      <c r="E51" s="32" t="s">
        <v>2312</v>
      </c>
    </row>
    <row r="52" ht="52.8">
      <c r="A52" s="1" t="s">
        <v>117</v>
      </c>
      <c r="E52" s="27" t="s">
        <v>2309</v>
      </c>
    </row>
    <row r="53">
      <c r="A53" s="1" t="s">
        <v>108</v>
      </c>
      <c r="B53" s="1">
        <v>9</v>
      </c>
      <c r="C53" s="26" t="s">
        <v>2313</v>
      </c>
      <c r="D53" t="s">
        <v>138</v>
      </c>
      <c r="E53" s="27" t="s">
        <v>2314</v>
      </c>
      <c r="F53" s="28" t="s">
        <v>140</v>
      </c>
      <c r="G53" s="29">
        <v>2</v>
      </c>
      <c r="H53" s="28">
        <v>0</v>
      </c>
      <c r="I53" s="30">
        <f>ROUND(G53*H53,P4)</f>
        <v>0</v>
      </c>
      <c r="L53" s="30">
        <v>0</v>
      </c>
      <c r="M53" s="24">
        <f>ROUND(G53*L53,P4)</f>
        <v>0</v>
      </c>
      <c r="N53" s="25" t="s">
        <v>559</v>
      </c>
      <c r="O53" s="31">
        <f>M53*AA53</f>
        <v>0</v>
      </c>
      <c r="P53" s="1">
        <v>3</v>
      </c>
      <c r="AA53" s="1">
        <f>IF(P53=1,$O$3,IF(P53=2,$O$4,$O$5))</f>
        <v>0</v>
      </c>
    </row>
    <row r="54">
      <c r="A54" s="1" t="s">
        <v>114</v>
      </c>
      <c r="E54" s="27" t="s">
        <v>138</v>
      </c>
    </row>
    <row r="55">
      <c r="A55" s="1" t="s">
        <v>116</v>
      </c>
      <c r="E55" s="32" t="s">
        <v>2315</v>
      </c>
    </row>
    <row r="56" ht="92.4">
      <c r="A56" s="1" t="s">
        <v>117</v>
      </c>
      <c r="E56" s="27" t="s">
        <v>2316</v>
      </c>
    </row>
    <row r="57">
      <c r="A57" s="1" t="s">
        <v>108</v>
      </c>
      <c r="B57" s="1">
        <v>10</v>
      </c>
      <c r="C57" s="26" t="s">
        <v>2317</v>
      </c>
      <c r="D57" t="s">
        <v>138</v>
      </c>
      <c r="E57" s="27" t="s">
        <v>2318</v>
      </c>
      <c r="F57" s="28" t="s">
        <v>140</v>
      </c>
      <c r="G57" s="29">
        <v>3</v>
      </c>
      <c r="H57" s="28">
        <v>0</v>
      </c>
      <c r="I57" s="30">
        <f>ROUND(G57*H57,P4)</f>
        <v>0</v>
      </c>
      <c r="L57" s="30">
        <v>0</v>
      </c>
      <c r="M57" s="24">
        <f>ROUND(G57*L57,P4)</f>
        <v>0</v>
      </c>
      <c r="N57" s="25" t="s">
        <v>138</v>
      </c>
      <c r="O57" s="31">
        <f>M57*AA57</f>
        <v>0</v>
      </c>
      <c r="P57" s="1">
        <v>3</v>
      </c>
      <c r="AA57" s="1">
        <f>IF(P57=1,$O$3,IF(P57=2,$O$4,$O$5))</f>
        <v>0</v>
      </c>
    </row>
    <row r="58">
      <c r="A58" s="1" t="s">
        <v>114</v>
      </c>
      <c r="E58" s="27" t="s">
        <v>138</v>
      </c>
    </row>
    <row r="59">
      <c r="A59" s="1" t="s">
        <v>116</v>
      </c>
      <c r="E59" s="32" t="s">
        <v>2319</v>
      </c>
    </row>
    <row r="60" ht="92.4">
      <c r="A60" s="1" t="s">
        <v>117</v>
      </c>
      <c r="E60" s="27" t="s">
        <v>2316</v>
      </c>
    </row>
    <row r="61" ht="26.4">
      <c r="A61" s="1" t="s">
        <v>108</v>
      </c>
      <c r="B61" s="1">
        <v>11</v>
      </c>
      <c r="C61" s="26" t="s">
        <v>2320</v>
      </c>
      <c r="D61" t="s">
        <v>138</v>
      </c>
      <c r="E61" s="27" t="s">
        <v>2321</v>
      </c>
      <c r="F61" s="28" t="s">
        <v>140</v>
      </c>
      <c r="G61" s="29">
        <v>2</v>
      </c>
      <c r="H61" s="28">
        <v>0</v>
      </c>
      <c r="I61" s="30">
        <f>ROUND(G61*H61,P4)</f>
        <v>0</v>
      </c>
      <c r="L61" s="30">
        <v>0</v>
      </c>
      <c r="M61" s="24">
        <f>ROUND(G61*L61,P4)</f>
        <v>0</v>
      </c>
      <c r="N61" s="25" t="s">
        <v>559</v>
      </c>
      <c r="O61" s="31">
        <f>M61*AA61</f>
        <v>0</v>
      </c>
      <c r="P61" s="1">
        <v>3</v>
      </c>
      <c r="AA61" s="1">
        <f>IF(P61=1,$O$3,IF(P61=2,$O$4,$O$5))</f>
        <v>0</v>
      </c>
    </row>
    <row r="62">
      <c r="A62" s="1" t="s">
        <v>114</v>
      </c>
      <c r="E62" s="27" t="s">
        <v>138</v>
      </c>
    </row>
    <row r="63">
      <c r="A63" s="1" t="s">
        <v>116</v>
      </c>
      <c r="E63" s="32" t="s">
        <v>2322</v>
      </c>
    </row>
    <row r="64" ht="105.6">
      <c r="A64" s="1" t="s">
        <v>117</v>
      </c>
      <c r="E64" s="27" t="s">
        <v>2323</v>
      </c>
    </row>
    <row r="65" ht="26.4">
      <c r="A65" s="1" t="s">
        <v>108</v>
      </c>
      <c r="B65" s="1">
        <v>12</v>
      </c>
      <c r="C65" s="26" t="s">
        <v>2324</v>
      </c>
      <c r="D65" t="s">
        <v>138</v>
      </c>
      <c r="E65" s="27" t="s">
        <v>2325</v>
      </c>
      <c r="F65" s="28" t="s">
        <v>140</v>
      </c>
      <c r="G65" s="29">
        <v>6</v>
      </c>
      <c r="H65" s="28">
        <v>0</v>
      </c>
      <c r="I65" s="30">
        <f>ROUND(G65*H65,P4)</f>
        <v>0</v>
      </c>
      <c r="L65" s="30">
        <v>0</v>
      </c>
      <c r="M65" s="24">
        <f>ROUND(G65*L65,P4)</f>
        <v>0</v>
      </c>
      <c r="N65" s="25" t="s">
        <v>559</v>
      </c>
      <c r="O65" s="31">
        <f>M65*AA65</f>
        <v>0</v>
      </c>
      <c r="P65" s="1">
        <v>3</v>
      </c>
      <c r="AA65" s="1">
        <f>IF(P65=1,$O$3,IF(P65=2,$O$4,$O$5))</f>
        <v>0</v>
      </c>
    </row>
    <row r="66">
      <c r="A66" s="1" t="s">
        <v>114</v>
      </c>
      <c r="E66" s="27" t="s">
        <v>138</v>
      </c>
    </row>
    <row r="67">
      <c r="A67" s="1" t="s">
        <v>116</v>
      </c>
      <c r="E67" s="32" t="s">
        <v>2326</v>
      </c>
    </row>
    <row r="68" ht="105.6">
      <c r="A68" s="1" t="s">
        <v>117</v>
      </c>
      <c r="E68" s="27" t="s">
        <v>2323</v>
      </c>
    </row>
    <row r="69" ht="26.4">
      <c r="A69" s="1" t="s">
        <v>108</v>
      </c>
      <c r="B69" s="1">
        <v>13</v>
      </c>
      <c r="C69" s="26" t="s">
        <v>2327</v>
      </c>
      <c r="D69" t="s">
        <v>138</v>
      </c>
      <c r="E69" s="27" t="s">
        <v>2328</v>
      </c>
      <c r="F69" s="28" t="s">
        <v>140</v>
      </c>
      <c r="G69" s="29">
        <v>2</v>
      </c>
      <c r="H69" s="28">
        <v>0</v>
      </c>
      <c r="I69" s="30">
        <f>ROUND(G69*H69,P4)</f>
        <v>0</v>
      </c>
      <c r="L69" s="30">
        <v>0</v>
      </c>
      <c r="M69" s="24">
        <f>ROUND(G69*L69,P4)</f>
        <v>0</v>
      </c>
      <c r="N69" s="25" t="s">
        <v>559</v>
      </c>
      <c r="O69" s="31">
        <f>M69*AA69</f>
        <v>0</v>
      </c>
      <c r="P69" s="1">
        <v>3</v>
      </c>
      <c r="AA69" s="1">
        <f>IF(P69=1,$O$3,IF(P69=2,$O$4,$O$5))</f>
        <v>0</v>
      </c>
    </row>
    <row r="70">
      <c r="A70" s="1" t="s">
        <v>114</v>
      </c>
      <c r="E70" s="27" t="s">
        <v>138</v>
      </c>
    </row>
    <row r="71">
      <c r="A71" s="1" t="s">
        <v>116</v>
      </c>
      <c r="E71" s="32" t="s">
        <v>2329</v>
      </c>
    </row>
    <row r="72" ht="92.4">
      <c r="A72" s="1" t="s">
        <v>117</v>
      </c>
      <c r="E72" s="27" t="s">
        <v>2330</v>
      </c>
    </row>
    <row r="73" ht="26.4">
      <c r="A73" s="1" t="s">
        <v>108</v>
      </c>
      <c r="B73" s="1">
        <v>14</v>
      </c>
      <c r="C73" s="26" t="s">
        <v>2331</v>
      </c>
      <c r="D73" t="s">
        <v>138</v>
      </c>
      <c r="E73" s="27" t="s">
        <v>2332</v>
      </c>
      <c r="F73" s="28" t="s">
        <v>140</v>
      </c>
      <c r="G73" s="29">
        <v>3</v>
      </c>
      <c r="H73" s="28">
        <v>0</v>
      </c>
      <c r="I73" s="30">
        <f>ROUND(G73*H73,P4)</f>
        <v>0</v>
      </c>
      <c r="L73" s="30">
        <v>0</v>
      </c>
      <c r="M73" s="24">
        <f>ROUND(G73*L73,P4)</f>
        <v>0</v>
      </c>
      <c r="N73" s="25" t="s">
        <v>559</v>
      </c>
      <c r="O73" s="31">
        <f>M73*AA73</f>
        <v>0</v>
      </c>
      <c r="P73" s="1">
        <v>3</v>
      </c>
      <c r="AA73" s="1">
        <f>IF(P73=1,$O$3,IF(P73=2,$O$4,$O$5))</f>
        <v>0</v>
      </c>
    </row>
    <row r="74">
      <c r="A74" s="1" t="s">
        <v>114</v>
      </c>
      <c r="E74" s="27" t="s">
        <v>138</v>
      </c>
    </row>
    <row r="75">
      <c r="A75" s="1" t="s">
        <v>116</v>
      </c>
      <c r="E75" s="32" t="s">
        <v>2333</v>
      </c>
    </row>
    <row r="76" ht="92.4">
      <c r="A76" s="1" t="s">
        <v>117</v>
      </c>
      <c r="E76" s="27" t="s">
        <v>2330</v>
      </c>
    </row>
    <row r="77">
      <c r="A77" s="1" t="s">
        <v>108</v>
      </c>
      <c r="B77" s="1">
        <v>15</v>
      </c>
      <c r="C77" s="26" t="s">
        <v>2334</v>
      </c>
      <c r="D77" t="s">
        <v>138</v>
      </c>
      <c r="E77" s="27" t="s">
        <v>2335</v>
      </c>
      <c r="F77" s="28" t="s">
        <v>159</v>
      </c>
      <c r="G77" s="29">
        <v>16</v>
      </c>
      <c r="H77" s="28">
        <v>0</v>
      </c>
      <c r="I77" s="30">
        <f>ROUND(G77*H77,P4)</f>
        <v>0</v>
      </c>
      <c r="L77" s="30">
        <v>0</v>
      </c>
      <c r="M77" s="24">
        <f>ROUND(G77*L77,P4)</f>
        <v>0</v>
      </c>
      <c r="N77" s="25" t="s">
        <v>559</v>
      </c>
      <c r="O77" s="31">
        <f>M77*AA77</f>
        <v>0</v>
      </c>
      <c r="P77" s="1">
        <v>3</v>
      </c>
      <c r="AA77" s="1">
        <f>IF(P77=1,$O$3,IF(P77=2,$O$4,$O$5))</f>
        <v>0</v>
      </c>
    </row>
    <row r="78">
      <c r="A78" s="1" t="s">
        <v>114</v>
      </c>
      <c r="E78" s="27" t="s">
        <v>138</v>
      </c>
    </row>
    <row r="79">
      <c r="A79" s="1" t="s">
        <v>116</v>
      </c>
      <c r="E79" s="32" t="s">
        <v>2336</v>
      </c>
    </row>
    <row r="80" ht="79.2">
      <c r="A80" s="1" t="s">
        <v>117</v>
      </c>
      <c r="E80" s="27" t="s">
        <v>2337</v>
      </c>
    </row>
    <row r="81" ht="26.4">
      <c r="A81" s="1" t="s">
        <v>108</v>
      </c>
      <c r="B81" s="1">
        <v>16</v>
      </c>
      <c r="C81" s="26" t="s">
        <v>2338</v>
      </c>
      <c r="D81" t="s">
        <v>138</v>
      </c>
      <c r="E81" s="27" t="s">
        <v>2339</v>
      </c>
      <c r="F81" s="28" t="s">
        <v>2340</v>
      </c>
      <c r="G81" s="29">
        <v>22</v>
      </c>
      <c r="H81" s="28">
        <v>0</v>
      </c>
      <c r="I81" s="30">
        <f>ROUND(G81*H81,P4)</f>
        <v>0</v>
      </c>
      <c r="L81" s="30">
        <v>0</v>
      </c>
      <c r="M81" s="24">
        <f>ROUND(G81*L81,P4)</f>
        <v>0</v>
      </c>
      <c r="N81" s="25" t="s">
        <v>559</v>
      </c>
      <c r="O81" s="31">
        <f>M81*AA81</f>
        <v>0</v>
      </c>
      <c r="P81" s="1">
        <v>3</v>
      </c>
      <c r="AA81" s="1">
        <f>IF(P81=1,$O$3,IF(P81=2,$O$4,$O$5))</f>
        <v>0</v>
      </c>
    </row>
    <row r="82">
      <c r="A82" s="1" t="s">
        <v>114</v>
      </c>
      <c r="E82" s="27" t="s">
        <v>138</v>
      </c>
    </row>
    <row r="83">
      <c r="A83" s="1" t="s">
        <v>116</v>
      </c>
      <c r="E83" s="32" t="s">
        <v>2341</v>
      </c>
    </row>
    <row r="84" ht="92.4">
      <c r="A84" s="1" t="s">
        <v>117</v>
      </c>
      <c r="E84" s="27" t="s">
        <v>2342</v>
      </c>
    </row>
    <row r="85">
      <c r="A85" s="1" t="s">
        <v>108</v>
      </c>
      <c r="B85" s="1">
        <v>37</v>
      </c>
      <c r="C85" s="26" t="s">
        <v>2343</v>
      </c>
      <c r="D85" t="s">
        <v>138</v>
      </c>
      <c r="E85" s="27" t="s">
        <v>2344</v>
      </c>
      <c r="F85" s="28" t="s">
        <v>159</v>
      </c>
      <c r="G85" s="29">
        <v>2</v>
      </c>
      <c r="H85" s="28">
        <v>0</v>
      </c>
      <c r="I85" s="30">
        <f>ROUND(G85*H85,P4)</f>
        <v>0</v>
      </c>
      <c r="L85" s="30">
        <v>0</v>
      </c>
      <c r="M85" s="24">
        <f>ROUND(G85*L85,P4)</f>
        <v>0</v>
      </c>
      <c r="N85" s="25" t="s">
        <v>559</v>
      </c>
      <c r="O85" s="31">
        <f>M85*AA85</f>
        <v>0</v>
      </c>
      <c r="P85" s="1">
        <v>3</v>
      </c>
      <c r="AA85" s="1">
        <f>IF(P85=1,$O$3,IF(P85=2,$O$4,$O$5))</f>
        <v>0</v>
      </c>
    </row>
    <row r="86">
      <c r="A86" s="1" t="s">
        <v>114</v>
      </c>
      <c r="E86" s="27" t="s">
        <v>138</v>
      </c>
    </row>
    <row r="87">
      <c r="A87" s="1" t="s">
        <v>116</v>
      </c>
      <c r="E87" s="32" t="s">
        <v>2345</v>
      </c>
    </row>
    <row r="88" ht="409.5">
      <c r="A88" s="1" t="s">
        <v>117</v>
      </c>
      <c r="E88" s="27" t="s">
        <v>2346</v>
      </c>
    </row>
    <row r="89">
      <c r="A89" s="1" t="s">
        <v>108</v>
      </c>
      <c r="B89" s="1">
        <v>38</v>
      </c>
      <c r="C89" s="26" t="s">
        <v>2347</v>
      </c>
      <c r="D89" t="s">
        <v>138</v>
      </c>
      <c r="E89" s="27" t="s">
        <v>2348</v>
      </c>
      <c r="F89" s="28" t="s">
        <v>159</v>
      </c>
      <c r="G89" s="29">
        <v>3</v>
      </c>
      <c r="H89" s="28">
        <v>0</v>
      </c>
      <c r="I89" s="30">
        <f>ROUND(G89*H89,P4)</f>
        <v>0</v>
      </c>
      <c r="L89" s="30">
        <v>0</v>
      </c>
      <c r="M89" s="24">
        <f>ROUND(G89*L89,P4)</f>
        <v>0</v>
      </c>
      <c r="N89" s="25" t="s">
        <v>559</v>
      </c>
      <c r="O89" s="31">
        <f>M89*AA89</f>
        <v>0</v>
      </c>
      <c r="P89" s="1">
        <v>3</v>
      </c>
      <c r="AA89" s="1">
        <f>IF(P89=1,$O$3,IF(P89=2,$O$4,$O$5))</f>
        <v>0</v>
      </c>
    </row>
    <row r="90">
      <c r="A90" s="1" t="s">
        <v>114</v>
      </c>
      <c r="E90" s="27" t="s">
        <v>138</v>
      </c>
    </row>
    <row r="91">
      <c r="A91" s="1" t="s">
        <v>116</v>
      </c>
      <c r="E91" s="32" t="s">
        <v>2349</v>
      </c>
    </row>
    <row r="92" ht="409.5">
      <c r="A92" s="1" t="s">
        <v>117</v>
      </c>
      <c r="E92" s="27" t="s">
        <v>2346</v>
      </c>
    </row>
    <row r="93">
      <c r="A93" s="1" t="s">
        <v>105</v>
      </c>
      <c r="C93" s="22" t="s">
        <v>2350</v>
      </c>
      <c r="E93" s="23" t="s">
        <v>2351</v>
      </c>
      <c r="L93" s="24">
        <f>SUMIFS(L94:L121,A94:A121,"P")</f>
        <v>0</v>
      </c>
      <c r="M93" s="24">
        <f>SUMIFS(M94:M121,A94:A121,"P")</f>
        <v>0</v>
      </c>
      <c r="N93" s="25"/>
    </row>
    <row r="94" ht="26.4">
      <c r="A94" s="1" t="s">
        <v>108</v>
      </c>
      <c r="B94" s="1">
        <v>17</v>
      </c>
      <c r="C94" s="26" t="s">
        <v>2352</v>
      </c>
      <c r="D94" t="s">
        <v>138</v>
      </c>
      <c r="E94" s="27" t="s">
        <v>2353</v>
      </c>
      <c r="F94" s="28" t="s">
        <v>167</v>
      </c>
      <c r="G94" s="29">
        <v>200</v>
      </c>
      <c r="H94" s="28">
        <v>0</v>
      </c>
      <c r="I94" s="30">
        <f>ROUND(G94*H94,P4)</f>
        <v>0</v>
      </c>
      <c r="L94" s="30">
        <v>0</v>
      </c>
      <c r="M94" s="24">
        <f>ROUND(G94*L94,P4)</f>
        <v>0</v>
      </c>
      <c r="N94" s="25" t="s">
        <v>559</v>
      </c>
      <c r="O94" s="31">
        <f>M94*AA94</f>
        <v>0</v>
      </c>
      <c r="P94" s="1">
        <v>3</v>
      </c>
      <c r="AA94" s="1">
        <f>IF(P94=1,$O$3,IF(P94=2,$O$4,$O$5))</f>
        <v>0</v>
      </c>
    </row>
    <row r="95">
      <c r="A95" s="1" t="s">
        <v>114</v>
      </c>
      <c r="E95" s="27" t="s">
        <v>138</v>
      </c>
    </row>
    <row r="96" ht="26.4">
      <c r="A96" s="1" t="s">
        <v>116</v>
      </c>
      <c r="E96" s="32" t="s">
        <v>2354</v>
      </c>
    </row>
    <row r="97" ht="118.8">
      <c r="A97" s="1" t="s">
        <v>117</v>
      </c>
      <c r="E97" s="27" t="s">
        <v>2355</v>
      </c>
    </row>
    <row r="98">
      <c r="A98" s="1" t="s">
        <v>108</v>
      </c>
      <c r="B98" s="1">
        <v>18</v>
      </c>
      <c r="C98" s="26" t="s">
        <v>2356</v>
      </c>
      <c r="D98" t="s">
        <v>138</v>
      </c>
      <c r="E98" s="27" t="s">
        <v>2357</v>
      </c>
      <c r="F98" s="28" t="s">
        <v>167</v>
      </c>
      <c r="G98" s="29">
        <v>108</v>
      </c>
      <c r="H98" s="28">
        <v>0</v>
      </c>
      <c r="I98" s="30">
        <f>ROUND(G98*H98,P4)</f>
        <v>0</v>
      </c>
      <c r="L98" s="30">
        <v>0</v>
      </c>
      <c r="M98" s="24">
        <f>ROUND(G98*L98,P4)</f>
        <v>0</v>
      </c>
      <c r="N98" s="25" t="s">
        <v>559</v>
      </c>
      <c r="O98" s="31">
        <f>M98*AA98</f>
        <v>0</v>
      </c>
      <c r="P98" s="1">
        <v>3</v>
      </c>
      <c r="AA98" s="1">
        <f>IF(P98=1,$O$3,IF(P98=2,$O$4,$O$5))</f>
        <v>0</v>
      </c>
    </row>
    <row r="99">
      <c r="A99" s="1" t="s">
        <v>114</v>
      </c>
      <c r="E99" s="27" t="s">
        <v>138</v>
      </c>
    </row>
    <row r="100">
      <c r="A100" s="1" t="s">
        <v>116</v>
      </c>
      <c r="E100" s="32" t="s">
        <v>2358</v>
      </c>
    </row>
    <row r="101" ht="158.4">
      <c r="A101" s="1" t="s">
        <v>117</v>
      </c>
      <c r="E101" s="27" t="s">
        <v>2359</v>
      </c>
    </row>
    <row r="102">
      <c r="A102" s="1" t="s">
        <v>108</v>
      </c>
      <c r="B102" s="1">
        <v>19</v>
      </c>
      <c r="C102" s="26" t="s">
        <v>2360</v>
      </c>
      <c r="D102" t="s">
        <v>138</v>
      </c>
      <c r="E102" s="27" t="s">
        <v>2361</v>
      </c>
      <c r="F102" s="28" t="s">
        <v>159</v>
      </c>
      <c r="G102" s="29">
        <v>40</v>
      </c>
      <c r="H102" s="28">
        <v>0</v>
      </c>
      <c r="I102" s="30">
        <f>ROUND(G102*H102,P4)</f>
        <v>0</v>
      </c>
      <c r="L102" s="30">
        <v>0</v>
      </c>
      <c r="M102" s="24">
        <f>ROUND(G102*L102,P4)</f>
        <v>0</v>
      </c>
      <c r="N102" s="25" t="s">
        <v>559</v>
      </c>
      <c r="O102" s="31">
        <f>M102*AA102</f>
        <v>0</v>
      </c>
      <c r="P102" s="1">
        <v>3</v>
      </c>
      <c r="AA102" s="1">
        <f>IF(P102=1,$O$3,IF(P102=2,$O$4,$O$5))</f>
        <v>0</v>
      </c>
    </row>
    <row r="103">
      <c r="A103" s="1" t="s">
        <v>114</v>
      </c>
      <c r="E103" s="27" t="s">
        <v>138</v>
      </c>
    </row>
    <row r="104" ht="66">
      <c r="A104" s="1" t="s">
        <v>116</v>
      </c>
      <c r="E104" s="32" t="s">
        <v>2362</v>
      </c>
    </row>
    <row r="105" ht="264">
      <c r="A105" s="1" t="s">
        <v>117</v>
      </c>
      <c r="E105" s="27" t="s">
        <v>2363</v>
      </c>
    </row>
    <row r="106">
      <c r="A106" s="1" t="s">
        <v>108</v>
      </c>
      <c r="B106" s="1">
        <v>20</v>
      </c>
      <c r="C106" s="26" t="s">
        <v>2364</v>
      </c>
      <c r="D106" t="s">
        <v>138</v>
      </c>
      <c r="E106" s="27" t="s">
        <v>2365</v>
      </c>
      <c r="F106" s="28" t="s">
        <v>159</v>
      </c>
      <c r="G106" s="29">
        <v>174</v>
      </c>
      <c r="H106" s="28">
        <v>0</v>
      </c>
      <c r="I106" s="30">
        <f>ROUND(G106*H106,P4)</f>
        <v>0</v>
      </c>
      <c r="L106" s="30">
        <v>0</v>
      </c>
      <c r="M106" s="24">
        <f>ROUND(G106*L106,P4)</f>
        <v>0</v>
      </c>
      <c r="N106" s="25" t="s">
        <v>559</v>
      </c>
      <c r="O106" s="31">
        <f>M106*AA106</f>
        <v>0</v>
      </c>
      <c r="P106" s="1">
        <v>3</v>
      </c>
      <c r="AA106" s="1">
        <f>IF(P106=1,$O$3,IF(P106=2,$O$4,$O$5))</f>
        <v>0</v>
      </c>
    </row>
    <row r="107">
      <c r="A107" s="1" t="s">
        <v>114</v>
      </c>
      <c r="E107" s="27" t="s">
        <v>138</v>
      </c>
    </row>
    <row r="108" ht="52.8">
      <c r="A108" s="1" t="s">
        <v>116</v>
      </c>
      <c r="E108" s="32" t="s">
        <v>2366</v>
      </c>
    </row>
    <row r="109" ht="264">
      <c r="A109" s="1" t="s">
        <v>117</v>
      </c>
      <c r="E109" s="27" t="s">
        <v>2363</v>
      </c>
    </row>
    <row r="110">
      <c r="A110" s="1" t="s">
        <v>108</v>
      </c>
      <c r="B110" s="1">
        <v>21</v>
      </c>
      <c r="C110" s="26" t="s">
        <v>2367</v>
      </c>
      <c r="D110" t="s">
        <v>138</v>
      </c>
      <c r="E110" s="27" t="s">
        <v>2368</v>
      </c>
      <c r="F110" s="28" t="s">
        <v>167</v>
      </c>
      <c r="G110" s="29">
        <v>3416.0300000000002</v>
      </c>
      <c r="H110" s="28">
        <v>0</v>
      </c>
      <c r="I110" s="30">
        <f>ROUND(G110*H110,P4)</f>
        <v>0</v>
      </c>
      <c r="L110" s="30">
        <v>0</v>
      </c>
      <c r="M110" s="24">
        <f>ROUND(G110*L110,P4)</f>
        <v>0</v>
      </c>
      <c r="N110" s="25" t="s">
        <v>559</v>
      </c>
      <c r="O110" s="31">
        <f>M110*AA110</f>
        <v>0</v>
      </c>
      <c r="P110" s="1">
        <v>3</v>
      </c>
      <c r="AA110" s="1">
        <f>IF(P110=1,$O$3,IF(P110=2,$O$4,$O$5))</f>
        <v>0</v>
      </c>
    </row>
    <row r="111">
      <c r="A111" s="1" t="s">
        <v>114</v>
      </c>
      <c r="E111" s="27" t="s">
        <v>138</v>
      </c>
    </row>
    <row r="112" ht="39.6">
      <c r="A112" s="1" t="s">
        <v>116</v>
      </c>
      <c r="E112" s="32" t="s">
        <v>2369</v>
      </c>
    </row>
    <row r="113" ht="171.6">
      <c r="A113" s="1" t="s">
        <v>117</v>
      </c>
      <c r="E113" s="27" t="s">
        <v>2370</v>
      </c>
    </row>
    <row r="114" ht="26.4">
      <c r="A114" s="1" t="s">
        <v>108</v>
      </c>
      <c r="B114" s="1">
        <v>42</v>
      </c>
      <c r="C114" s="26" t="s">
        <v>2371</v>
      </c>
      <c r="D114" t="s">
        <v>138</v>
      </c>
      <c r="E114" s="27" t="s">
        <v>2372</v>
      </c>
      <c r="F114" s="28" t="s">
        <v>167</v>
      </c>
      <c r="G114" s="29">
        <v>600</v>
      </c>
      <c r="H114" s="28">
        <v>0</v>
      </c>
      <c r="I114" s="30">
        <f>ROUND(G114*H114,P4)</f>
        <v>0</v>
      </c>
      <c r="L114" s="30">
        <v>0</v>
      </c>
      <c r="M114" s="24">
        <f>ROUND(G114*L114,P4)</f>
        <v>0</v>
      </c>
      <c r="N114" s="25" t="s">
        <v>559</v>
      </c>
      <c r="O114" s="31">
        <f>M114*AA114</f>
        <v>0</v>
      </c>
      <c r="P114" s="1">
        <v>3</v>
      </c>
      <c r="AA114" s="1">
        <f>IF(P114=1,$O$3,IF(P114=2,$O$4,$O$5))</f>
        <v>0</v>
      </c>
    </row>
    <row r="115">
      <c r="A115" s="1" t="s">
        <v>114</v>
      </c>
      <c r="E115" s="27" t="s">
        <v>138</v>
      </c>
    </row>
    <row r="116">
      <c r="A116" s="1" t="s">
        <v>116</v>
      </c>
      <c r="E116" s="32" t="s">
        <v>2373</v>
      </c>
    </row>
    <row r="117" ht="184.8">
      <c r="A117" s="1" t="s">
        <v>117</v>
      </c>
      <c r="E117" s="27" t="s">
        <v>2374</v>
      </c>
    </row>
    <row r="118" ht="26.4">
      <c r="A118" s="1" t="s">
        <v>108</v>
      </c>
      <c r="B118" s="1">
        <v>43</v>
      </c>
      <c r="C118" s="26" t="s">
        <v>2375</v>
      </c>
      <c r="D118" t="s">
        <v>138</v>
      </c>
      <c r="E118" s="27" t="s">
        <v>2376</v>
      </c>
      <c r="F118" s="28" t="s">
        <v>167</v>
      </c>
      <c r="G118" s="29">
        <v>53.607999999999997</v>
      </c>
      <c r="H118" s="28">
        <v>0</v>
      </c>
      <c r="I118" s="30">
        <f>ROUND(G118*H118,P4)</f>
        <v>0</v>
      </c>
      <c r="L118" s="30">
        <v>0</v>
      </c>
      <c r="M118" s="24">
        <f>ROUND(G118*L118,P4)</f>
        <v>0</v>
      </c>
      <c r="N118" s="25" t="s">
        <v>559</v>
      </c>
      <c r="O118" s="31">
        <f>M118*AA118</f>
        <v>0</v>
      </c>
      <c r="P118" s="1">
        <v>3</v>
      </c>
      <c r="AA118" s="1">
        <f>IF(P118=1,$O$3,IF(P118=2,$O$4,$O$5))</f>
        <v>0</v>
      </c>
    </row>
    <row r="119">
      <c r="A119" s="1" t="s">
        <v>114</v>
      </c>
      <c r="E119" s="27" t="s">
        <v>138</v>
      </c>
    </row>
    <row r="120">
      <c r="A120" s="1" t="s">
        <v>116</v>
      </c>
      <c r="E120" s="32" t="s">
        <v>2377</v>
      </c>
    </row>
    <row r="121" ht="184.8">
      <c r="A121" s="1" t="s">
        <v>117</v>
      </c>
      <c r="E121" s="27" t="s">
        <v>2374</v>
      </c>
    </row>
    <row r="122">
      <c r="A122" s="1" t="s">
        <v>105</v>
      </c>
      <c r="C122" s="22" t="s">
        <v>155</v>
      </c>
      <c r="E122" s="23" t="s">
        <v>156</v>
      </c>
      <c r="L122" s="24">
        <f>SUMIFS(L123:L130,A123:A130,"P")</f>
        <v>0</v>
      </c>
      <c r="M122" s="24">
        <f>SUMIFS(M123:M130,A123:A130,"P")</f>
        <v>0</v>
      </c>
      <c r="N122" s="25"/>
    </row>
    <row r="123">
      <c r="A123" s="1" t="s">
        <v>108</v>
      </c>
      <c r="B123" s="1">
        <v>23</v>
      </c>
      <c r="C123" s="26" t="s">
        <v>2378</v>
      </c>
      <c r="D123" t="s">
        <v>138</v>
      </c>
      <c r="E123" s="27" t="s">
        <v>2379</v>
      </c>
      <c r="F123" s="28" t="s">
        <v>159</v>
      </c>
      <c r="G123" s="29">
        <v>30</v>
      </c>
      <c r="H123" s="28">
        <v>0</v>
      </c>
      <c r="I123" s="30">
        <f>ROUND(G123*H123,P4)</f>
        <v>0</v>
      </c>
      <c r="L123" s="30">
        <v>0</v>
      </c>
      <c r="M123" s="24">
        <f>ROUND(G123*L123,P4)</f>
        <v>0</v>
      </c>
      <c r="N123" s="25" t="s">
        <v>559</v>
      </c>
      <c r="O123" s="31">
        <f>M123*AA123</f>
        <v>0</v>
      </c>
      <c r="P123" s="1">
        <v>3</v>
      </c>
      <c r="AA123" s="1">
        <f>IF(P123=1,$O$3,IF(P123=2,$O$4,$O$5))</f>
        <v>0</v>
      </c>
    </row>
    <row r="124">
      <c r="A124" s="1" t="s">
        <v>114</v>
      </c>
      <c r="E124" s="27" t="s">
        <v>138</v>
      </c>
    </row>
    <row r="125" ht="39.6">
      <c r="A125" s="1" t="s">
        <v>116</v>
      </c>
      <c r="E125" s="32" t="s">
        <v>2380</v>
      </c>
    </row>
    <row r="126" ht="118.8">
      <c r="A126" s="1" t="s">
        <v>117</v>
      </c>
      <c r="E126" s="27" t="s">
        <v>2381</v>
      </c>
    </row>
    <row r="127">
      <c r="A127" s="1" t="s">
        <v>108</v>
      </c>
      <c r="B127" s="1">
        <v>24</v>
      </c>
      <c r="C127" s="26" t="s">
        <v>2382</v>
      </c>
      <c r="D127" t="s">
        <v>138</v>
      </c>
      <c r="E127" s="27" t="s">
        <v>2383</v>
      </c>
      <c r="F127" s="28" t="s">
        <v>159</v>
      </c>
      <c r="G127" s="29">
        <v>66</v>
      </c>
      <c r="H127" s="28">
        <v>0</v>
      </c>
      <c r="I127" s="30">
        <f>ROUND(G127*H127,P4)</f>
        <v>0</v>
      </c>
      <c r="L127" s="30">
        <v>0</v>
      </c>
      <c r="M127" s="24">
        <f>ROUND(G127*L127,P4)</f>
        <v>0</v>
      </c>
      <c r="N127" s="25" t="s">
        <v>559</v>
      </c>
      <c r="O127" s="31">
        <f>M127*AA127</f>
        <v>0</v>
      </c>
      <c r="P127" s="1">
        <v>3</v>
      </c>
      <c r="AA127" s="1">
        <f>IF(P127=1,$O$3,IF(P127=2,$O$4,$O$5))</f>
        <v>0</v>
      </c>
    </row>
    <row r="128">
      <c r="A128" s="1" t="s">
        <v>114</v>
      </c>
      <c r="E128" s="27" t="s">
        <v>138</v>
      </c>
    </row>
    <row r="129" ht="52.8">
      <c r="A129" s="1" t="s">
        <v>116</v>
      </c>
      <c r="E129" s="32" t="s">
        <v>2384</v>
      </c>
    </row>
    <row r="130" ht="132">
      <c r="A130" s="1" t="s">
        <v>117</v>
      </c>
      <c r="E130" s="27" t="s">
        <v>2385</v>
      </c>
    </row>
    <row r="131">
      <c r="A131" s="1" t="s">
        <v>105</v>
      </c>
      <c r="C131" s="22" t="s">
        <v>1797</v>
      </c>
      <c r="E131" s="23" t="s">
        <v>2386</v>
      </c>
      <c r="L131" s="24">
        <f>SUMIFS(L132:L139,A132:A139,"P")</f>
        <v>0</v>
      </c>
      <c r="M131" s="24">
        <f>SUMIFS(M132:M139,A132:A139,"P")</f>
        <v>0</v>
      </c>
      <c r="N131" s="25"/>
    </row>
    <row r="132">
      <c r="A132" s="1" t="s">
        <v>108</v>
      </c>
      <c r="B132" s="1">
        <v>26</v>
      </c>
      <c r="C132" s="26" t="s">
        <v>2387</v>
      </c>
      <c r="D132" t="s">
        <v>138</v>
      </c>
      <c r="E132" s="27" t="s">
        <v>2388</v>
      </c>
      <c r="F132" s="28" t="s">
        <v>159</v>
      </c>
      <c r="G132" s="29">
        <v>5</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c r="A134" s="1" t="s">
        <v>116</v>
      </c>
      <c r="E134" s="32" t="s">
        <v>2389</v>
      </c>
    </row>
    <row r="135" ht="92.4">
      <c r="A135" s="1" t="s">
        <v>117</v>
      </c>
      <c r="E135" s="27" t="s">
        <v>2390</v>
      </c>
    </row>
    <row r="136">
      <c r="A136" s="1" t="s">
        <v>108</v>
      </c>
      <c r="B136" s="1">
        <v>40</v>
      </c>
      <c r="C136" s="26" t="s">
        <v>2391</v>
      </c>
      <c r="D136" t="s">
        <v>138</v>
      </c>
      <c r="E136" s="27" t="s">
        <v>2392</v>
      </c>
      <c r="F136" s="28" t="s">
        <v>159</v>
      </c>
      <c r="G136" s="29">
        <v>2</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c r="A138" s="1" t="s">
        <v>116</v>
      </c>
      <c r="E138" s="32" t="s">
        <v>2393</v>
      </c>
    </row>
    <row r="139" ht="132">
      <c r="A139" s="1" t="s">
        <v>117</v>
      </c>
      <c r="E139" s="27" t="s">
        <v>2394</v>
      </c>
    </row>
    <row r="140">
      <c r="A140" s="1" t="s">
        <v>105</v>
      </c>
      <c r="C140" s="22" t="s">
        <v>2395</v>
      </c>
      <c r="E140" s="23" t="s">
        <v>2396</v>
      </c>
      <c r="L140" s="24">
        <f>SUMIFS(L141:L160,A141:A160,"P")</f>
        <v>0</v>
      </c>
      <c r="M140" s="24">
        <f>SUMIFS(M141:M160,A141:A160,"P")</f>
        <v>0</v>
      </c>
      <c r="N140" s="25"/>
    </row>
    <row r="141">
      <c r="A141" s="1" t="s">
        <v>108</v>
      </c>
      <c r="B141" s="1">
        <v>27</v>
      </c>
      <c r="C141" s="26" t="s">
        <v>2397</v>
      </c>
      <c r="D141" t="s">
        <v>138</v>
      </c>
      <c r="E141" s="27" t="s">
        <v>2398</v>
      </c>
      <c r="F141" s="28" t="s">
        <v>153</v>
      </c>
      <c r="G141" s="29">
        <v>1698</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39.6">
      <c r="A143" s="1" t="s">
        <v>116</v>
      </c>
      <c r="E143" s="32" t="s">
        <v>2399</v>
      </c>
    </row>
    <row r="144" ht="145.2">
      <c r="A144" s="1" t="s">
        <v>117</v>
      </c>
      <c r="E144" s="27" t="s">
        <v>2400</v>
      </c>
    </row>
    <row r="145">
      <c r="A145" s="1" t="s">
        <v>108</v>
      </c>
      <c r="B145" s="1">
        <v>28</v>
      </c>
      <c r="C145" s="26" t="s">
        <v>2401</v>
      </c>
      <c r="D145" t="s">
        <v>138</v>
      </c>
      <c r="E145" s="27" t="s">
        <v>2402</v>
      </c>
      <c r="F145" s="28" t="s">
        <v>1792</v>
      </c>
      <c r="G145" s="29">
        <v>10188</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66">
      <c r="A147" s="1" t="s">
        <v>116</v>
      </c>
      <c r="E147" s="32" t="s">
        <v>2403</v>
      </c>
    </row>
    <row r="148" ht="132">
      <c r="A148" s="1" t="s">
        <v>117</v>
      </c>
      <c r="E148" s="27" t="s">
        <v>2404</v>
      </c>
    </row>
    <row r="149" ht="26.4">
      <c r="A149" s="1" t="s">
        <v>108</v>
      </c>
      <c r="B149" s="1">
        <v>29</v>
      </c>
      <c r="C149" s="26" t="s">
        <v>2405</v>
      </c>
      <c r="D149" t="s">
        <v>138</v>
      </c>
      <c r="E149" s="27" t="s">
        <v>2406</v>
      </c>
      <c r="F149" s="28" t="s">
        <v>167</v>
      </c>
      <c r="G149" s="29">
        <v>990</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2407</v>
      </c>
    </row>
    <row r="152" ht="198">
      <c r="A152" s="1" t="s">
        <v>117</v>
      </c>
      <c r="E152" s="27" t="s">
        <v>2408</v>
      </c>
    </row>
    <row r="153" ht="26.4">
      <c r="A153" s="1" t="s">
        <v>108</v>
      </c>
      <c r="B153" s="1">
        <v>30</v>
      </c>
      <c r="C153" s="26" t="s">
        <v>2409</v>
      </c>
      <c r="D153" t="s">
        <v>138</v>
      </c>
      <c r="E153" s="27" t="s">
        <v>2410</v>
      </c>
      <c r="F153" s="28" t="s">
        <v>776</v>
      </c>
      <c r="G153" s="29">
        <v>406.80000000000001</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2411</v>
      </c>
    </row>
    <row r="156" ht="105.6">
      <c r="A156" s="1" t="s">
        <v>117</v>
      </c>
      <c r="E156" s="27" t="s">
        <v>2412</v>
      </c>
    </row>
    <row r="157" ht="39.6">
      <c r="A157" s="1" t="s">
        <v>108</v>
      </c>
      <c r="B157" s="1">
        <v>39</v>
      </c>
      <c r="C157" s="26" t="s">
        <v>2413</v>
      </c>
      <c r="D157" t="s">
        <v>138</v>
      </c>
      <c r="E157" s="27" t="s">
        <v>2414</v>
      </c>
      <c r="F157" s="28" t="s">
        <v>167</v>
      </c>
      <c r="G157" s="29">
        <v>141.46000000000001</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c r="A159" s="1" t="s">
        <v>116</v>
      </c>
      <c r="E159" s="32" t="s">
        <v>2415</v>
      </c>
    </row>
    <row r="160" ht="224.4">
      <c r="A160" s="1" t="s">
        <v>117</v>
      </c>
      <c r="E160" s="27" t="s">
        <v>2416</v>
      </c>
    </row>
    <row r="161">
      <c r="A161" s="1" t="s">
        <v>105</v>
      </c>
      <c r="C161" s="22" t="s">
        <v>1117</v>
      </c>
      <c r="E161" s="23" t="s">
        <v>1118</v>
      </c>
      <c r="L161" s="24">
        <f>SUMIFS(L162:L185,A162:A185,"P")</f>
        <v>0</v>
      </c>
      <c r="M161" s="24">
        <f>SUMIFS(M162:M185,A162:A185,"P")</f>
        <v>0</v>
      </c>
      <c r="N161" s="25"/>
    </row>
    <row r="162" ht="26.4">
      <c r="A162" s="1" t="s">
        <v>108</v>
      </c>
      <c r="B162" s="1">
        <v>31</v>
      </c>
      <c r="C162" s="26" t="s">
        <v>788</v>
      </c>
      <c r="D162" t="s">
        <v>789</v>
      </c>
      <c r="E162" s="27" t="s">
        <v>790</v>
      </c>
      <c r="F162" s="28" t="s">
        <v>112</v>
      </c>
      <c r="G162" s="29">
        <v>0.059999999999999998</v>
      </c>
      <c r="H162" s="28">
        <v>0</v>
      </c>
      <c r="I162" s="30">
        <f>ROUND(G162*H162,P4)</f>
        <v>0</v>
      </c>
      <c r="L162" s="30">
        <v>0</v>
      </c>
      <c r="M162" s="24">
        <f>ROUND(G162*L162,P4)</f>
        <v>0</v>
      </c>
      <c r="N162" s="25" t="s">
        <v>785</v>
      </c>
      <c r="O162" s="31">
        <f>M162*AA162</f>
        <v>0</v>
      </c>
      <c r="P162" s="1">
        <v>3</v>
      </c>
      <c r="AA162" s="1">
        <f>IF(P162=1,$O$3,IF(P162=2,$O$4,$O$5))</f>
        <v>0</v>
      </c>
    </row>
    <row r="163" ht="26.4">
      <c r="A163" s="1" t="s">
        <v>114</v>
      </c>
      <c r="E163" s="27" t="s">
        <v>115</v>
      </c>
    </row>
    <row r="164">
      <c r="A164" s="1" t="s">
        <v>116</v>
      </c>
      <c r="E164" s="32" t="s">
        <v>2417</v>
      </c>
    </row>
    <row r="165" ht="184.8">
      <c r="A165" s="1" t="s">
        <v>117</v>
      </c>
      <c r="E165" s="27" t="s">
        <v>792</v>
      </c>
    </row>
    <row r="166" ht="26.4">
      <c r="A166" s="1" t="s">
        <v>108</v>
      </c>
      <c r="B166" s="1">
        <v>32</v>
      </c>
      <c r="C166" s="26" t="s">
        <v>2418</v>
      </c>
      <c r="D166" t="s">
        <v>2419</v>
      </c>
      <c r="E166" s="27" t="s">
        <v>2420</v>
      </c>
      <c r="F166" s="28" t="s">
        <v>112</v>
      </c>
      <c r="G166" s="29">
        <v>380.77999999999997</v>
      </c>
      <c r="H166" s="28">
        <v>0</v>
      </c>
      <c r="I166" s="30">
        <f>ROUND(G166*H166,P4)</f>
        <v>0</v>
      </c>
      <c r="L166" s="30">
        <v>0</v>
      </c>
      <c r="M166" s="24">
        <f>ROUND(G166*L166,P4)</f>
        <v>0</v>
      </c>
      <c r="N166" s="25" t="s">
        <v>785</v>
      </c>
      <c r="O166" s="31">
        <f>M166*AA166</f>
        <v>0</v>
      </c>
      <c r="P166" s="1">
        <v>3</v>
      </c>
      <c r="AA166" s="1">
        <f>IF(P166=1,$O$3,IF(P166=2,$O$4,$O$5))</f>
        <v>0</v>
      </c>
    </row>
    <row r="167" ht="26.4">
      <c r="A167" s="1" t="s">
        <v>114</v>
      </c>
      <c r="E167" s="27" t="s">
        <v>115</v>
      </c>
    </row>
    <row r="168">
      <c r="A168" s="1" t="s">
        <v>116</v>
      </c>
      <c r="E168" s="32" t="s">
        <v>2421</v>
      </c>
    </row>
    <row r="169" ht="184.8">
      <c r="A169" s="1" t="s">
        <v>117</v>
      </c>
      <c r="E169" s="27" t="s">
        <v>484</v>
      </c>
    </row>
    <row r="170" ht="26.4">
      <c r="A170" s="1" t="s">
        <v>108</v>
      </c>
      <c r="B170" s="1">
        <v>33</v>
      </c>
      <c r="C170" s="26" t="s">
        <v>2422</v>
      </c>
      <c r="D170" t="s">
        <v>2423</v>
      </c>
      <c r="E170" s="27" t="s">
        <v>2424</v>
      </c>
      <c r="F170" s="28" t="s">
        <v>112</v>
      </c>
      <c r="G170" s="29">
        <v>153.90000000000001</v>
      </c>
      <c r="H170" s="28">
        <v>0</v>
      </c>
      <c r="I170" s="30">
        <f>ROUND(G170*H170,P4)</f>
        <v>0</v>
      </c>
      <c r="L170" s="30">
        <v>0</v>
      </c>
      <c r="M170" s="24">
        <f>ROUND(G170*L170,P4)</f>
        <v>0</v>
      </c>
      <c r="N170" s="25" t="s">
        <v>785</v>
      </c>
      <c r="O170" s="31">
        <f>M170*AA170</f>
        <v>0</v>
      </c>
      <c r="P170" s="1">
        <v>3</v>
      </c>
      <c r="AA170" s="1">
        <f>IF(P170=1,$O$3,IF(P170=2,$O$4,$O$5))</f>
        <v>0</v>
      </c>
    </row>
    <row r="171" ht="26.4">
      <c r="A171" s="1" t="s">
        <v>114</v>
      </c>
      <c r="E171" s="27" t="s">
        <v>115</v>
      </c>
    </row>
    <row r="172">
      <c r="A172" s="1" t="s">
        <v>116</v>
      </c>
      <c r="E172" s="32" t="s">
        <v>2425</v>
      </c>
    </row>
    <row r="173" ht="184.8">
      <c r="A173" s="1" t="s">
        <v>117</v>
      </c>
      <c r="E173" s="27" t="s">
        <v>484</v>
      </c>
    </row>
    <row r="174" ht="26.4">
      <c r="A174" s="1" t="s">
        <v>108</v>
      </c>
      <c r="B174" s="1">
        <v>34</v>
      </c>
      <c r="C174" s="26" t="s">
        <v>2426</v>
      </c>
      <c r="D174" t="s">
        <v>2427</v>
      </c>
      <c r="E174" s="27" t="s">
        <v>2428</v>
      </c>
      <c r="F174" s="28" t="s">
        <v>112</v>
      </c>
      <c r="G174" s="29">
        <v>0.28999999999999998</v>
      </c>
      <c r="H174" s="28">
        <v>0</v>
      </c>
      <c r="I174" s="30">
        <f>ROUND(G174*H174,P4)</f>
        <v>0</v>
      </c>
      <c r="L174" s="30">
        <v>0</v>
      </c>
      <c r="M174" s="24">
        <f>ROUND(G174*L174,P4)</f>
        <v>0</v>
      </c>
      <c r="N174" s="25" t="s">
        <v>785</v>
      </c>
      <c r="O174" s="31">
        <f>M174*AA174</f>
        <v>0</v>
      </c>
      <c r="P174" s="1">
        <v>3</v>
      </c>
      <c r="AA174" s="1">
        <f>IF(P174=1,$O$3,IF(P174=2,$O$4,$O$5))</f>
        <v>0</v>
      </c>
    </row>
    <row r="175" ht="26.4">
      <c r="A175" s="1" t="s">
        <v>114</v>
      </c>
      <c r="E175" s="27" t="s">
        <v>115</v>
      </c>
    </row>
    <row r="176">
      <c r="A176" s="1" t="s">
        <v>116</v>
      </c>
      <c r="E176" s="32" t="s">
        <v>2429</v>
      </c>
    </row>
    <row r="177" ht="184.8">
      <c r="A177" s="1" t="s">
        <v>117</v>
      </c>
      <c r="E177" s="27" t="s">
        <v>484</v>
      </c>
    </row>
    <row r="178" ht="26.4">
      <c r="A178" s="1" t="s">
        <v>108</v>
      </c>
      <c r="B178" s="1">
        <v>35</v>
      </c>
      <c r="C178" s="26" t="s">
        <v>2430</v>
      </c>
      <c r="D178" t="s">
        <v>2431</v>
      </c>
      <c r="E178" s="27" t="s">
        <v>2432</v>
      </c>
      <c r="F178" s="28" t="s">
        <v>112</v>
      </c>
      <c r="G178" s="29">
        <v>0.93999999999999995</v>
      </c>
      <c r="H178" s="28">
        <v>0</v>
      </c>
      <c r="I178" s="30">
        <f>ROUND(G178*H178,P4)</f>
        <v>0</v>
      </c>
      <c r="L178" s="30">
        <v>0</v>
      </c>
      <c r="M178" s="24">
        <f>ROUND(G178*L178,P4)</f>
        <v>0</v>
      </c>
      <c r="N178" s="25" t="s">
        <v>785</v>
      </c>
      <c r="O178" s="31">
        <f>M178*AA178</f>
        <v>0</v>
      </c>
      <c r="P178" s="1">
        <v>3</v>
      </c>
      <c r="AA178" s="1">
        <f>IF(P178=1,$O$3,IF(P178=2,$O$4,$O$5))</f>
        <v>0</v>
      </c>
    </row>
    <row r="179" ht="26.4">
      <c r="A179" s="1" t="s">
        <v>114</v>
      </c>
      <c r="E179" s="27" t="s">
        <v>115</v>
      </c>
    </row>
    <row r="180">
      <c r="A180" s="1" t="s">
        <v>116</v>
      </c>
      <c r="E180" s="32" t="s">
        <v>2433</v>
      </c>
    </row>
    <row r="181" ht="184.8">
      <c r="A181" s="1" t="s">
        <v>117</v>
      </c>
      <c r="E181" s="27" t="s">
        <v>484</v>
      </c>
    </row>
    <row r="182" ht="26.4">
      <c r="A182" s="1" t="s">
        <v>108</v>
      </c>
      <c r="B182" s="1">
        <v>36</v>
      </c>
      <c r="C182" s="26" t="s">
        <v>2434</v>
      </c>
      <c r="D182" t="s">
        <v>2435</v>
      </c>
      <c r="E182" s="27" t="s">
        <v>2436</v>
      </c>
      <c r="F182" s="28" t="s">
        <v>112</v>
      </c>
      <c r="G182" s="29">
        <v>407.93000000000001</v>
      </c>
      <c r="H182" s="28">
        <v>0</v>
      </c>
      <c r="I182" s="30">
        <f>ROUND(G182*H182,P4)</f>
        <v>0</v>
      </c>
      <c r="L182" s="30">
        <v>0</v>
      </c>
      <c r="M182" s="24">
        <f>ROUND(G182*L182,P4)</f>
        <v>0</v>
      </c>
      <c r="N182" s="25" t="s">
        <v>785</v>
      </c>
      <c r="O182" s="31">
        <f>M182*AA182</f>
        <v>0</v>
      </c>
      <c r="P182" s="1">
        <v>3</v>
      </c>
      <c r="AA182" s="1">
        <f>IF(P182=1,$O$3,IF(P182=2,$O$4,$O$5))</f>
        <v>0</v>
      </c>
    </row>
    <row r="183" ht="26.4">
      <c r="A183" s="1" t="s">
        <v>114</v>
      </c>
      <c r="E183" s="27" t="s">
        <v>115</v>
      </c>
    </row>
    <row r="184" ht="39.6">
      <c r="A184" s="1" t="s">
        <v>116</v>
      </c>
      <c r="E184" s="32" t="s">
        <v>2437</v>
      </c>
    </row>
    <row r="185" ht="184.8">
      <c r="A185" s="1" t="s">
        <v>117</v>
      </c>
      <c r="E185" s="27" t="s">
        <v>484</v>
      </c>
    </row>
    <row r="186">
      <c r="A186" s="1" t="s">
        <v>102</v>
      </c>
      <c r="C186" s="22" t="s">
        <v>2438</v>
      </c>
      <c r="E186" s="23" t="s">
        <v>2439</v>
      </c>
      <c r="L186" s="24">
        <f>L187+L312+L329+L334+L355+L388+L397+L442+L483+L492</f>
        <v>0</v>
      </c>
      <c r="M186" s="24">
        <f>M187+M312+M329+M334+M355+M388+M397+M442+M483+M492</f>
        <v>0</v>
      </c>
      <c r="N186" s="25"/>
    </row>
    <row r="187">
      <c r="A187" s="1" t="s">
        <v>105</v>
      </c>
      <c r="C187" s="22" t="s">
        <v>144</v>
      </c>
      <c r="E187" s="23" t="s">
        <v>145</v>
      </c>
      <c r="L187" s="24">
        <f>SUMIFS(L188:L311,A188:A311,"P")</f>
        <v>0</v>
      </c>
      <c r="M187" s="24">
        <f>SUMIFS(M188:M311,A188:A311,"P")</f>
        <v>0</v>
      </c>
      <c r="N187" s="25"/>
    </row>
    <row r="188">
      <c r="A188" s="1" t="s">
        <v>108</v>
      </c>
      <c r="B188" s="1">
        <v>1</v>
      </c>
      <c r="C188" s="26" t="s">
        <v>2440</v>
      </c>
      <c r="D188" t="s">
        <v>138</v>
      </c>
      <c r="E188" s="27" t="s">
        <v>2441</v>
      </c>
      <c r="F188" s="28" t="s">
        <v>153</v>
      </c>
      <c r="G188" s="29">
        <v>22272.630000000001</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ht="39.6">
      <c r="A190" s="1" t="s">
        <v>116</v>
      </c>
      <c r="E190" s="32" t="s">
        <v>2442</v>
      </c>
    </row>
    <row r="191" ht="66">
      <c r="A191" s="1" t="s">
        <v>117</v>
      </c>
      <c r="E191" s="27" t="s">
        <v>2443</v>
      </c>
    </row>
    <row r="192">
      <c r="A192" s="1" t="s">
        <v>108</v>
      </c>
      <c r="B192" s="1">
        <v>2</v>
      </c>
      <c r="C192" s="26" t="s">
        <v>2444</v>
      </c>
      <c r="D192" t="s">
        <v>138</v>
      </c>
      <c r="E192" s="27" t="s">
        <v>2445</v>
      </c>
      <c r="F192" s="28" t="s">
        <v>1792</v>
      </c>
      <c r="G192" s="29">
        <v>39507.400000000001</v>
      </c>
      <c r="H192" s="28">
        <v>0</v>
      </c>
      <c r="I192" s="30">
        <f>ROUND(G192*H192,P4)</f>
        <v>0</v>
      </c>
      <c r="L192" s="30">
        <v>0</v>
      </c>
      <c r="M192" s="24">
        <f>ROUND(G192*L192,P4)</f>
        <v>0</v>
      </c>
      <c r="N192" s="25" t="s">
        <v>559</v>
      </c>
      <c r="O192" s="31">
        <f>M192*AA192</f>
        <v>0</v>
      </c>
      <c r="P192" s="1">
        <v>3</v>
      </c>
      <c r="AA192" s="1">
        <f>IF(P192=1,$O$3,IF(P192=2,$O$4,$O$5))</f>
        <v>0</v>
      </c>
    </row>
    <row r="193">
      <c r="A193" s="1" t="s">
        <v>114</v>
      </c>
      <c r="E193" s="27" t="s">
        <v>138</v>
      </c>
    </row>
    <row r="194" ht="52.8">
      <c r="A194" s="1" t="s">
        <v>116</v>
      </c>
      <c r="E194" s="32" t="s">
        <v>2446</v>
      </c>
    </row>
    <row r="195" ht="79.2">
      <c r="A195" s="1" t="s">
        <v>117</v>
      </c>
      <c r="E195" s="27" t="s">
        <v>2447</v>
      </c>
    </row>
    <row r="196">
      <c r="A196" s="1" t="s">
        <v>108</v>
      </c>
      <c r="B196" s="1">
        <v>3</v>
      </c>
      <c r="C196" s="26" t="s">
        <v>2448</v>
      </c>
      <c r="D196" t="s">
        <v>138</v>
      </c>
      <c r="E196" s="27" t="s">
        <v>2449</v>
      </c>
      <c r="F196" s="28" t="s">
        <v>153</v>
      </c>
      <c r="G196" s="29">
        <v>6232.7700000000004</v>
      </c>
      <c r="H196" s="28">
        <v>0</v>
      </c>
      <c r="I196" s="30">
        <f>ROUND(G196*H196,P4)</f>
        <v>0</v>
      </c>
      <c r="L196" s="30">
        <v>0</v>
      </c>
      <c r="M196" s="24">
        <f>ROUND(G196*L196,P4)</f>
        <v>0</v>
      </c>
      <c r="N196" s="25" t="s">
        <v>559</v>
      </c>
      <c r="O196" s="31">
        <f>M196*AA196</f>
        <v>0</v>
      </c>
      <c r="P196" s="1">
        <v>3</v>
      </c>
      <c r="AA196" s="1">
        <f>IF(P196=1,$O$3,IF(P196=2,$O$4,$O$5))</f>
        <v>0</v>
      </c>
    </row>
    <row r="197">
      <c r="A197" s="1" t="s">
        <v>114</v>
      </c>
      <c r="E197" s="27" t="s">
        <v>138</v>
      </c>
    </row>
    <row r="198">
      <c r="A198" s="1" t="s">
        <v>116</v>
      </c>
      <c r="E198" s="32" t="s">
        <v>2450</v>
      </c>
    </row>
    <row r="199" ht="52.8">
      <c r="A199" s="1" t="s">
        <v>117</v>
      </c>
      <c r="E199" s="27" t="s">
        <v>2451</v>
      </c>
    </row>
    <row r="200">
      <c r="A200" s="1" t="s">
        <v>108</v>
      </c>
      <c r="B200" s="1">
        <v>4</v>
      </c>
      <c r="C200" s="26" t="s">
        <v>2452</v>
      </c>
      <c r="D200" t="s">
        <v>138</v>
      </c>
      <c r="E200" s="27" t="s">
        <v>2453</v>
      </c>
      <c r="F200" s="28" t="s">
        <v>153</v>
      </c>
      <c r="G200" s="29">
        <v>99067.990000000005</v>
      </c>
      <c r="H200" s="28">
        <v>0</v>
      </c>
      <c r="I200" s="30">
        <f>ROUND(G200*H200,P4)</f>
        <v>0</v>
      </c>
      <c r="L200" s="30">
        <v>0</v>
      </c>
      <c r="M200" s="24">
        <f>ROUND(G200*L200,P4)</f>
        <v>0</v>
      </c>
      <c r="N200" s="25" t="s">
        <v>559</v>
      </c>
      <c r="O200" s="31">
        <f>M200*AA200</f>
        <v>0</v>
      </c>
      <c r="P200" s="1">
        <v>3</v>
      </c>
      <c r="AA200" s="1">
        <f>IF(P200=1,$O$3,IF(P200=2,$O$4,$O$5))</f>
        <v>0</v>
      </c>
    </row>
    <row r="201">
      <c r="A201" s="1" t="s">
        <v>114</v>
      </c>
      <c r="E201" s="27" t="s">
        <v>138</v>
      </c>
    </row>
    <row r="202">
      <c r="A202" s="1" t="s">
        <v>116</v>
      </c>
      <c r="E202" s="32" t="s">
        <v>2454</v>
      </c>
    </row>
    <row r="203" ht="409.5">
      <c r="A203" s="1" t="s">
        <v>117</v>
      </c>
      <c r="E203" s="27" t="s">
        <v>2455</v>
      </c>
    </row>
    <row r="204">
      <c r="A204" s="1" t="s">
        <v>108</v>
      </c>
      <c r="B204" s="1">
        <v>5</v>
      </c>
      <c r="C204" s="26" t="s">
        <v>2456</v>
      </c>
      <c r="D204" t="s">
        <v>138</v>
      </c>
      <c r="E204" s="27" t="s">
        <v>2457</v>
      </c>
      <c r="F204" s="28" t="s">
        <v>1792</v>
      </c>
      <c r="G204" s="29">
        <v>198135.98000000001</v>
      </c>
      <c r="H204" s="28">
        <v>0</v>
      </c>
      <c r="I204" s="30">
        <f>ROUND(G204*H204,P4)</f>
        <v>0</v>
      </c>
      <c r="L204" s="30">
        <v>0</v>
      </c>
      <c r="M204" s="24">
        <f>ROUND(G204*L204,P4)</f>
        <v>0</v>
      </c>
      <c r="N204" s="25" t="s">
        <v>559</v>
      </c>
      <c r="O204" s="31">
        <f>M204*AA204</f>
        <v>0</v>
      </c>
      <c r="P204" s="1">
        <v>3</v>
      </c>
      <c r="AA204" s="1">
        <f>IF(P204=1,$O$3,IF(P204=2,$O$4,$O$5))</f>
        <v>0</v>
      </c>
    </row>
    <row r="205">
      <c r="A205" s="1" t="s">
        <v>114</v>
      </c>
      <c r="E205" s="27" t="s">
        <v>138</v>
      </c>
    </row>
    <row r="206">
      <c r="A206" s="1" t="s">
        <v>116</v>
      </c>
      <c r="E206" s="32" t="s">
        <v>2458</v>
      </c>
    </row>
    <row r="207" ht="79.2">
      <c r="A207" s="1" t="s">
        <v>117</v>
      </c>
      <c r="E207" s="27" t="s">
        <v>2447</v>
      </c>
    </row>
    <row r="208">
      <c r="A208" s="1" t="s">
        <v>108</v>
      </c>
      <c r="B208" s="1">
        <v>6</v>
      </c>
      <c r="C208" s="26" t="s">
        <v>2459</v>
      </c>
      <c r="D208" t="s">
        <v>138</v>
      </c>
      <c r="E208" s="27" t="s">
        <v>2460</v>
      </c>
      <c r="F208" s="28" t="s">
        <v>153</v>
      </c>
      <c r="G208" s="29">
        <v>5214.1000000000004</v>
      </c>
      <c r="H208" s="28">
        <v>0</v>
      </c>
      <c r="I208" s="30">
        <f>ROUND(G208*H208,P4)</f>
        <v>0</v>
      </c>
      <c r="L208" s="30">
        <v>0</v>
      </c>
      <c r="M208" s="24">
        <f>ROUND(G208*L208,P4)</f>
        <v>0</v>
      </c>
      <c r="N208" s="25" t="s">
        <v>559</v>
      </c>
      <c r="O208" s="31">
        <f>M208*AA208</f>
        <v>0</v>
      </c>
      <c r="P208" s="1">
        <v>3</v>
      </c>
      <c r="AA208" s="1">
        <f>IF(P208=1,$O$3,IF(P208=2,$O$4,$O$5))</f>
        <v>0</v>
      </c>
    </row>
    <row r="209">
      <c r="A209" s="1" t="s">
        <v>114</v>
      </c>
      <c r="E209" s="27" t="s">
        <v>138</v>
      </c>
    </row>
    <row r="210">
      <c r="A210" s="1" t="s">
        <v>116</v>
      </c>
      <c r="E210" s="32" t="s">
        <v>2461</v>
      </c>
    </row>
    <row r="211" ht="409.5">
      <c r="A211" s="1" t="s">
        <v>117</v>
      </c>
      <c r="E211" s="27" t="s">
        <v>2455</v>
      </c>
    </row>
    <row r="212">
      <c r="A212" s="1" t="s">
        <v>108</v>
      </c>
      <c r="B212" s="1">
        <v>7</v>
      </c>
      <c r="C212" s="26" t="s">
        <v>2462</v>
      </c>
      <c r="D212" t="s">
        <v>138</v>
      </c>
      <c r="E212" s="27" t="s">
        <v>2463</v>
      </c>
      <c r="F212" s="28" t="s">
        <v>1792</v>
      </c>
      <c r="G212" s="29">
        <v>10428.200000000001</v>
      </c>
      <c r="H212" s="28">
        <v>0</v>
      </c>
      <c r="I212" s="30">
        <f>ROUND(G212*H212,P4)</f>
        <v>0</v>
      </c>
      <c r="L212" s="30">
        <v>0</v>
      </c>
      <c r="M212" s="24">
        <f>ROUND(G212*L212,P4)</f>
        <v>0</v>
      </c>
      <c r="N212" s="25" t="s">
        <v>559</v>
      </c>
      <c r="O212" s="31">
        <f>M212*AA212</f>
        <v>0</v>
      </c>
      <c r="P212" s="1">
        <v>3</v>
      </c>
      <c r="AA212" s="1">
        <f>IF(P212=1,$O$3,IF(P212=2,$O$4,$O$5))</f>
        <v>0</v>
      </c>
    </row>
    <row r="213">
      <c r="A213" s="1" t="s">
        <v>114</v>
      </c>
      <c r="E213" s="27" t="s">
        <v>138</v>
      </c>
    </row>
    <row r="214">
      <c r="A214" s="1" t="s">
        <v>116</v>
      </c>
      <c r="E214" s="32" t="s">
        <v>2464</v>
      </c>
    </row>
    <row r="215" ht="79.2">
      <c r="A215" s="1" t="s">
        <v>117</v>
      </c>
      <c r="E215" s="27" t="s">
        <v>2447</v>
      </c>
    </row>
    <row r="216">
      <c r="A216" s="1" t="s">
        <v>108</v>
      </c>
      <c r="B216" s="1">
        <v>8</v>
      </c>
      <c r="C216" s="26" t="s">
        <v>2465</v>
      </c>
      <c r="D216" t="s">
        <v>138</v>
      </c>
      <c r="E216" s="27" t="s">
        <v>2466</v>
      </c>
      <c r="F216" s="28" t="s">
        <v>153</v>
      </c>
      <c r="G216" s="29">
        <v>106265.07000000001</v>
      </c>
      <c r="H216" s="28">
        <v>0</v>
      </c>
      <c r="I216" s="30">
        <f>ROUND(G216*H216,P4)</f>
        <v>0</v>
      </c>
      <c r="L216" s="30">
        <v>0</v>
      </c>
      <c r="M216" s="24">
        <f>ROUND(G216*L216,P4)</f>
        <v>0</v>
      </c>
      <c r="N216" s="25" t="s">
        <v>559</v>
      </c>
      <c r="O216" s="31">
        <f>M216*AA216</f>
        <v>0</v>
      </c>
      <c r="P216" s="1">
        <v>3</v>
      </c>
      <c r="AA216" s="1">
        <f>IF(P216=1,$O$3,IF(P216=2,$O$4,$O$5))</f>
        <v>0</v>
      </c>
    </row>
    <row r="217">
      <c r="A217" s="1" t="s">
        <v>114</v>
      </c>
      <c r="E217" s="27" t="s">
        <v>138</v>
      </c>
    </row>
    <row r="218" ht="132">
      <c r="A218" s="1" t="s">
        <v>116</v>
      </c>
      <c r="E218" s="32" t="s">
        <v>2467</v>
      </c>
    </row>
    <row r="219" ht="343.2">
      <c r="A219" s="1" t="s">
        <v>117</v>
      </c>
      <c r="E219" s="27" t="s">
        <v>2468</v>
      </c>
    </row>
    <row r="220">
      <c r="A220" s="1" t="s">
        <v>108</v>
      </c>
      <c r="B220" s="1">
        <v>9</v>
      </c>
      <c r="C220" s="26" t="s">
        <v>2469</v>
      </c>
      <c r="D220" t="s">
        <v>138</v>
      </c>
      <c r="E220" s="27" t="s">
        <v>2470</v>
      </c>
      <c r="F220" s="28" t="s">
        <v>1792</v>
      </c>
      <c r="G220" s="29">
        <v>231228.45000000001</v>
      </c>
      <c r="H220" s="28">
        <v>0</v>
      </c>
      <c r="I220" s="30">
        <f>ROUND(G220*H220,P4)</f>
        <v>0</v>
      </c>
      <c r="L220" s="30">
        <v>0</v>
      </c>
      <c r="M220" s="24">
        <f>ROUND(G220*L220,P4)</f>
        <v>0</v>
      </c>
      <c r="N220" s="25" t="s">
        <v>559</v>
      </c>
      <c r="O220" s="31">
        <f>M220*AA220</f>
        <v>0</v>
      </c>
      <c r="P220" s="1">
        <v>3</v>
      </c>
      <c r="AA220" s="1">
        <f>IF(P220=1,$O$3,IF(P220=2,$O$4,$O$5))</f>
        <v>0</v>
      </c>
    </row>
    <row r="221">
      <c r="A221" s="1" t="s">
        <v>114</v>
      </c>
      <c r="E221" s="27" t="s">
        <v>138</v>
      </c>
    </row>
    <row r="222" ht="132">
      <c r="A222" s="1" t="s">
        <v>116</v>
      </c>
      <c r="E222" s="32" t="s">
        <v>2471</v>
      </c>
    </row>
    <row r="223" ht="79.2">
      <c r="A223" s="1" t="s">
        <v>117</v>
      </c>
      <c r="E223" s="27" t="s">
        <v>2447</v>
      </c>
    </row>
    <row r="224">
      <c r="A224" s="1" t="s">
        <v>108</v>
      </c>
      <c r="B224" s="1">
        <v>12</v>
      </c>
      <c r="C224" s="26" t="s">
        <v>2472</v>
      </c>
      <c r="D224" t="s">
        <v>138</v>
      </c>
      <c r="E224" s="27" t="s">
        <v>2473</v>
      </c>
      <c r="F224" s="28" t="s">
        <v>153</v>
      </c>
      <c r="G224" s="29">
        <v>125.84999999999999</v>
      </c>
      <c r="H224" s="28">
        <v>0</v>
      </c>
      <c r="I224" s="30">
        <f>ROUND(G224*H224,P4)</f>
        <v>0</v>
      </c>
      <c r="L224" s="30">
        <v>0</v>
      </c>
      <c r="M224" s="24">
        <f>ROUND(G224*L224,P4)</f>
        <v>0</v>
      </c>
      <c r="N224" s="25" t="s">
        <v>559</v>
      </c>
      <c r="O224" s="31">
        <f>M224*AA224</f>
        <v>0</v>
      </c>
      <c r="P224" s="1">
        <v>3</v>
      </c>
      <c r="AA224" s="1">
        <f>IF(P224=1,$O$3,IF(P224=2,$O$4,$O$5))</f>
        <v>0</v>
      </c>
    </row>
    <row r="225">
      <c r="A225" s="1" t="s">
        <v>114</v>
      </c>
      <c r="E225" s="27" t="s">
        <v>138</v>
      </c>
    </row>
    <row r="226" ht="26.4">
      <c r="A226" s="1" t="s">
        <v>116</v>
      </c>
      <c r="E226" s="32" t="s">
        <v>2474</v>
      </c>
    </row>
    <row r="227" ht="369.6">
      <c r="A227" s="1" t="s">
        <v>117</v>
      </c>
      <c r="E227" s="27" t="s">
        <v>2475</v>
      </c>
    </row>
    <row r="228">
      <c r="A228" s="1" t="s">
        <v>108</v>
      </c>
      <c r="B228" s="1">
        <v>13</v>
      </c>
      <c r="C228" s="26" t="s">
        <v>2476</v>
      </c>
      <c r="D228" t="s">
        <v>138</v>
      </c>
      <c r="E228" s="27" t="s">
        <v>2477</v>
      </c>
      <c r="F228" s="28" t="s">
        <v>1792</v>
      </c>
      <c r="G228" s="29">
        <v>251.69999999999999</v>
      </c>
      <c r="H228" s="28">
        <v>0</v>
      </c>
      <c r="I228" s="30">
        <f>ROUND(G228*H228,P4)</f>
        <v>0</v>
      </c>
      <c r="L228" s="30">
        <v>0</v>
      </c>
      <c r="M228" s="24">
        <f>ROUND(G228*L228,P4)</f>
        <v>0</v>
      </c>
      <c r="N228" s="25" t="s">
        <v>559</v>
      </c>
      <c r="O228" s="31">
        <f>M228*AA228</f>
        <v>0</v>
      </c>
      <c r="P228" s="1">
        <v>3</v>
      </c>
      <c r="AA228" s="1">
        <f>IF(P228=1,$O$3,IF(P228=2,$O$4,$O$5))</f>
        <v>0</v>
      </c>
    </row>
    <row r="229">
      <c r="A229" s="1" t="s">
        <v>114</v>
      </c>
      <c r="E229" s="27" t="s">
        <v>138</v>
      </c>
    </row>
    <row r="230" ht="39.6">
      <c r="A230" s="1" t="s">
        <v>116</v>
      </c>
      <c r="E230" s="32" t="s">
        <v>2478</v>
      </c>
    </row>
    <row r="231" ht="79.2">
      <c r="A231" s="1" t="s">
        <v>117</v>
      </c>
      <c r="E231" s="27" t="s">
        <v>2447</v>
      </c>
    </row>
    <row r="232">
      <c r="A232" s="1" t="s">
        <v>108</v>
      </c>
      <c r="B232" s="1">
        <v>14</v>
      </c>
      <c r="C232" s="26" t="s">
        <v>2479</v>
      </c>
      <c r="D232" t="s">
        <v>138</v>
      </c>
      <c r="E232" s="27" t="s">
        <v>2480</v>
      </c>
      <c r="F232" s="28" t="s">
        <v>153</v>
      </c>
      <c r="G232" s="29">
        <v>1289.5799999999999</v>
      </c>
      <c r="H232" s="28">
        <v>0</v>
      </c>
      <c r="I232" s="30">
        <f>ROUND(G232*H232,P4)</f>
        <v>0</v>
      </c>
      <c r="L232" s="30">
        <v>0</v>
      </c>
      <c r="M232" s="24">
        <f>ROUND(G232*L232,P4)</f>
        <v>0</v>
      </c>
      <c r="N232" s="25" t="s">
        <v>559</v>
      </c>
      <c r="O232" s="31">
        <f>M232*AA232</f>
        <v>0</v>
      </c>
      <c r="P232" s="1">
        <v>3</v>
      </c>
      <c r="AA232" s="1">
        <f>IF(P232=1,$O$3,IF(P232=2,$O$4,$O$5))</f>
        <v>0</v>
      </c>
    </row>
    <row r="233">
      <c r="A233" s="1" t="s">
        <v>114</v>
      </c>
      <c r="E233" s="27" t="s">
        <v>138</v>
      </c>
    </row>
    <row r="234" ht="79.2">
      <c r="A234" s="1" t="s">
        <v>116</v>
      </c>
      <c r="E234" s="32" t="s">
        <v>2481</v>
      </c>
    </row>
    <row r="235" ht="369.6">
      <c r="A235" s="1" t="s">
        <v>117</v>
      </c>
      <c r="E235" s="27" t="s">
        <v>2475</v>
      </c>
    </row>
    <row r="236">
      <c r="A236" s="1" t="s">
        <v>108</v>
      </c>
      <c r="B236" s="1">
        <v>15</v>
      </c>
      <c r="C236" s="26" t="s">
        <v>2482</v>
      </c>
      <c r="D236" t="s">
        <v>138</v>
      </c>
      <c r="E236" s="27" t="s">
        <v>2483</v>
      </c>
      <c r="F236" s="28" t="s">
        <v>1792</v>
      </c>
      <c r="G236" s="29">
        <v>2579.1599999999999</v>
      </c>
      <c r="H236" s="28">
        <v>0</v>
      </c>
      <c r="I236" s="30">
        <f>ROUND(G236*H236,P4)</f>
        <v>0</v>
      </c>
      <c r="L236" s="30">
        <v>0</v>
      </c>
      <c r="M236" s="24">
        <f>ROUND(G236*L236,P4)</f>
        <v>0</v>
      </c>
      <c r="N236" s="25" t="s">
        <v>559</v>
      </c>
      <c r="O236" s="31">
        <f>M236*AA236</f>
        <v>0</v>
      </c>
      <c r="P236" s="1">
        <v>3</v>
      </c>
      <c r="AA236" s="1">
        <f>IF(P236=1,$O$3,IF(P236=2,$O$4,$O$5))</f>
        <v>0</v>
      </c>
    </row>
    <row r="237">
      <c r="A237" s="1" t="s">
        <v>114</v>
      </c>
      <c r="E237" s="27" t="s">
        <v>138</v>
      </c>
    </row>
    <row r="238" ht="132">
      <c r="A238" s="1" t="s">
        <v>116</v>
      </c>
      <c r="E238" s="32" t="s">
        <v>2484</v>
      </c>
    </row>
    <row r="239" ht="79.2">
      <c r="A239" s="1" t="s">
        <v>117</v>
      </c>
      <c r="E239" s="27" t="s">
        <v>2447</v>
      </c>
    </row>
    <row r="240">
      <c r="A240" s="1" t="s">
        <v>108</v>
      </c>
      <c r="B240" s="1">
        <v>16</v>
      </c>
      <c r="C240" s="26" t="s">
        <v>2485</v>
      </c>
      <c r="D240" t="s">
        <v>138</v>
      </c>
      <c r="E240" s="27" t="s">
        <v>2486</v>
      </c>
      <c r="F240" s="28" t="s">
        <v>153</v>
      </c>
      <c r="G240" s="29">
        <v>180.49000000000001</v>
      </c>
      <c r="H240" s="28">
        <v>0</v>
      </c>
      <c r="I240" s="30">
        <f>ROUND(G240*H240,P4)</f>
        <v>0</v>
      </c>
      <c r="L240" s="30">
        <v>0</v>
      </c>
      <c r="M240" s="24">
        <f>ROUND(G240*L240,P4)</f>
        <v>0</v>
      </c>
      <c r="N240" s="25" t="s">
        <v>559</v>
      </c>
      <c r="O240" s="31">
        <f>M240*AA240</f>
        <v>0</v>
      </c>
      <c r="P240" s="1">
        <v>3</v>
      </c>
      <c r="AA240" s="1">
        <f>IF(P240=1,$O$3,IF(P240=2,$O$4,$O$5))</f>
        <v>0</v>
      </c>
    </row>
    <row r="241">
      <c r="A241" s="1" t="s">
        <v>114</v>
      </c>
      <c r="E241" s="27" t="s">
        <v>138</v>
      </c>
    </row>
    <row r="242" ht="39.6">
      <c r="A242" s="1" t="s">
        <v>116</v>
      </c>
      <c r="E242" s="32" t="s">
        <v>2487</v>
      </c>
    </row>
    <row r="243" ht="369.6">
      <c r="A243" s="1" t="s">
        <v>117</v>
      </c>
      <c r="E243" s="27" t="s">
        <v>2475</v>
      </c>
    </row>
    <row r="244">
      <c r="A244" s="1" t="s">
        <v>108</v>
      </c>
      <c r="B244" s="1">
        <v>17</v>
      </c>
      <c r="C244" s="26" t="s">
        <v>2488</v>
      </c>
      <c r="D244" t="s">
        <v>138</v>
      </c>
      <c r="E244" s="27" t="s">
        <v>2489</v>
      </c>
      <c r="F244" s="28" t="s">
        <v>1792</v>
      </c>
      <c r="G244" s="29">
        <v>360.98000000000002</v>
      </c>
      <c r="H244" s="28">
        <v>0</v>
      </c>
      <c r="I244" s="30">
        <f>ROUND(G244*H244,P4)</f>
        <v>0</v>
      </c>
      <c r="L244" s="30">
        <v>0</v>
      </c>
      <c r="M244" s="24">
        <f>ROUND(G244*L244,P4)</f>
        <v>0</v>
      </c>
      <c r="N244" s="25" t="s">
        <v>559</v>
      </c>
      <c r="O244" s="31">
        <f>M244*AA244</f>
        <v>0</v>
      </c>
      <c r="P244" s="1">
        <v>3</v>
      </c>
      <c r="AA244" s="1">
        <f>IF(P244=1,$O$3,IF(P244=2,$O$4,$O$5))</f>
        <v>0</v>
      </c>
    </row>
    <row r="245">
      <c r="A245" s="1" t="s">
        <v>114</v>
      </c>
      <c r="E245" s="27" t="s">
        <v>138</v>
      </c>
    </row>
    <row r="246" ht="66">
      <c r="A246" s="1" t="s">
        <v>116</v>
      </c>
      <c r="E246" s="32" t="s">
        <v>2490</v>
      </c>
    </row>
    <row r="247" ht="79.2">
      <c r="A247" s="1" t="s">
        <v>117</v>
      </c>
      <c r="E247" s="27" t="s">
        <v>2447</v>
      </c>
    </row>
    <row r="248">
      <c r="A248" s="1" t="s">
        <v>108</v>
      </c>
      <c r="B248" s="1">
        <v>18</v>
      </c>
      <c r="C248" s="26" t="s">
        <v>2491</v>
      </c>
      <c r="D248" t="s">
        <v>138</v>
      </c>
      <c r="E248" s="27" t="s">
        <v>2492</v>
      </c>
      <c r="F248" s="28" t="s">
        <v>153</v>
      </c>
      <c r="G248" s="29">
        <v>197.96000000000001</v>
      </c>
      <c r="H248" s="28">
        <v>0</v>
      </c>
      <c r="I248" s="30">
        <f>ROUND(G248*H248,P4)</f>
        <v>0</v>
      </c>
      <c r="L248" s="30">
        <v>0</v>
      </c>
      <c r="M248" s="24">
        <f>ROUND(G248*L248,P4)</f>
        <v>0</v>
      </c>
      <c r="N248" s="25" t="s">
        <v>559</v>
      </c>
      <c r="O248" s="31">
        <f>M248*AA248</f>
        <v>0</v>
      </c>
      <c r="P248" s="1">
        <v>3</v>
      </c>
      <c r="AA248" s="1">
        <f>IF(P248=1,$O$3,IF(P248=2,$O$4,$O$5))</f>
        <v>0</v>
      </c>
    </row>
    <row r="249">
      <c r="A249" s="1" t="s">
        <v>114</v>
      </c>
      <c r="E249" s="27" t="s">
        <v>138</v>
      </c>
    </row>
    <row r="250" ht="39.6">
      <c r="A250" s="1" t="s">
        <v>116</v>
      </c>
      <c r="E250" s="32" t="s">
        <v>2493</v>
      </c>
    </row>
    <row r="251" ht="369.6">
      <c r="A251" s="1" t="s">
        <v>117</v>
      </c>
      <c r="E251" s="27" t="s">
        <v>2475</v>
      </c>
    </row>
    <row r="252">
      <c r="A252" s="1" t="s">
        <v>108</v>
      </c>
      <c r="B252" s="1">
        <v>19</v>
      </c>
      <c r="C252" s="26" t="s">
        <v>2494</v>
      </c>
      <c r="D252" t="s">
        <v>138</v>
      </c>
      <c r="E252" s="27" t="s">
        <v>2495</v>
      </c>
      <c r="F252" s="28" t="s">
        <v>1792</v>
      </c>
      <c r="G252" s="29">
        <v>395.92000000000002</v>
      </c>
      <c r="H252" s="28">
        <v>0</v>
      </c>
      <c r="I252" s="30">
        <f>ROUND(G252*H252,P4)</f>
        <v>0</v>
      </c>
      <c r="L252" s="30">
        <v>0</v>
      </c>
      <c r="M252" s="24">
        <f>ROUND(G252*L252,P4)</f>
        <v>0</v>
      </c>
      <c r="N252" s="25" t="s">
        <v>559</v>
      </c>
      <c r="O252" s="31">
        <f>M252*AA252</f>
        <v>0</v>
      </c>
      <c r="P252" s="1">
        <v>3</v>
      </c>
      <c r="AA252" s="1">
        <f>IF(P252=1,$O$3,IF(P252=2,$O$4,$O$5))</f>
        <v>0</v>
      </c>
    </row>
    <row r="253">
      <c r="A253" s="1" t="s">
        <v>114</v>
      </c>
      <c r="E253" s="27" t="s">
        <v>138</v>
      </c>
    </row>
    <row r="254" ht="39.6">
      <c r="A254" s="1" t="s">
        <v>116</v>
      </c>
      <c r="E254" s="32" t="s">
        <v>2496</v>
      </c>
    </row>
    <row r="255" ht="79.2">
      <c r="A255" s="1" t="s">
        <v>117</v>
      </c>
      <c r="E255" s="27" t="s">
        <v>2447</v>
      </c>
    </row>
    <row r="256">
      <c r="A256" s="1" t="s">
        <v>108</v>
      </c>
      <c r="B256" s="1">
        <v>20</v>
      </c>
      <c r="C256" s="26" t="s">
        <v>2497</v>
      </c>
      <c r="D256" t="s">
        <v>138</v>
      </c>
      <c r="E256" s="27" t="s">
        <v>2498</v>
      </c>
      <c r="F256" s="28" t="s">
        <v>153</v>
      </c>
      <c r="G256" s="29">
        <v>19197.549999999999</v>
      </c>
      <c r="H256" s="28">
        <v>0</v>
      </c>
      <c r="I256" s="30">
        <f>ROUND(G256*H256,P4)</f>
        <v>0</v>
      </c>
      <c r="L256" s="30">
        <v>0</v>
      </c>
      <c r="M256" s="24">
        <f>ROUND(G256*L256,P4)</f>
        <v>0</v>
      </c>
      <c r="N256" s="25" t="s">
        <v>559</v>
      </c>
      <c r="O256" s="31">
        <f>M256*AA256</f>
        <v>0</v>
      </c>
      <c r="P256" s="1">
        <v>3</v>
      </c>
      <c r="AA256" s="1">
        <f>IF(P256=1,$O$3,IF(P256=2,$O$4,$O$5))</f>
        <v>0</v>
      </c>
    </row>
    <row r="257">
      <c r="A257" s="1" t="s">
        <v>114</v>
      </c>
      <c r="E257" s="27" t="s">
        <v>138</v>
      </c>
    </row>
    <row r="258" ht="39.6">
      <c r="A258" s="1" t="s">
        <v>116</v>
      </c>
      <c r="E258" s="32" t="s">
        <v>2499</v>
      </c>
    </row>
    <row r="259" ht="303.6">
      <c r="A259" s="1" t="s">
        <v>117</v>
      </c>
      <c r="E259" s="27" t="s">
        <v>2500</v>
      </c>
    </row>
    <row r="260">
      <c r="A260" s="1" t="s">
        <v>108</v>
      </c>
      <c r="B260" s="1">
        <v>21</v>
      </c>
      <c r="C260" s="26" t="s">
        <v>2501</v>
      </c>
      <c r="D260" t="s">
        <v>138</v>
      </c>
      <c r="E260" s="27" t="s">
        <v>2502</v>
      </c>
      <c r="F260" s="28" t="s">
        <v>153</v>
      </c>
      <c r="G260" s="29">
        <v>4188.6400000000003</v>
      </c>
      <c r="H260" s="28">
        <v>0</v>
      </c>
      <c r="I260" s="30">
        <f>ROUND(G260*H260,P4)</f>
        <v>0</v>
      </c>
      <c r="L260" s="30">
        <v>0</v>
      </c>
      <c r="M260" s="24">
        <f>ROUND(G260*L260,P4)</f>
        <v>0</v>
      </c>
      <c r="N260" s="25" t="s">
        <v>559</v>
      </c>
      <c r="O260" s="31">
        <f>M260*AA260</f>
        <v>0</v>
      </c>
      <c r="P260" s="1">
        <v>3</v>
      </c>
      <c r="AA260" s="1">
        <f>IF(P260=1,$O$3,IF(P260=2,$O$4,$O$5))</f>
        <v>0</v>
      </c>
    </row>
    <row r="261">
      <c r="A261" s="1" t="s">
        <v>114</v>
      </c>
      <c r="E261" s="27" t="s">
        <v>138</v>
      </c>
    </row>
    <row r="262" ht="26.4">
      <c r="A262" s="1" t="s">
        <v>116</v>
      </c>
      <c r="E262" s="32" t="s">
        <v>2503</v>
      </c>
    </row>
    <row r="263" ht="396">
      <c r="A263" s="1" t="s">
        <v>117</v>
      </c>
      <c r="E263" s="27" t="s">
        <v>2504</v>
      </c>
    </row>
    <row r="264">
      <c r="A264" s="1" t="s">
        <v>108</v>
      </c>
      <c r="B264" s="1">
        <v>22</v>
      </c>
      <c r="C264" s="26" t="s">
        <v>2505</v>
      </c>
      <c r="D264" t="s">
        <v>138</v>
      </c>
      <c r="E264" s="27" t="s">
        <v>2506</v>
      </c>
      <c r="F264" s="28" t="s">
        <v>153</v>
      </c>
      <c r="G264" s="29">
        <v>75830.070000000007</v>
      </c>
      <c r="H264" s="28">
        <v>0</v>
      </c>
      <c r="I264" s="30">
        <f>ROUND(G264*H264,P4)</f>
        <v>0</v>
      </c>
      <c r="L264" s="30">
        <v>0</v>
      </c>
      <c r="M264" s="24">
        <f>ROUND(G264*L264,P4)</f>
        <v>0</v>
      </c>
      <c r="N264" s="25" t="s">
        <v>138</v>
      </c>
      <c r="O264" s="31">
        <f>M264*AA264</f>
        <v>0</v>
      </c>
      <c r="P264" s="1">
        <v>3</v>
      </c>
      <c r="AA264" s="1">
        <f>IF(P264=1,$O$3,IF(P264=2,$O$4,$O$5))</f>
        <v>0</v>
      </c>
    </row>
    <row r="265">
      <c r="A265" s="1" t="s">
        <v>114</v>
      </c>
      <c r="E265" s="27" t="s">
        <v>138</v>
      </c>
    </row>
    <row r="266" ht="66">
      <c r="A266" s="1" t="s">
        <v>116</v>
      </c>
      <c r="E266" s="32" t="s">
        <v>2507</v>
      </c>
    </row>
    <row r="267" ht="303.6">
      <c r="A267" s="1" t="s">
        <v>117</v>
      </c>
      <c r="E267" s="27" t="s">
        <v>2500</v>
      </c>
    </row>
    <row r="268">
      <c r="A268" s="1" t="s">
        <v>108</v>
      </c>
      <c r="B268" s="1">
        <v>24</v>
      </c>
      <c r="C268" s="26" t="s">
        <v>151</v>
      </c>
      <c r="D268" t="s">
        <v>138</v>
      </c>
      <c r="E268" s="27" t="s">
        <v>152</v>
      </c>
      <c r="F268" s="28" t="s">
        <v>153</v>
      </c>
      <c r="G268" s="29">
        <v>1109.24</v>
      </c>
      <c r="H268" s="28">
        <v>0</v>
      </c>
      <c r="I268" s="30">
        <f>ROUND(G268*H268,P4)</f>
        <v>0</v>
      </c>
      <c r="L268" s="30">
        <v>0</v>
      </c>
      <c r="M268" s="24">
        <f>ROUND(G268*L268,P4)</f>
        <v>0</v>
      </c>
      <c r="N268" s="25" t="s">
        <v>559</v>
      </c>
      <c r="O268" s="31">
        <f>M268*AA268</f>
        <v>0</v>
      </c>
      <c r="P268" s="1">
        <v>3</v>
      </c>
      <c r="AA268" s="1">
        <f>IF(P268=1,$O$3,IF(P268=2,$O$4,$O$5))</f>
        <v>0</v>
      </c>
    </row>
    <row r="269">
      <c r="A269" s="1" t="s">
        <v>114</v>
      </c>
      <c r="E269" s="27" t="s">
        <v>138</v>
      </c>
    </row>
    <row r="270" ht="79.2">
      <c r="A270" s="1" t="s">
        <v>116</v>
      </c>
      <c r="E270" s="32" t="s">
        <v>2508</v>
      </c>
    </row>
    <row r="271" ht="264">
      <c r="A271" s="1" t="s">
        <v>117</v>
      </c>
      <c r="E271" s="27" t="s">
        <v>154</v>
      </c>
    </row>
    <row r="272">
      <c r="A272" s="1" t="s">
        <v>108</v>
      </c>
      <c r="B272" s="1">
        <v>25</v>
      </c>
      <c r="C272" s="26" t="s">
        <v>2509</v>
      </c>
      <c r="D272" t="s">
        <v>138</v>
      </c>
      <c r="E272" s="27" t="s">
        <v>2510</v>
      </c>
      <c r="F272" s="28" t="s">
        <v>153</v>
      </c>
      <c r="G272" s="29">
        <v>1175.3</v>
      </c>
      <c r="H272" s="28">
        <v>0</v>
      </c>
      <c r="I272" s="30">
        <f>ROUND(G272*H272,P4)</f>
        <v>0</v>
      </c>
      <c r="L272" s="30">
        <v>0</v>
      </c>
      <c r="M272" s="24">
        <f>ROUND(G272*L272,P4)</f>
        <v>0</v>
      </c>
      <c r="N272" s="25" t="s">
        <v>559</v>
      </c>
      <c r="O272" s="31">
        <f>M272*AA272</f>
        <v>0</v>
      </c>
      <c r="P272" s="1">
        <v>3</v>
      </c>
      <c r="AA272" s="1">
        <f>IF(P272=1,$O$3,IF(P272=2,$O$4,$O$5))</f>
        <v>0</v>
      </c>
    </row>
    <row r="273">
      <c r="A273" s="1" t="s">
        <v>114</v>
      </c>
      <c r="E273" s="27" t="s">
        <v>138</v>
      </c>
    </row>
    <row r="274" ht="52.8">
      <c r="A274" s="1" t="s">
        <v>116</v>
      </c>
      <c r="E274" s="32" t="s">
        <v>2511</v>
      </c>
    </row>
    <row r="275" ht="264">
      <c r="A275" s="1" t="s">
        <v>117</v>
      </c>
      <c r="E275" s="27" t="s">
        <v>2512</v>
      </c>
    </row>
    <row r="276">
      <c r="A276" s="1" t="s">
        <v>108</v>
      </c>
      <c r="B276" s="1">
        <v>26</v>
      </c>
      <c r="C276" s="26" t="s">
        <v>2513</v>
      </c>
      <c r="D276" t="s">
        <v>138</v>
      </c>
      <c r="E276" s="27" t="s">
        <v>2514</v>
      </c>
      <c r="F276" s="28" t="s">
        <v>153</v>
      </c>
      <c r="G276" s="29">
        <v>264.39999999999998</v>
      </c>
      <c r="H276" s="28">
        <v>0</v>
      </c>
      <c r="I276" s="30">
        <f>ROUND(G276*H276,P4)</f>
        <v>0</v>
      </c>
      <c r="L276" s="30">
        <v>0</v>
      </c>
      <c r="M276" s="24">
        <f>ROUND(G276*L276,P4)</f>
        <v>0</v>
      </c>
      <c r="N276" s="25" t="s">
        <v>559</v>
      </c>
      <c r="O276" s="31">
        <f>M276*AA276</f>
        <v>0</v>
      </c>
      <c r="P276" s="1">
        <v>3</v>
      </c>
      <c r="AA276" s="1">
        <f>IF(P276=1,$O$3,IF(P276=2,$O$4,$O$5))</f>
        <v>0</v>
      </c>
    </row>
    <row r="277">
      <c r="A277" s="1" t="s">
        <v>114</v>
      </c>
      <c r="E277" s="27" t="s">
        <v>138</v>
      </c>
    </row>
    <row r="278" ht="52.8">
      <c r="A278" s="1" t="s">
        <v>116</v>
      </c>
      <c r="E278" s="32" t="s">
        <v>2515</v>
      </c>
    </row>
    <row r="279" ht="343.2">
      <c r="A279" s="1" t="s">
        <v>117</v>
      </c>
      <c r="E279" s="27" t="s">
        <v>2516</v>
      </c>
    </row>
    <row r="280">
      <c r="A280" s="1" t="s">
        <v>108</v>
      </c>
      <c r="B280" s="1">
        <v>27</v>
      </c>
      <c r="C280" s="26" t="s">
        <v>1674</v>
      </c>
      <c r="D280" t="s">
        <v>138</v>
      </c>
      <c r="E280" s="27" t="s">
        <v>1675</v>
      </c>
      <c r="F280" s="28" t="s">
        <v>148</v>
      </c>
      <c r="G280" s="29">
        <v>38769.470000000001</v>
      </c>
      <c r="H280" s="28">
        <v>0</v>
      </c>
      <c r="I280" s="30">
        <f>ROUND(G280*H280,P4)</f>
        <v>0</v>
      </c>
      <c r="L280" s="30">
        <v>0</v>
      </c>
      <c r="M280" s="24">
        <f>ROUND(G280*L280,P4)</f>
        <v>0</v>
      </c>
      <c r="N280" s="25" t="s">
        <v>559</v>
      </c>
      <c r="O280" s="31">
        <f>M280*AA280</f>
        <v>0</v>
      </c>
      <c r="P280" s="1">
        <v>3</v>
      </c>
      <c r="AA280" s="1">
        <f>IF(P280=1,$O$3,IF(P280=2,$O$4,$O$5))</f>
        <v>0</v>
      </c>
    </row>
    <row r="281">
      <c r="A281" s="1" t="s">
        <v>114</v>
      </c>
      <c r="E281" s="27" t="s">
        <v>138</v>
      </c>
    </row>
    <row r="282">
      <c r="A282" s="1" t="s">
        <v>116</v>
      </c>
      <c r="E282" s="32" t="s">
        <v>2517</v>
      </c>
    </row>
    <row r="283" ht="52.8">
      <c r="A283" s="1" t="s">
        <v>117</v>
      </c>
      <c r="E283" s="27" t="s">
        <v>2518</v>
      </c>
    </row>
    <row r="284">
      <c r="A284" s="1" t="s">
        <v>108</v>
      </c>
      <c r="B284" s="1">
        <v>28</v>
      </c>
      <c r="C284" s="26" t="s">
        <v>2519</v>
      </c>
      <c r="D284" t="s">
        <v>138</v>
      </c>
      <c r="E284" s="27" t="s">
        <v>2520</v>
      </c>
      <c r="F284" s="28" t="s">
        <v>148</v>
      </c>
      <c r="G284" s="29">
        <v>19237.599999999999</v>
      </c>
      <c r="H284" s="28">
        <v>0</v>
      </c>
      <c r="I284" s="30">
        <f>ROUND(G284*H284,P4)</f>
        <v>0</v>
      </c>
      <c r="L284" s="30">
        <v>0</v>
      </c>
      <c r="M284" s="24">
        <f>ROUND(G284*L284,P4)</f>
        <v>0</v>
      </c>
      <c r="N284" s="25" t="s">
        <v>559</v>
      </c>
      <c r="O284" s="31">
        <f>M284*AA284</f>
        <v>0</v>
      </c>
      <c r="P284" s="1">
        <v>3</v>
      </c>
      <c r="AA284" s="1">
        <f>IF(P284=1,$O$3,IF(P284=2,$O$4,$O$5))</f>
        <v>0</v>
      </c>
    </row>
    <row r="285">
      <c r="A285" s="1" t="s">
        <v>114</v>
      </c>
      <c r="E285" s="27" t="s">
        <v>138</v>
      </c>
    </row>
    <row r="286">
      <c r="A286" s="1" t="s">
        <v>116</v>
      </c>
      <c r="E286" s="32" t="s">
        <v>2521</v>
      </c>
    </row>
    <row r="287" ht="52.8">
      <c r="A287" s="1" t="s">
        <v>117</v>
      </c>
      <c r="E287" s="27" t="s">
        <v>2522</v>
      </c>
    </row>
    <row r="288">
      <c r="A288" s="1" t="s">
        <v>108</v>
      </c>
      <c r="B288" s="1">
        <v>29</v>
      </c>
      <c r="C288" s="26" t="s">
        <v>2523</v>
      </c>
      <c r="D288" t="s">
        <v>138</v>
      </c>
      <c r="E288" s="27" t="s">
        <v>2524</v>
      </c>
      <c r="F288" s="28" t="s">
        <v>153</v>
      </c>
      <c r="G288" s="29">
        <v>6232.7700000000004</v>
      </c>
      <c r="H288" s="28">
        <v>0</v>
      </c>
      <c r="I288" s="30">
        <f>ROUND(G288*H288,P4)</f>
        <v>0</v>
      </c>
      <c r="L288" s="30">
        <v>0</v>
      </c>
      <c r="M288" s="24">
        <f>ROUND(G288*L288,P4)</f>
        <v>0</v>
      </c>
      <c r="N288" s="25" t="s">
        <v>559</v>
      </c>
      <c r="O288" s="31">
        <f>M288*AA288</f>
        <v>0</v>
      </c>
      <c r="P288" s="1">
        <v>3</v>
      </c>
      <c r="AA288" s="1">
        <f>IF(P288=1,$O$3,IF(P288=2,$O$4,$O$5))</f>
        <v>0</v>
      </c>
    </row>
    <row r="289">
      <c r="A289" s="1" t="s">
        <v>114</v>
      </c>
      <c r="E289" s="27" t="s">
        <v>138</v>
      </c>
    </row>
    <row r="290">
      <c r="A290" s="1" t="s">
        <v>116</v>
      </c>
      <c r="E290" s="32" t="s">
        <v>2450</v>
      </c>
    </row>
    <row r="291" ht="39.6">
      <c r="A291" s="1" t="s">
        <v>117</v>
      </c>
      <c r="E291" s="27" t="s">
        <v>2525</v>
      </c>
    </row>
    <row r="292">
      <c r="A292" s="1" t="s">
        <v>108</v>
      </c>
      <c r="B292" s="1">
        <v>30</v>
      </c>
      <c r="C292" s="26" t="s">
        <v>2526</v>
      </c>
      <c r="D292" t="s">
        <v>138</v>
      </c>
      <c r="E292" s="27" t="s">
        <v>2527</v>
      </c>
      <c r="F292" s="28" t="s">
        <v>148</v>
      </c>
      <c r="G292" s="29">
        <v>29280.119999999999</v>
      </c>
      <c r="H292" s="28">
        <v>0</v>
      </c>
      <c r="I292" s="30">
        <f>ROUND(G292*H292,P4)</f>
        <v>0</v>
      </c>
      <c r="L292" s="30">
        <v>0</v>
      </c>
      <c r="M292" s="24">
        <f>ROUND(G292*L292,P4)</f>
        <v>0</v>
      </c>
      <c r="N292" s="25" t="s">
        <v>559</v>
      </c>
      <c r="O292" s="31">
        <f>M292*AA292</f>
        <v>0</v>
      </c>
      <c r="P292" s="1">
        <v>3</v>
      </c>
      <c r="AA292" s="1">
        <f>IF(P292=1,$O$3,IF(P292=2,$O$4,$O$5))</f>
        <v>0</v>
      </c>
    </row>
    <row r="293">
      <c r="A293" s="1" t="s">
        <v>114</v>
      </c>
      <c r="E293" s="27" t="s">
        <v>138</v>
      </c>
    </row>
    <row r="294">
      <c r="A294" s="1" t="s">
        <v>116</v>
      </c>
      <c r="E294" s="32" t="s">
        <v>2528</v>
      </c>
    </row>
    <row r="295" ht="66">
      <c r="A295" s="1" t="s">
        <v>117</v>
      </c>
      <c r="E295" s="27" t="s">
        <v>2529</v>
      </c>
    </row>
    <row r="296">
      <c r="A296" s="1" t="s">
        <v>108</v>
      </c>
      <c r="B296" s="1">
        <v>31</v>
      </c>
      <c r="C296" s="26" t="s">
        <v>2530</v>
      </c>
      <c r="D296" t="s">
        <v>138</v>
      </c>
      <c r="E296" s="27" t="s">
        <v>2531</v>
      </c>
      <c r="F296" s="28" t="s">
        <v>148</v>
      </c>
      <c r="G296" s="29">
        <v>29280.119999999999</v>
      </c>
      <c r="H296" s="28">
        <v>0</v>
      </c>
      <c r="I296" s="30">
        <f>ROUND(G296*H296,P4)</f>
        <v>0</v>
      </c>
      <c r="L296" s="30">
        <v>0</v>
      </c>
      <c r="M296" s="24">
        <f>ROUND(G296*L296,P4)</f>
        <v>0</v>
      </c>
      <c r="N296" s="25" t="s">
        <v>559</v>
      </c>
      <c r="O296" s="31">
        <f>M296*AA296</f>
        <v>0</v>
      </c>
      <c r="P296" s="1">
        <v>3</v>
      </c>
      <c r="AA296" s="1">
        <f>IF(P296=1,$O$3,IF(P296=2,$O$4,$O$5))</f>
        <v>0</v>
      </c>
    </row>
    <row r="297">
      <c r="A297" s="1" t="s">
        <v>114</v>
      </c>
      <c r="E297" s="27" t="s">
        <v>138</v>
      </c>
    </row>
    <row r="298">
      <c r="A298" s="1" t="s">
        <v>116</v>
      </c>
      <c r="E298" s="32" t="s">
        <v>2528</v>
      </c>
    </row>
    <row r="299" ht="79.2">
      <c r="A299" s="1" t="s">
        <v>117</v>
      </c>
      <c r="E299" s="27" t="s">
        <v>2532</v>
      </c>
    </row>
    <row r="300">
      <c r="A300" s="1" t="s">
        <v>108</v>
      </c>
      <c r="B300" s="1">
        <v>32</v>
      </c>
      <c r="C300" s="26" t="s">
        <v>2533</v>
      </c>
      <c r="D300" t="s">
        <v>138</v>
      </c>
      <c r="E300" s="27" t="s">
        <v>2534</v>
      </c>
      <c r="F300" s="28" t="s">
        <v>153</v>
      </c>
      <c r="G300" s="29">
        <v>878.404</v>
      </c>
      <c r="H300" s="28">
        <v>0</v>
      </c>
      <c r="I300" s="30">
        <f>ROUND(G300*H300,P4)</f>
        <v>0</v>
      </c>
      <c r="L300" s="30">
        <v>0</v>
      </c>
      <c r="M300" s="24">
        <f>ROUND(G300*L300,P4)</f>
        <v>0</v>
      </c>
      <c r="N300" s="25" t="s">
        <v>559</v>
      </c>
      <c r="O300" s="31">
        <f>M300*AA300</f>
        <v>0</v>
      </c>
      <c r="P300" s="1">
        <v>3</v>
      </c>
      <c r="AA300" s="1">
        <f>IF(P300=1,$O$3,IF(P300=2,$O$4,$O$5))</f>
        <v>0</v>
      </c>
    </row>
    <row r="301">
      <c r="A301" s="1" t="s">
        <v>114</v>
      </c>
      <c r="E301" s="27" t="s">
        <v>138</v>
      </c>
    </row>
    <row r="302">
      <c r="A302" s="1" t="s">
        <v>116</v>
      </c>
      <c r="E302" s="32" t="s">
        <v>2535</v>
      </c>
    </row>
    <row r="303" ht="66">
      <c r="A303" s="1" t="s">
        <v>117</v>
      </c>
      <c r="E303" s="27" t="s">
        <v>2536</v>
      </c>
    </row>
    <row r="304">
      <c r="A304" s="1" t="s">
        <v>108</v>
      </c>
      <c r="B304" s="1">
        <v>33</v>
      </c>
      <c r="C304" s="26" t="s">
        <v>2537</v>
      </c>
      <c r="D304" t="s">
        <v>138</v>
      </c>
      <c r="E304" s="27" t="s">
        <v>2538</v>
      </c>
      <c r="F304" s="28" t="s">
        <v>153</v>
      </c>
      <c r="G304" s="29">
        <v>6232.7700000000004</v>
      </c>
      <c r="H304" s="28">
        <v>0</v>
      </c>
      <c r="I304" s="30">
        <f>ROUND(G304*H304,P4)</f>
        <v>0</v>
      </c>
      <c r="L304" s="30">
        <v>0</v>
      </c>
      <c r="M304" s="24">
        <f>ROUND(G304*L304,P4)</f>
        <v>0</v>
      </c>
      <c r="N304" s="25" t="s">
        <v>559</v>
      </c>
      <c r="O304" s="31">
        <f>M304*AA304</f>
        <v>0</v>
      </c>
      <c r="P304" s="1">
        <v>3</v>
      </c>
      <c r="AA304" s="1">
        <f>IF(P304=1,$O$3,IF(P304=2,$O$4,$O$5))</f>
        <v>0</v>
      </c>
    </row>
    <row r="305">
      <c r="A305" s="1" t="s">
        <v>114</v>
      </c>
      <c r="E305" s="27" t="s">
        <v>138</v>
      </c>
    </row>
    <row r="306">
      <c r="A306" s="1" t="s">
        <v>116</v>
      </c>
      <c r="E306" s="32" t="s">
        <v>2450</v>
      </c>
    </row>
    <row r="307" ht="105.6">
      <c r="A307" s="1" t="s">
        <v>117</v>
      </c>
      <c r="E307" s="27" t="s">
        <v>2539</v>
      </c>
    </row>
    <row r="308">
      <c r="A308" s="1" t="s">
        <v>108</v>
      </c>
      <c r="B308" s="1">
        <v>82</v>
      </c>
      <c r="C308" s="26" t="s">
        <v>2540</v>
      </c>
      <c r="D308" t="s">
        <v>138</v>
      </c>
      <c r="E308" s="27" t="s">
        <v>2541</v>
      </c>
      <c r="F308" s="28" t="s">
        <v>153</v>
      </c>
      <c r="G308" s="29">
        <v>598</v>
      </c>
      <c r="H308" s="28">
        <v>0</v>
      </c>
      <c r="I308" s="30">
        <f>ROUND(G308*H308,P4)</f>
        <v>0</v>
      </c>
      <c r="L308" s="30">
        <v>0</v>
      </c>
      <c r="M308" s="24">
        <f>ROUND(G308*L308,P4)</f>
        <v>0</v>
      </c>
      <c r="N308" s="25" t="s">
        <v>559</v>
      </c>
      <c r="O308" s="31">
        <f>M308*AA308</f>
        <v>0</v>
      </c>
      <c r="P308" s="1">
        <v>3</v>
      </c>
      <c r="AA308" s="1">
        <f>IF(P308=1,$O$3,IF(P308=2,$O$4,$O$5))</f>
        <v>0</v>
      </c>
    </row>
    <row r="309">
      <c r="A309" s="1" t="s">
        <v>114</v>
      </c>
      <c r="E309" s="27" t="s">
        <v>138</v>
      </c>
    </row>
    <row r="310" ht="26.4">
      <c r="A310" s="1" t="s">
        <v>116</v>
      </c>
      <c r="E310" s="32" t="s">
        <v>2542</v>
      </c>
    </row>
    <row r="311" ht="316.8">
      <c r="A311" s="1" t="s">
        <v>117</v>
      </c>
      <c r="E311" s="27" t="s">
        <v>2543</v>
      </c>
    </row>
    <row r="312">
      <c r="A312" s="1" t="s">
        <v>105</v>
      </c>
      <c r="C312" s="22" t="s">
        <v>604</v>
      </c>
      <c r="E312" s="23" t="s">
        <v>2544</v>
      </c>
      <c r="L312" s="24">
        <f>SUMIFS(L313:L328,A313:A328,"P")</f>
        <v>0</v>
      </c>
      <c r="M312" s="24">
        <f>SUMIFS(M313:M328,A313:A328,"P")</f>
        <v>0</v>
      </c>
      <c r="N312" s="25"/>
    </row>
    <row r="313">
      <c r="A313" s="1" t="s">
        <v>108</v>
      </c>
      <c r="B313" s="1">
        <v>34</v>
      </c>
      <c r="C313" s="26" t="s">
        <v>2545</v>
      </c>
      <c r="D313" t="s">
        <v>138</v>
      </c>
      <c r="E313" s="27" t="s">
        <v>2546</v>
      </c>
      <c r="F313" s="28" t="s">
        <v>167</v>
      </c>
      <c r="G313" s="29">
        <v>836.39999999999998</v>
      </c>
      <c r="H313" s="28">
        <v>0</v>
      </c>
      <c r="I313" s="30">
        <f>ROUND(G313*H313,P4)</f>
        <v>0</v>
      </c>
      <c r="L313" s="30">
        <v>0</v>
      </c>
      <c r="M313" s="24">
        <f>ROUND(G313*L313,P4)</f>
        <v>0</v>
      </c>
      <c r="N313" s="25" t="s">
        <v>559</v>
      </c>
      <c r="O313" s="31">
        <f>M313*AA313</f>
        <v>0</v>
      </c>
      <c r="P313" s="1">
        <v>3</v>
      </c>
      <c r="AA313" s="1">
        <f>IF(P313=1,$O$3,IF(P313=2,$O$4,$O$5))</f>
        <v>0</v>
      </c>
    </row>
    <row r="314">
      <c r="A314" s="1" t="s">
        <v>114</v>
      </c>
      <c r="E314" s="27" t="s">
        <v>138</v>
      </c>
    </row>
    <row r="315">
      <c r="A315" s="1" t="s">
        <v>116</v>
      </c>
      <c r="E315" s="32" t="s">
        <v>2547</v>
      </c>
    </row>
    <row r="316" ht="198">
      <c r="A316" s="1" t="s">
        <v>117</v>
      </c>
      <c r="E316" s="27" t="s">
        <v>2548</v>
      </c>
    </row>
    <row r="317">
      <c r="A317" s="1" t="s">
        <v>108</v>
      </c>
      <c r="B317" s="1">
        <v>35</v>
      </c>
      <c r="C317" s="26" t="s">
        <v>2549</v>
      </c>
      <c r="D317" t="s">
        <v>138</v>
      </c>
      <c r="E317" s="27" t="s">
        <v>2550</v>
      </c>
      <c r="F317" s="28" t="s">
        <v>167</v>
      </c>
      <c r="G317" s="29">
        <v>200</v>
      </c>
      <c r="H317" s="28">
        <v>0</v>
      </c>
      <c r="I317" s="30">
        <f>ROUND(G317*H317,P4)</f>
        <v>0</v>
      </c>
      <c r="L317" s="30">
        <v>0</v>
      </c>
      <c r="M317" s="24">
        <f>ROUND(G317*L317,P4)</f>
        <v>0</v>
      </c>
      <c r="N317" s="25" t="s">
        <v>559</v>
      </c>
      <c r="O317" s="31">
        <f>M317*AA317</f>
        <v>0</v>
      </c>
      <c r="P317" s="1">
        <v>3</v>
      </c>
      <c r="AA317" s="1">
        <f>IF(P317=1,$O$3,IF(P317=2,$O$4,$O$5))</f>
        <v>0</v>
      </c>
    </row>
    <row r="318">
      <c r="A318" s="1" t="s">
        <v>114</v>
      </c>
      <c r="E318" s="27" t="s">
        <v>138</v>
      </c>
    </row>
    <row r="319">
      <c r="A319" s="1" t="s">
        <v>116</v>
      </c>
      <c r="E319" s="32" t="s">
        <v>2551</v>
      </c>
    </row>
    <row r="320" ht="198">
      <c r="A320" s="1" t="s">
        <v>117</v>
      </c>
      <c r="E320" s="27" t="s">
        <v>2548</v>
      </c>
    </row>
    <row r="321">
      <c r="A321" s="1" t="s">
        <v>108</v>
      </c>
      <c r="B321" s="1">
        <v>36</v>
      </c>
      <c r="C321" s="26" t="s">
        <v>2552</v>
      </c>
      <c r="D321" t="s">
        <v>138</v>
      </c>
      <c r="E321" s="27" t="s">
        <v>2553</v>
      </c>
      <c r="F321" s="28" t="s">
        <v>148</v>
      </c>
      <c r="G321" s="29">
        <v>10855.709999999999</v>
      </c>
      <c r="H321" s="28">
        <v>0</v>
      </c>
      <c r="I321" s="30">
        <f>ROUND(G321*H321,P4)</f>
        <v>0</v>
      </c>
      <c r="L321" s="30">
        <v>0</v>
      </c>
      <c r="M321" s="24">
        <f>ROUND(G321*L321,P4)</f>
        <v>0</v>
      </c>
      <c r="N321" s="25" t="s">
        <v>559</v>
      </c>
      <c r="O321" s="31">
        <f>M321*AA321</f>
        <v>0</v>
      </c>
      <c r="P321" s="1">
        <v>3</v>
      </c>
      <c r="AA321" s="1">
        <f>IF(P321=1,$O$3,IF(P321=2,$O$4,$O$5))</f>
        <v>0</v>
      </c>
    </row>
    <row r="322">
      <c r="A322" s="1" t="s">
        <v>114</v>
      </c>
      <c r="E322" s="27" t="s">
        <v>138</v>
      </c>
    </row>
    <row r="323" ht="79.2">
      <c r="A323" s="1" t="s">
        <v>116</v>
      </c>
      <c r="E323" s="32" t="s">
        <v>2554</v>
      </c>
    </row>
    <row r="324" ht="132">
      <c r="A324" s="1" t="s">
        <v>117</v>
      </c>
      <c r="E324" s="27" t="s">
        <v>2555</v>
      </c>
    </row>
    <row r="325" ht="26.4">
      <c r="A325" s="1" t="s">
        <v>108</v>
      </c>
      <c r="B325" s="1">
        <v>37</v>
      </c>
      <c r="C325" s="26" t="s">
        <v>2556</v>
      </c>
      <c r="D325" t="s">
        <v>138</v>
      </c>
      <c r="E325" s="27" t="s">
        <v>2557</v>
      </c>
      <c r="F325" s="28" t="s">
        <v>153</v>
      </c>
      <c r="G325" s="29">
        <v>187.19999999999999</v>
      </c>
      <c r="H325" s="28">
        <v>0</v>
      </c>
      <c r="I325" s="30">
        <f>ROUND(G325*H325,P4)</f>
        <v>0</v>
      </c>
      <c r="L325" s="30">
        <v>0</v>
      </c>
      <c r="M325" s="24">
        <f>ROUND(G325*L325,P4)</f>
        <v>0</v>
      </c>
      <c r="N325" s="25" t="s">
        <v>559</v>
      </c>
      <c r="O325" s="31">
        <f>M325*AA325</f>
        <v>0</v>
      </c>
      <c r="P325" s="1">
        <v>3</v>
      </c>
      <c r="AA325" s="1">
        <f>IF(P325=1,$O$3,IF(P325=2,$O$4,$O$5))</f>
        <v>0</v>
      </c>
    </row>
    <row r="326">
      <c r="A326" s="1" t="s">
        <v>114</v>
      </c>
      <c r="E326" s="27" t="s">
        <v>138</v>
      </c>
    </row>
    <row r="327">
      <c r="A327" s="1" t="s">
        <v>116</v>
      </c>
      <c r="E327" s="32" t="s">
        <v>2558</v>
      </c>
    </row>
    <row r="328" ht="66">
      <c r="A328" s="1" t="s">
        <v>117</v>
      </c>
      <c r="E328" s="27" t="s">
        <v>2559</v>
      </c>
    </row>
    <row r="329">
      <c r="A329" s="1" t="s">
        <v>105</v>
      </c>
      <c r="C329" s="22" t="s">
        <v>2560</v>
      </c>
      <c r="E329" s="23" t="s">
        <v>2561</v>
      </c>
      <c r="L329" s="24">
        <f>SUMIFS(L330:L333,A330:A333,"P")</f>
        <v>0</v>
      </c>
      <c r="M329" s="24">
        <f>SUMIFS(M330:M333,A330:A333,"P")</f>
        <v>0</v>
      </c>
      <c r="N329" s="25"/>
    </row>
    <row r="330" ht="26.4">
      <c r="A330" s="1" t="s">
        <v>108</v>
      </c>
      <c r="B330" s="1">
        <v>39</v>
      </c>
      <c r="C330" s="26" t="s">
        <v>2562</v>
      </c>
      <c r="D330" t="s">
        <v>138</v>
      </c>
      <c r="E330" s="27" t="s">
        <v>2563</v>
      </c>
      <c r="F330" s="28" t="s">
        <v>153</v>
      </c>
      <c r="G330" s="29">
        <v>17.5</v>
      </c>
      <c r="H330" s="28">
        <v>0</v>
      </c>
      <c r="I330" s="30">
        <f>ROUND(G330*H330,P4)</f>
        <v>0</v>
      </c>
      <c r="L330" s="30">
        <v>0</v>
      </c>
      <c r="M330" s="24">
        <f>ROUND(G330*L330,P4)</f>
        <v>0</v>
      </c>
      <c r="N330" s="25" t="s">
        <v>559</v>
      </c>
      <c r="O330" s="31">
        <f>M330*AA330</f>
        <v>0</v>
      </c>
      <c r="P330" s="1">
        <v>3</v>
      </c>
      <c r="AA330" s="1">
        <f>IF(P330=1,$O$3,IF(P330=2,$O$4,$O$5))</f>
        <v>0</v>
      </c>
    </row>
    <row r="331">
      <c r="A331" s="1" t="s">
        <v>114</v>
      </c>
      <c r="E331" s="27" t="s">
        <v>138</v>
      </c>
    </row>
    <row r="332" ht="52.8">
      <c r="A332" s="1" t="s">
        <v>116</v>
      </c>
      <c r="E332" s="32" t="s">
        <v>2564</v>
      </c>
    </row>
    <row r="333" ht="52.8">
      <c r="A333" s="1" t="s">
        <v>117</v>
      </c>
      <c r="E333" s="27" t="s">
        <v>2565</v>
      </c>
    </row>
    <row r="334">
      <c r="A334" s="1" t="s">
        <v>105</v>
      </c>
      <c r="C334" s="22" t="s">
        <v>2566</v>
      </c>
      <c r="E334" s="23" t="s">
        <v>2567</v>
      </c>
      <c r="L334" s="24">
        <f>SUMIFS(L335:L354,A335:A354,"P")</f>
        <v>0</v>
      </c>
      <c r="M334" s="24">
        <f>SUMIFS(M335:M354,A335:A354,"P")</f>
        <v>0</v>
      </c>
      <c r="N334" s="25"/>
    </row>
    <row r="335">
      <c r="A335" s="1" t="s">
        <v>108</v>
      </c>
      <c r="B335" s="1">
        <v>40</v>
      </c>
      <c r="C335" s="26" t="s">
        <v>2568</v>
      </c>
      <c r="D335" t="s">
        <v>138</v>
      </c>
      <c r="E335" s="27" t="s">
        <v>2569</v>
      </c>
      <c r="F335" s="28" t="s">
        <v>153</v>
      </c>
      <c r="G335" s="29">
        <v>840.85000000000002</v>
      </c>
      <c r="H335" s="28">
        <v>0</v>
      </c>
      <c r="I335" s="30">
        <f>ROUND(G335*H335,P4)</f>
        <v>0</v>
      </c>
      <c r="L335" s="30">
        <v>0</v>
      </c>
      <c r="M335" s="24">
        <f>ROUND(G335*L335,P4)</f>
        <v>0</v>
      </c>
      <c r="N335" s="25" t="s">
        <v>559</v>
      </c>
      <c r="O335" s="31">
        <f>M335*AA335</f>
        <v>0</v>
      </c>
      <c r="P335" s="1">
        <v>3</v>
      </c>
      <c r="AA335" s="1">
        <f>IF(P335=1,$O$3,IF(P335=2,$O$4,$O$5))</f>
        <v>0</v>
      </c>
    </row>
    <row r="336">
      <c r="A336" s="1" t="s">
        <v>114</v>
      </c>
      <c r="E336" s="27" t="s">
        <v>138</v>
      </c>
    </row>
    <row r="337" ht="184.8">
      <c r="A337" s="1" t="s">
        <v>116</v>
      </c>
      <c r="E337" s="32" t="s">
        <v>2570</v>
      </c>
    </row>
    <row r="338" ht="382.8">
      <c r="A338" s="1" t="s">
        <v>117</v>
      </c>
      <c r="E338" s="27" t="s">
        <v>2571</v>
      </c>
    </row>
    <row r="339">
      <c r="A339" s="1" t="s">
        <v>108</v>
      </c>
      <c r="B339" s="1">
        <v>41</v>
      </c>
      <c r="C339" s="26" t="s">
        <v>2572</v>
      </c>
      <c r="D339" t="s">
        <v>138</v>
      </c>
      <c r="E339" s="27" t="s">
        <v>2573</v>
      </c>
      <c r="F339" s="28" t="s">
        <v>153</v>
      </c>
      <c r="G339" s="29">
        <v>60.75</v>
      </c>
      <c r="H339" s="28">
        <v>0</v>
      </c>
      <c r="I339" s="30">
        <f>ROUND(G339*H339,P4)</f>
        <v>0</v>
      </c>
      <c r="L339" s="30">
        <v>0</v>
      </c>
      <c r="M339" s="24">
        <f>ROUND(G339*L339,P4)</f>
        <v>0</v>
      </c>
      <c r="N339" s="25" t="s">
        <v>559</v>
      </c>
      <c r="O339" s="31">
        <f>M339*AA339</f>
        <v>0</v>
      </c>
      <c r="P339" s="1">
        <v>3</v>
      </c>
      <c r="AA339" s="1">
        <f>IF(P339=1,$O$3,IF(P339=2,$O$4,$O$5))</f>
        <v>0</v>
      </c>
    </row>
    <row r="340">
      <c r="A340" s="1" t="s">
        <v>114</v>
      </c>
      <c r="E340" s="27" t="s">
        <v>138</v>
      </c>
    </row>
    <row r="341">
      <c r="A341" s="1" t="s">
        <v>116</v>
      </c>
      <c r="E341" s="32" t="s">
        <v>2574</v>
      </c>
    </row>
    <row r="342" ht="382.8">
      <c r="A342" s="1" t="s">
        <v>117</v>
      </c>
      <c r="E342" s="27" t="s">
        <v>2571</v>
      </c>
    </row>
    <row r="343">
      <c r="A343" s="1" t="s">
        <v>108</v>
      </c>
      <c r="B343" s="1">
        <v>42</v>
      </c>
      <c r="C343" s="26" t="s">
        <v>2575</v>
      </c>
      <c r="D343" t="s">
        <v>138</v>
      </c>
      <c r="E343" s="27" t="s">
        <v>2576</v>
      </c>
      <c r="F343" s="28" t="s">
        <v>153</v>
      </c>
      <c r="G343" s="29">
        <v>18</v>
      </c>
      <c r="H343" s="28">
        <v>0</v>
      </c>
      <c r="I343" s="30">
        <f>ROUND(G343*H343,P4)</f>
        <v>0</v>
      </c>
      <c r="L343" s="30">
        <v>0</v>
      </c>
      <c r="M343" s="24">
        <f>ROUND(G343*L343,P4)</f>
        <v>0</v>
      </c>
      <c r="N343" s="25" t="s">
        <v>559</v>
      </c>
      <c r="O343" s="31">
        <f>M343*AA343</f>
        <v>0</v>
      </c>
      <c r="P343" s="1">
        <v>3</v>
      </c>
      <c r="AA343" s="1">
        <f>IF(P343=1,$O$3,IF(P343=2,$O$4,$O$5))</f>
        <v>0</v>
      </c>
    </row>
    <row r="344">
      <c r="A344" s="1" t="s">
        <v>114</v>
      </c>
      <c r="E344" s="27" t="s">
        <v>138</v>
      </c>
    </row>
    <row r="345">
      <c r="A345" s="1" t="s">
        <v>116</v>
      </c>
      <c r="E345" s="32" t="s">
        <v>2577</v>
      </c>
    </row>
    <row r="346" ht="79.2">
      <c r="A346" s="1" t="s">
        <v>117</v>
      </c>
      <c r="E346" s="27" t="s">
        <v>2578</v>
      </c>
    </row>
    <row r="347">
      <c r="A347" s="1" t="s">
        <v>108</v>
      </c>
      <c r="B347" s="1">
        <v>43</v>
      </c>
      <c r="C347" s="26" t="s">
        <v>2579</v>
      </c>
      <c r="D347" t="s">
        <v>138</v>
      </c>
      <c r="E347" s="27" t="s">
        <v>2580</v>
      </c>
      <c r="F347" s="28" t="s">
        <v>153</v>
      </c>
      <c r="G347" s="29">
        <v>71.599999999999994</v>
      </c>
      <c r="H347" s="28">
        <v>0</v>
      </c>
      <c r="I347" s="30">
        <f>ROUND(G347*H347,P4)</f>
        <v>0</v>
      </c>
      <c r="L347" s="30">
        <v>0</v>
      </c>
      <c r="M347" s="24">
        <f>ROUND(G347*L347,P4)</f>
        <v>0</v>
      </c>
      <c r="N347" s="25" t="s">
        <v>559</v>
      </c>
      <c r="O347" s="31">
        <f>M347*AA347</f>
        <v>0</v>
      </c>
      <c r="P347" s="1">
        <v>3</v>
      </c>
      <c r="AA347" s="1">
        <f>IF(P347=1,$O$3,IF(P347=2,$O$4,$O$5))</f>
        <v>0</v>
      </c>
    </row>
    <row r="348">
      <c r="A348" s="1" t="s">
        <v>114</v>
      </c>
      <c r="E348" s="27" t="s">
        <v>138</v>
      </c>
    </row>
    <row r="349" ht="52.8">
      <c r="A349" s="1" t="s">
        <v>116</v>
      </c>
      <c r="E349" s="32" t="s">
        <v>2581</v>
      </c>
    </row>
    <row r="350" ht="118.8">
      <c r="A350" s="1" t="s">
        <v>117</v>
      </c>
      <c r="E350" s="27" t="s">
        <v>2582</v>
      </c>
    </row>
    <row r="351">
      <c r="A351" s="1" t="s">
        <v>108</v>
      </c>
      <c r="B351" s="1">
        <v>83</v>
      </c>
      <c r="C351" s="26" t="s">
        <v>2583</v>
      </c>
      <c r="D351" t="s">
        <v>138</v>
      </c>
      <c r="E351" s="27" t="s">
        <v>2584</v>
      </c>
      <c r="F351" s="28" t="s">
        <v>153</v>
      </c>
      <c r="G351" s="29">
        <v>29.52</v>
      </c>
      <c r="H351" s="28">
        <v>0</v>
      </c>
      <c r="I351" s="30">
        <f>ROUND(G351*H351,P4)</f>
        <v>0</v>
      </c>
      <c r="L351" s="30">
        <v>0</v>
      </c>
      <c r="M351" s="24">
        <f>ROUND(G351*L351,P4)</f>
        <v>0</v>
      </c>
      <c r="N351" s="25" t="s">
        <v>559</v>
      </c>
      <c r="O351" s="31">
        <f>M351*AA351</f>
        <v>0</v>
      </c>
      <c r="P351" s="1">
        <v>3</v>
      </c>
      <c r="AA351" s="1">
        <f>IF(P351=1,$O$3,IF(P351=2,$O$4,$O$5))</f>
        <v>0</v>
      </c>
    </row>
    <row r="352">
      <c r="A352" s="1" t="s">
        <v>114</v>
      </c>
      <c r="E352" s="27" t="s">
        <v>138</v>
      </c>
    </row>
    <row r="353">
      <c r="A353" s="1" t="s">
        <v>116</v>
      </c>
      <c r="E353" s="32" t="s">
        <v>2585</v>
      </c>
    </row>
    <row r="354" ht="145.2">
      <c r="A354" s="1" t="s">
        <v>117</v>
      </c>
      <c r="E354" s="27" t="s">
        <v>2586</v>
      </c>
    </row>
    <row r="355">
      <c r="A355" s="1" t="s">
        <v>105</v>
      </c>
      <c r="C355" s="22" t="s">
        <v>1833</v>
      </c>
      <c r="E355" s="23" t="s">
        <v>2587</v>
      </c>
      <c r="L355" s="24">
        <f>SUMIFS(L356:L387,A356:A387,"P")</f>
        <v>0</v>
      </c>
      <c r="M355" s="24">
        <f>SUMIFS(M356:M387,A356:A387,"P")</f>
        <v>0</v>
      </c>
      <c r="N355" s="25"/>
    </row>
    <row r="356" ht="26.4">
      <c r="A356" s="1" t="s">
        <v>108</v>
      </c>
      <c r="B356" s="1">
        <v>44</v>
      </c>
      <c r="C356" s="26" t="s">
        <v>2588</v>
      </c>
      <c r="D356" t="s">
        <v>138</v>
      </c>
      <c r="E356" s="27" t="s">
        <v>2589</v>
      </c>
      <c r="F356" s="28" t="s">
        <v>153</v>
      </c>
      <c r="G356" s="29">
        <v>8480.2900000000009</v>
      </c>
      <c r="H356" s="28">
        <v>0</v>
      </c>
      <c r="I356" s="30">
        <f>ROUND(G356*H356,P4)</f>
        <v>0</v>
      </c>
      <c r="L356" s="30">
        <v>0</v>
      </c>
      <c r="M356" s="24">
        <f>ROUND(G356*L356,P4)</f>
        <v>0</v>
      </c>
      <c r="N356" s="25" t="s">
        <v>559</v>
      </c>
      <c r="O356" s="31">
        <f>M356*AA356</f>
        <v>0</v>
      </c>
      <c r="P356" s="1">
        <v>3</v>
      </c>
      <c r="AA356" s="1">
        <f>IF(P356=1,$O$3,IF(P356=2,$O$4,$O$5))</f>
        <v>0</v>
      </c>
    </row>
    <row r="357">
      <c r="A357" s="1" t="s">
        <v>114</v>
      </c>
      <c r="E357" s="27" t="s">
        <v>138</v>
      </c>
    </row>
    <row r="358" ht="66">
      <c r="A358" s="1" t="s">
        <v>116</v>
      </c>
      <c r="E358" s="32" t="s">
        <v>2590</v>
      </c>
    </row>
    <row r="359" ht="250.8">
      <c r="A359" s="1" t="s">
        <v>117</v>
      </c>
      <c r="E359" s="27" t="s">
        <v>2591</v>
      </c>
    </row>
    <row r="360" ht="26.4">
      <c r="A360" s="1" t="s">
        <v>108</v>
      </c>
      <c r="B360" s="1">
        <v>45</v>
      </c>
      <c r="C360" s="26" t="s">
        <v>2592</v>
      </c>
      <c r="D360" t="s">
        <v>138</v>
      </c>
      <c r="E360" s="27" t="s">
        <v>2593</v>
      </c>
      <c r="F360" s="28" t="s">
        <v>153</v>
      </c>
      <c r="G360" s="29">
        <v>9042.8899999999994</v>
      </c>
      <c r="H360" s="28">
        <v>0</v>
      </c>
      <c r="I360" s="30">
        <f>ROUND(G360*H360,P4)</f>
        <v>0</v>
      </c>
      <c r="L360" s="30">
        <v>0</v>
      </c>
      <c r="M360" s="24">
        <f>ROUND(G360*L360,P4)</f>
        <v>0</v>
      </c>
      <c r="N360" s="25" t="s">
        <v>559</v>
      </c>
      <c r="O360" s="31">
        <f>M360*AA360</f>
        <v>0</v>
      </c>
      <c r="P360" s="1">
        <v>3</v>
      </c>
      <c r="AA360" s="1">
        <f>IF(P360=1,$O$3,IF(P360=2,$O$4,$O$5))</f>
        <v>0</v>
      </c>
    </row>
    <row r="361">
      <c r="A361" s="1" t="s">
        <v>114</v>
      </c>
      <c r="E361" s="27" t="s">
        <v>138</v>
      </c>
    </row>
    <row r="362" ht="52.8">
      <c r="A362" s="1" t="s">
        <v>116</v>
      </c>
      <c r="E362" s="32" t="s">
        <v>2594</v>
      </c>
    </row>
    <row r="363" ht="264">
      <c r="A363" s="1" t="s">
        <v>117</v>
      </c>
      <c r="E363" s="27" t="s">
        <v>2595</v>
      </c>
    </row>
    <row r="364" ht="26.4">
      <c r="A364" s="1" t="s">
        <v>108</v>
      </c>
      <c r="B364" s="1">
        <v>46</v>
      </c>
      <c r="C364" s="26" t="s">
        <v>2596</v>
      </c>
      <c r="D364" t="s">
        <v>138</v>
      </c>
      <c r="E364" s="27" t="s">
        <v>2597</v>
      </c>
      <c r="F364" s="28" t="s">
        <v>153</v>
      </c>
      <c r="G364" s="29">
        <v>7585.75</v>
      </c>
      <c r="H364" s="28">
        <v>0</v>
      </c>
      <c r="I364" s="30">
        <f>ROUND(G364*H364,P4)</f>
        <v>0</v>
      </c>
      <c r="L364" s="30">
        <v>0</v>
      </c>
      <c r="M364" s="24">
        <f>ROUND(G364*L364,P4)</f>
        <v>0</v>
      </c>
      <c r="N364" s="25" t="s">
        <v>559</v>
      </c>
      <c r="O364" s="31">
        <f>M364*AA364</f>
        <v>0</v>
      </c>
      <c r="P364" s="1">
        <v>3</v>
      </c>
      <c r="AA364" s="1">
        <f>IF(P364=1,$O$3,IF(P364=2,$O$4,$O$5))</f>
        <v>0</v>
      </c>
    </row>
    <row r="365">
      <c r="A365" s="1" t="s">
        <v>114</v>
      </c>
      <c r="E365" s="27" t="s">
        <v>138</v>
      </c>
    </row>
    <row r="366">
      <c r="A366" s="1" t="s">
        <v>116</v>
      </c>
      <c r="E366" s="32" t="s">
        <v>2598</v>
      </c>
    </row>
    <row r="367" ht="277.2">
      <c r="A367" s="1" t="s">
        <v>117</v>
      </c>
      <c r="E367" s="27" t="s">
        <v>2599</v>
      </c>
    </row>
    <row r="368" ht="26.4">
      <c r="A368" s="1" t="s">
        <v>108</v>
      </c>
      <c r="B368" s="1">
        <v>47</v>
      </c>
      <c r="C368" s="26" t="s">
        <v>2600</v>
      </c>
      <c r="D368" t="s">
        <v>138</v>
      </c>
      <c r="E368" s="27" t="s">
        <v>2601</v>
      </c>
      <c r="F368" s="28" t="s">
        <v>153</v>
      </c>
      <c r="G368" s="29">
        <v>1306.567</v>
      </c>
      <c r="H368" s="28">
        <v>0</v>
      </c>
      <c r="I368" s="30">
        <f>ROUND(G368*H368,P4)</f>
        <v>0</v>
      </c>
      <c r="L368" s="30">
        <v>0</v>
      </c>
      <c r="M368" s="24">
        <f>ROUND(G368*L368,P4)</f>
        <v>0</v>
      </c>
      <c r="N368" s="25" t="s">
        <v>559</v>
      </c>
      <c r="O368" s="31">
        <f>M368*AA368</f>
        <v>0</v>
      </c>
      <c r="P368" s="1">
        <v>3</v>
      </c>
      <c r="AA368" s="1">
        <f>IF(P368=1,$O$3,IF(P368=2,$O$4,$O$5))</f>
        <v>0</v>
      </c>
    </row>
    <row r="369">
      <c r="A369" s="1" t="s">
        <v>114</v>
      </c>
      <c r="E369" s="27" t="s">
        <v>138</v>
      </c>
    </row>
    <row r="370">
      <c r="A370" s="1" t="s">
        <v>116</v>
      </c>
      <c r="E370" s="32" t="s">
        <v>2602</v>
      </c>
    </row>
    <row r="371" ht="250.8">
      <c r="A371" s="1" t="s">
        <v>117</v>
      </c>
      <c r="E371" s="27" t="s">
        <v>2603</v>
      </c>
    </row>
    <row r="372" ht="26.4">
      <c r="A372" s="1" t="s">
        <v>108</v>
      </c>
      <c r="B372" s="1">
        <v>48</v>
      </c>
      <c r="C372" s="26" t="s">
        <v>2604</v>
      </c>
      <c r="D372" t="s">
        <v>138</v>
      </c>
      <c r="E372" s="27" t="s">
        <v>2605</v>
      </c>
      <c r="F372" s="28" t="s">
        <v>148</v>
      </c>
      <c r="G372" s="29">
        <v>21691.43</v>
      </c>
      <c r="H372" s="28">
        <v>0</v>
      </c>
      <c r="I372" s="30">
        <f>ROUND(G372*H372,P4)</f>
        <v>0</v>
      </c>
      <c r="L372" s="30">
        <v>0</v>
      </c>
      <c r="M372" s="24">
        <f>ROUND(G372*L372,P4)</f>
        <v>0</v>
      </c>
      <c r="N372" s="25" t="s">
        <v>559</v>
      </c>
      <c r="O372" s="31">
        <f>M372*AA372</f>
        <v>0</v>
      </c>
      <c r="P372" s="1">
        <v>3</v>
      </c>
      <c r="AA372" s="1">
        <f>IF(P372=1,$O$3,IF(P372=2,$O$4,$O$5))</f>
        <v>0</v>
      </c>
    </row>
    <row r="373">
      <c r="A373" s="1" t="s">
        <v>114</v>
      </c>
      <c r="E373" s="27" t="s">
        <v>138</v>
      </c>
    </row>
    <row r="374">
      <c r="A374" s="1" t="s">
        <v>116</v>
      </c>
      <c r="E374" s="32" t="s">
        <v>2606</v>
      </c>
    </row>
    <row r="375" ht="184.8">
      <c r="A375" s="1" t="s">
        <v>117</v>
      </c>
      <c r="E375" s="27" t="s">
        <v>2607</v>
      </c>
    </row>
    <row r="376">
      <c r="A376" s="1" t="s">
        <v>108</v>
      </c>
      <c r="B376" s="1">
        <v>49</v>
      </c>
      <c r="C376" s="26" t="s">
        <v>2608</v>
      </c>
      <c r="D376" t="s">
        <v>138</v>
      </c>
      <c r="E376" s="27" t="s">
        <v>2609</v>
      </c>
      <c r="F376" s="28" t="s">
        <v>148</v>
      </c>
      <c r="G376" s="29">
        <v>13065.67</v>
      </c>
      <c r="H376" s="28">
        <v>0</v>
      </c>
      <c r="I376" s="30">
        <f>ROUND(G376*H376,P4)</f>
        <v>0</v>
      </c>
      <c r="L376" s="30">
        <v>0</v>
      </c>
      <c r="M376" s="24">
        <f>ROUND(G376*L376,P4)</f>
        <v>0</v>
      </c>
      <c r="N376" s="25" t="s">
        <v>559</v>
      </c>
      <c r="O376" s="31">
        <f>M376*AA376</f>
        <v>0</v>
      </c>
      <c r="P376" s="1">
        <v>3</v>
      </c>
      <c r="AA376" s="1">
        <f>IF(P376=1,$O$3,IF(P376=2,$O$4,$O$5))</f>
        <v>0</v>
      </c>
    </row>
    <row r="377">
      <c r="A377" s="1" t="s">
        <v>114</v>
      </c>
      <c r="E377" s="27" t="s">
        <v>138</v>
      </c>
    </row>
    <row r="378">
      <c r="A378" s="1" t="s">
        <v>116</v>
      </c>
      <c r="E378" s="32" t="s">
        <v>2610</v>
      </c>
    </row>
    <row r="379" ht="92.4">
      <c r="A379" s="1" t="s">
        <v>117</v>
      </c>
      <c r="E379" s="27" t="s">
        <v>2611</v>
      </c>
    </row>
    <row r="380">
      <c r="A380" s="1" t="s">
        <v>108</v>
      </c>
      <c r="B380" s="1">
        <v>50</v>
      </c>
      <c r="C380" s="26" t="s">
        <v>2612</v>
      </c>
      <c r="D380" t="s">
        <v>138</v>
      </c>
      <c r="E380" s="27" t="s">
        <v>2613</v>
      </c>
      <c r="F380" s="28" t="s">
        <v>148</v>
      </c>
      <c r="G380" s="29">
        <v>31.5</v>
      </c>
      <c r="H380" s="28">
        <v>0</v>
      </c>
      <c r="I380" s="30">
        <f>ROUND(G380*H380,P4)</f>
        <v>0</v>
      </c>
      <c r="L380" s="30">
        <v>0</v>
      </c>
      <c r="M380" s="24">
        <f>ROUND(G380*L380,P4)</f>
        <v>0</v>
      </c>
      <c r="N380" s="25" t="s">
        <v>559</v>
      </c>
      <c r="O380" s="31">
        <f>M380*AA380</f>
        <v>0</v>
      </c>
      <c r="P380" s="1">
        <v>3</v>
      </c>
      <c r="AA380" s="1">
        <f>IF(P380=1,$O$3,IF(P380=2,$O$4,$O$5))</f>
        <v>0</v>
      </c>
    </row>
    <row r="381">
      <c r="A381" s="1" t="s">
        <v>114</v>
      </c>
      <c r="E381" s="27" t="s">
        <v>138</v>
      </c>
    </row>
    <row r="382">
      <c r="A382" s="1" t="s">
        <v>116</v>
      </c>
      <c r="E382" s="32" t="s">
        <v>2614</v>
      </c>
    </row>
    <row r="383" ht="171.6">
      <c r="A383" s="1" t="s">
        <v>117</v>
      </c>
      <c r="E383" s="27" t="s">
        <v>2615</v>
      </c>
    </row>
    <row r="384">
      <c r="A384" s="1" t="s">
        <v>108</v>
      </c>
      <c r="B384" s="1">
        <v>78</v>
      </c>
      <c r="C384" s="26" t="s">
        <v>2616</v>
      </c>
      <c r="D384" t="s">
        <v>138</v>
      </c>
      <c r="E384" s="27" t="s">
        <v>2617</v>
      </c>
      <c r="F384" s="28" t="s">
        <v>167</v>
      </c>
      <c r="G384" s="29">
        <v>975</v>
      </c>
      <c r="H384" s="28">
        <v>0</v>
      </c>
      <c r="I384" s="30">
        <f>ROUND(G384*H384,P4)</f>
        <v>0</v>
      </c>
      <c r="L384" s="30">
        <v>0</v>
      </c>
      <c r="M384" s="24">
        <f>ROUND(G384*L384,P4)</f>
        <v>0</v>
      </c>
      <c r="N384" s="25" t="s">
        <v>559</v>
      </c>
      <c r="O384" s="31">
        <f>M384*AA384</f>
        <v>0</v>
      </c>
      <c r="P384" s="1">
        <v>3</v>
      </c>
      <c r="AA384" s="1">
        <f>IF(P384=1,$O$3,IF(P384=2,$O$4,$O$5))</f>
        <v>0</v>
      </c>
    </row>
    <row r="385">
      <c r="A385" s="1" t="s">
        <v>114</v>
      </c>
      <c r="E385" s="27" t="s">
        <v>138</v>
      </c>
    </row>
    <row r="386">
      <c r="A386" s="1" t="s">
        <v>116</v>
      </c>
      <c r="E386" s="32" t="s">
        <v>2618</v>
      </c>
    </row>
    <row r="387" ht="66">
      <c r="A387" s="1" t="s">
        <v>117</v>
      </c>
      <c r="E387" s="27" t="s">
        <v>2619</v>
      </c>
    </row>
    <row r="388">
      <c r="A388" s="1" t="s">
        <v>105</v>
      </c>
      <c r="C388" s="22" t="s">
        <v>155</v>
      </c>
      <c r="E388" s="23" t="s">
        <v>156</v>
      </c>
      <c r="L388" s="24">
        <f>SUMIFS(L389:L396,A389:A396,"P")</f>
        <v>0</v>
      </c>
      <c r="M388" s="24">
        <f>SUMIFS(M389:M396,A389:A396,"P")</f>
        <v>0</v>
      </c>
      <c r="N388" s="25"/>
    </row>
    <row r="389" ht="26.4">
      <c r="A389" s="1" t="s">
        <v>108</v>
      </c>
      <c r="B389" s="1">
        <v>51</v>
      </c>
      <c r="C389" s="26" t="s">
        <v>2620</v>
      </c>
      <c r="D389" t="s">
        <v>138</v>
      </c>
      <c r="E389" s="27" t="s">
        <v>2621</v>
      </c>
      <c r="F389" s="28" t="s">
        <v>148</v>
      </c>
      <c r="G389" s="29">
        <v>6337.6599999999999</v>
      </c>
      <c r="H389" s="28">
        <v>0</v>
      </c>
      <c r="I389" s="30">
        <f>ROUND(G389*H389,P4)</f>
        <v>0</v>
      </c>
      <c r="L389" s="30">
        <v>0</v>
      </c>
      <c r="M389" s="24">
        <f>ROUND(G389*L389,P4)</f>
        <v>0</v>
      </c>
      <c r="N389" s="25" t="s">
        <v>559</v>
      </c>
      <c r="O389" s="31">
        <f>M389*AA389</f>
        <v>0</v>
      </c>
      <c r="P389" s="1">
        <v>3</v>
      </c>
      <c r="AA389" s="1">
        <f>IF(P389=1,$O$3,IF(P389=2,$O$4,$O$5))</f>
        <v>0</v>
      </c>
    </row>
    <row r="390">
      <c r="A390" s="1" t="s">
        <v>114</v>
      </c>
      <c r="E390" s="27" t="s">
        <v>138</v>
      </c>
    </row>
    <row r="391" ht="39.6">
      <c r="A391" s="1" t="s">
        <v>116</v>
      </c>
      <c r="E391" s="32" t="s">
        <v>2622</v>
      </c>
    </row>
    <row r="392" ht="211.2">
      <c r="A392" s="1" t="s">
        <v>117</v>
      </c>
      <c r="E392" s="27" t="s">
        <v>2623</v>
      </c>
    </row>
    <row r="393" ht="26.4">
      <c r="A393" s="1" t="s">
        <v>108</v>
      </c>
      <c r="B393" s="1">
        <v>74</v>
      </c>
      <c r="C393" s="26" t="s">
        <v>2624</v>
      </c>
      <c r="D393" t="s">
        <v>138</v>
      </c>
      <c r="E393" s="27" t="s">
        <v>2625</v>
      </c>
      <c r="F393" s="28" t="s">
        <v>167</v>
      </c>
      <c r="G393" s="29">
        <v>1278</v>
      </c>
      <c r="H393" s="28">
        <v>0</v>
      </c>
      <c r="I393" s="30">
        <f>ROUND(G393*H393,P4)</f>
        <v>0</v>
      </c>
      <c r="L393" s="30">
        <v>0</v>
      </c>
      <c r="M393" s="24">
        <f>ROUND(G393*L393,P4)</f>
        <v>0</v>
      </c>
      <c r="N393" s="25" t="s">
        <v>138</v>
      </c>
      <c r="O393" s="31">
        <f>M393*AA393</f>
        <v>0</v>
      </c>
      <c r="P393" s="1">
        <v>3</v>
      </c>
      <c r="AA393" s="1">
        <f>IF(P393=1,$O$3,IF(P393=2,$O$4,$O$5))</f>
        <v>0</v>
      </c>
    </row>
    <row r="394">
      <c r="A394" s="1" t="s">
        <v>114</v>
      </c>
      <c r="E394" s="27" t="s">
        <v>138</v>
      </c>
    </row>
    <row r="395">
      <c r="A395" s="1" t="s">
        <v>116</v>
      </c>
      <c r="E395" s="32" t="s">
        <v>2626</v>
      </c>
    </row>
    <row r="396" ht="105.6">
      <c r="A396" s="1" t="s">
        <v>117</v>
      </c>
      <c r="E396" s="27" t="s">
        <v>2627</v>
      </c>
    </row>
    <row r="397">
      <c r="A397" s="1" t="s">
        <v>105</v>
      </c>
      <c r="C397" s="22" t="s">
        <v>2628</v>
      </c>
      <c r="E397" s="23" t="s">
        <v>2629</v>
      </c>
      <c r="L397" s="24">
        <f>SUMIFS(L398:L441,A398:A441,"P")</f>
        <v>0</v>
      </c>
      <c r="M397" s="24">
        <f>SUMIFS(M398:M441,A398:A441,"P")</f>
        <v>0</v>
      </c>
      <c r="N397" s="25"/>
    </row>
    <row r="398">
      <c r="A398" s="1" t="s">
        <v>108</v>
      </c>
      <c r="B398" s="1">
        <v>52</v>
      </c>
      <c r="C398" s="26" t="s">
        <v>2630</v>
      </c>
      <c r="D398" t="s">
        <v>138</v>
      </c>
      <c r="E398" s="27" t="s">
        <v>2631</v>
      </c>
      <c r="F398" s="28" t="s">
        <v>167</v>
      </c>
      <c r="G398" s="29">
        <v>50</v>
      </c>
      <c r="H398" s="28">
        <v>0</v>
      </c>
      <c r="I398" s="30">
        <f>ROUND(G398*H398,P4)</f>
        <v>0</v>
      </c>
      <c r="L398" s="30">
        <v>0</v>
      </c>
      <c r="M398" s="24">
        <f>ROUND(G398*L398,P4)</f>
        <v>0</v>
      </c>
      <c r="N398" s="25" t="s">
        <v>559</v>
      </c>
      <c r="O398" s="31">
        <f>M398*AA398</f>
        <v>0</v>
      </c>
      <c r="P398" s="1">
        <v>3</v>
      </c>
      <c r="AA398" s="1">
        <f>IF(P398=1,$O$3,IF(P398=2,$O$4,$O$5))</f>
        <v>0</v>
      </c>
    </row>
    <row r="399">
      <c r="A399" s="1" t="s">
        <v>114</v>
      </c>
      <c r="E399" s="27" t="s">
        <v>138</v>
      </c>
    </row>
    <row r="400">
      <c r="A400" s="1" t="s">
        <v>116</v>
      </c>
      <c r="E400" s="32" t="s">
        <v>2632</v>
      </c>
    </row>
    <row r="401" ht="264">
      <c r="A401" s="1" t="s">
        <v>117</v>
      </c>
      <c r="E401" s="27" t="s">
        <v>2633</v>
      </c>
    </row>
    <row r="402">
      <c r="A402" s="1" t="s">
        <v>108</v>
      </c>
      <c r="B402" s="1">
        <v>53</v>
      </c>
      <c r="C402" s="26" t="s">
        <v>2634</v>
      </c>
      <c r="D402" t="s">
        <v>138</v>
      </c>
      <c r="E402" s="27" t="s">
        <v>2635</v>
      </c>
      <c r="F402" s="28" t="s">
        <v>167</v>
      </c>
      <c r="G402" s="29">
        <v>50</v>
      </c>
      <c r="H402" s="28">
        <v>0</v>
      </c>
      <c r="I402" s="30">
        <f>ROUND(G402*H402,P4)</f>
        <v>0</v>
      </c>
      <c r="L402" s="30">
        <v>0</v>
      </c>
      <c r="M402" s="24">
        <f>ROUND(G402*L402,P4)</f>
        <v>0</v>
      </c>
      <c r="N402" s="25" t="s">
        <v>559</v>
      </c>
      <c r="O402" s="31">
        <f>M402*AA402</f>
        <v>0</v>
      </c>
      <c r="P402" s="1">
        <v>3</v>
      </c>
      <c r="AA402" s="1">
        <f>IF(P402=1,$O$3,IF(P402=2,$O$4,$O$5))</f>
        <v>0</v>
      </c>
    </row>
    <row r="403">
      <c r="A403" s="1" t="s">
        <v>114</v>
      </c>
      <c r="E403" s="27" t="s">
        <v>138</v>
      </c>
    </row>
    <row r="404">
      <c r="A404" s="1" t="s">
        <v>116</v>
      </c>
      <c r="E404" s="32" t="s">
        <v>2636</v>
      </c>
    </row>
    <row r="405" ht="264">
      <c r="A405" s="1" t="s">
        <v>117</v>
      </c>
      <c r="E405" s="27" t="s">
        <v>2633</v>
      </c>
    </row>
    <row r="406">
      <c r="A406" s="1" t="s">
        <v>108</v>
      </c>
      <c r="B406" s="1">
        <v>54</v>
      </c>
      <c r="C406" s="26" t="s">
        <v>2637</v>
      </c>
      <c r="D406" t="s">
        <v>138</v>
      </c>
      <c r="E406" s="27" t="s">
        <v>2638</v>
      </c>
      <c r="F406" s="28" t="s">
        <v>167</v>
      </c>
      <c r="G406" s="29">
        <v>5</v>
      </c>
      <c r="H406" s="28">
        <v>0</v>
      </c>
      <c r="I406" s="30">
        <f>ROUND(G406*H406,P4)</f>
        <v>0</v>
      </c>
      <c r="L406" s="30">
        <v>0</v>
      </c>
      <c r="M406" s="24">
        <f>ROUND(G406*L406,P4)</f>
        <v>0</v>
      </c>
      <c r="N406" s="25" t="s">
        <v>559</v>
      </c>
      <c r="O406" s="31">
        <f>M406*AA406</f>
        <v>0</v>
      </c>
      <c r="P406" s="1">
        <v>3</v>
      </c>
      <c r="AA406" s="1">
        <f>IF(P406=1,$O$3,IF(P406=2,$O$4,$O$5))</f>
        <v>0</v>
      </c>
    </row>
    <row r="407">
      <c r="A407" s="1" t="s">
        <v>114</v>
      </c>
      <c r="E407" s="27" t="s">
        <v>138</v>
      </c>
    </row>
    <row r="408">
      <c r="A408" s="1" t="s">
        <v>116</v>
      </c>
      <c r="E408" s="32" t="s">
        <v>2639</v>
      </c>
    </row>
    <row r="409" ht="264">
      <c r="A409" s="1" t="s">
        <v>117</v>
      </c>
      <c r="E409" s="27" t="s">
        <v>2633</v>
      </c>
    </row>
    <row r="410">
      <c r="A410" s="1" t="s">
        <v>108</v>
      </c>
      <c r="B410" s="1">
        <v>55</v>
      </c>
      <c r="C410" s="26" t="s">
        <v>2640</v>
      </c>
      <c r="D410" t="s">
        <v>138</v>
      </c>
      <c r="E410" s="27" t="s">
        <v>2641</v>
      </c>
      <c r="F410" s="28" t="s">
        <v>167</v>
      </c>
      <c r="G410" s="29">
        <v>87</v>
      </c>
      <c r="H410" s="28">
        <v>0</v>
      </c>
      <c r="I410" s="30">
        <f>ROUND(G410*H410,P4)</f>
        <v>0</v>
      </c>
      <c r="L410" s="30">
        <v>0</v>
      </c>
      <c r="M410" s="24">
        <f>ROUND(G410*L410,P4)</f>
        <v>0</v>
      </c>
      <c r="N410" s="25" t="s">
        <v>559</v>
      </c>
      <c r="O410" s="31">
        <f>M410*AA410</f>
        <v>0</v>
      </c>
      <c r="P410" s="1">
        <v>3</v>
      </c>
      <c r="AA410" s="1">
        <f>IF(P410=1,$O$3,IF(P410=2,$O$4,$O$5))</f>
        <v>0</v>
      </c>
    </row>
    <row r="411">
      <c r="A411" s="1" t="s">
        <v>114</v>
      </c>
      <c r="E411" s="27" t="s">
        <v>138</v>
      </c>
    </row>
    <row r="412">
      <c r="A412" s="1" t="s">
        <v>116</v>
      </c>
      <c r="E412" s="32" t="s">
        <v>2642</v>
      </c>
    </row>
    <row r="413" ht="264">
      <c r="A413" s="1" t="s">
        <v>117</v>
      </c>
      <c r="E413" s="27" t="s">
        <v>2633</v>
      </c>
    </row>
    <row r="414">
      <c r="A414" s="1" t="s">
        <v>108</v>
      </c>
      <c r="B414" s="1">
        <v>56</v>
      </c>
      <c r="C414" s="26" t="s">
        <v>2643</v>
      </c>
      <c r="D414" t="s">
        <v>138</v>
      </c>
      <c r="E414" s="27" t="s">
        <v>2644</v>
      </c>
      <c r="F414" s="28" t="s">
        <v>159</v>
      </c>
      <c r="G414" s="29">
        <v>6</v>
      </c>
      <c r="H414" s="28">
        <v>0</v>
      </c>
      <c r="I414" s="30">
        <f>ROUND(G414*H414,P4)</f>
        <v>0</v>
      </c>
      <c r="L414" s="30">
        <v>0</v>
      </c>
      <c r="M414" s="24">
        <f>ROUND(G414*L414,P4)</f>
        <v>0</v>
      </c>
      <c r="N414" s="25" t="s">
        <v>559</v>
      </c>
      <c r="O414" s="31">
        <f>M414*AA414</f>
        <v>0</v>
      </c>
      <c r="P414" s="1">
        <v>3</v>
      </c>
      <c r="AA414" s="1">
        <f>IF(P414=1,$O$3,IF(P414=2,$O$4,$O$5))</f>
        <v>0</v>
      </c>
    </row>
    <row r="415">
      <c r="A415" s="1" t="s">
        <v>114</v>
      </c>
      <c r="E415" s="27" t="s">
        <v>138</v>
      </c>
    </row>
    <row r="416" ht="52.8">
      <c r="A416" s="1" t="s">
        <v>116</v>
      </c>
      <c r="E416" s="32" t="s">
        <v>2645</v>
      </c>
    </row>
    <row r="417" ht="277.2">
      <c r="A417" s="1" t="s">
        <v>117</v>
      </c>
      <c r="E417" s="27" t="s">
        <v>2646</v>
      </c>
    </row>
    <row r="418">
      <c r="A418" s="1" t="s">
        <v>108</v>
      </c>
      <c r="B418" s="1">
        <v>57</v>
      </c>
      <c r="C418" s="26" t="s">
        <v>2647</v>
      </c>
      <c r="D418" t="s">
        <v>138</v>
      </c>
      <c r="E418" s="27" t="s">
        <v>2648</v>
      </c>
      <c r="F418" s="28" t="s">
        <v>159</v>
      </c>
      <c r="G418" s="29">
        <v>6</v>
      </c>
      <c r="H418" s="28">
        <v>0</v>
      </c>
      <c r="I418" s="30">
        <f>ROUND(G418*H418,P4)</f>
        <v>0</v>
      </c>
      <c r="L418" s="30">
        <v>0</v>
      </c>
      <c r="M418" s="24">
        <f>ROUND(G418*L418,P4)</f>
        <v>0</v>
      </c>
      <c r="N418" s="25" t="s">
        <v>559</v>
      </c>
      <c r="O418" s="31">
        <f>M418*AA418</f>
        <v>0</v>
      </c>
      <c r="P418" s="1">
        <v>3</v>
      </c>
      <c r="AA418" s="1">
        <f>IF(P418=1,$O$3,IF(P418=2,$O$4,$O$5))</f>
        <v>0</v>
      </c>
    </row>
    <row r="419">
      <c r="A419" s="1" t="s">
        <v>114</v>
      </c>
      <c r="E419" s="27" t="s">
        <v>138</v>
      </c>
    </row>
    <row r="420">
      <c r="A420" s="1" t="s">
        <v>116</v>
      </c>
      <c r="E420" s="32" t="s">
        <v>2649</v>
      </c>
    </row>
    <row r="421" ht="277.2">
      <c r="A421" s="1" t="s">
        <v>117</v>
      </c>
      <c r="E421" s="27" t="s">
        <v>2646</v>
      </c>
    </row>
    <row r="422">
      <c r="A422" s="1" t="s">
        <v>108</v>
      </c>
      <c r="B422" s="1">
        <v>58</v>
      </c>
      <c r="C422" s="26" t="s">
        <v>2650</v>
      </c>
      <c r="D422" t="s">
        <v>138</v>
      </c>
      <c r="E422" s="27" t="s">
        <v>2651</v>
      </c>
      <c r="F422" s="28" t="s">
        <v>159</v>
      </c>
      <c r="G422" s="29">
        <v>21</v>
      </c>
      <c r="H422" s="28">
        <v>0</v>
      </c>
      <c r="I422" s="30">
        <f>ROUND(G422*H422,P4)</f>
        <v>0</v>
      </c>
      <c r="L422" s="30">
        <v>0</v>
      </c>
      <c r="M422" s="24">
        <f>ROUND(G422*L422,P4)</f>
        <v>0</v>
      </c>
      <c r="N422" s="25" t="s">
        <v>559</v>
      </c>
      <c r="O422" s="31">
        <f>M422*AA422</f>
        <v>0</v>
      </c>
      <c r="P422" s="1">
        <v>3</v>
      </c>
      <c r="AA422" s="1">
        <f>IF(P422=1,$O$3,IF(P422=2,$O$4,$O$5))</f>
        <v>0</v>
      </c>
    </row>
    <row r="423">
      <c r="A423" s="1" t="s">
        <v>114</v>
      </c>
      <c r="E423" s="27" t="s">
        <v>138</v>
      </c>
    </row>
    <row r="424">
      <c r="A424" s="1" t="s">
        <v>116</v>
      </c>
      <c r="E424" s="32" t="s">
        <v>2652</v>
      </c>
    </row>
    <row r="425" ht="118.8">
      <c r="A425" s="1" t="s">
        <v>117</v>
      </c>
      <c r="E425" s="27" t="s">
        <v>2653</v>
      </c>
    </row>
    <row r="426">
      <c r="A426" s="1" t="s">
        <v>108</v>
      </c>
      <c r="B426" s="1">
        <v>59</v>
      </c>
      <c r="C426" s="26" t="s">
        <v>2654</v>
      </c>
      <c r="D426" t="s">
        <v>138</v>
      </c>
      <c r="E426" s="27" t="s">
        <v>2655</v>
      </c>
      <c r="F426" s="28" t="s">
        <v>159</v>
      </c>
      <c r="G426" s="29">
        <v>2</v>
      </c>
      <c r="H426" s="28">
        <v>0</v>
      </c>
      <c r="I426" s="30">
        <f>ROUND(G426*H426,P4)</f>
        <v>0</v>
      </c>
      <c r="L426" s="30">
        <v>0</v>
      </c>
      <c r="M426" s="24">
        <f>ROUND(G426*L426,P4)</f>
        <v>0</v>
      </c>
      <c r="N426" s="25" t="s">
        <v>559</v>
      </c>
      <c r="O426" s="31">
        <f>M426*AA426</f>
        <v>0</v>
      </c>
      <c r="P426" s="1">
        <v>3</v>
      </c>
      <c r="AA426" s="1">
        <f>IF(P426=1,$O$3,IF(P426=2,$O$4,$O$5))</f>
        <v>0</v>
      </c>
    </row>
    <row r="427">
      <c r="A427" s="1" t="s">
        <v>114</v>
      </c>
      <c r="E427" s="27" t="s">
        <v>138</v>
      </c>
    </row>
    <row r="428">
      <c r="A428" s="1" t="s">
        <v>116</v>
      </c>
      <c r="E428" s="32" t="s">
        <v>2656</v>
      </c>
    </row>
    <row r="429" ht="277.2">
      <c r="A429" s="1" t="s">
        <v>117</v>
      </c>
      <c r="E429" s="27" t="s">
        <v>2657</v>
      </c>
    </row>
    <row r="430">
      <c r="A430" s="1" t="s">
        <v>108</v>
      </c>
      <c r="B430" s="1">
        <v>60</v>
      </c>
      <c r="C430" s="26" t="s">
        <v>2658</v>
      </c>
      <c r="D430" t="s">
        <v>138</v>
      </c>
      <c r="E430" s="27" t="s">
        <v>2659</v>
      </c>
      <c r="F430" s="28" t="s">
        <v>153</v>
      </c>
      <c r="G430" s="29">
        <v>42.100000000000001</v>
      </c>
      <c r="H430" s="28">
        <v>0</v>
      </c>
      <c r="I430" s="30">
        <f>ROUND(G430*H430,P4)</f>
        <v>0</v>
      </c>
      <c r="L430" s="30">
        <v>0</v>
      </c>
      <c r="M430" s="24">
        <f>ROUND(G430*L430,P4)</f>
        <v>0</v>
      </c>
      <c r="N430" s="25" t="s">
        <v>559</v>
      </c>
      <c r="O430" s="31">
        <f>M430*AA430</f>
        <v>0</v>
      </c>
      <c r="P430" s="1">
        <v>3</v>
      </c>
      <c r="AA430" s="1">
        <f>IF(P430=1,$O$3,IF(P430=2,$O$4,$O$5))</f>
        <v>0</v>
      </c>
    </row>
    <row r="431">
      <c r="A431" s="1" t="s">
        <v>114</v>
      </c>
      <c r="E431" s="27" t="s">
        <v>138</v>
      </c>
    </row>
    <row r="432" ht="39.6">
      <c r="A432" s="1" t="s">
        <v>116</v>
      </c>
      <c r="E432" s="32" t="s">
        <v>2660</v>
      </c>
    </row>
    <row r="433" ht="409.2">
      <c r="A433" s="1" t="s">
        <v>117</v>
      </c>
      <c r="E433" s="27" t="s">
        <v>2661</v>
      </c>
    </row>
    <row r="434">
      <c r="A434" s="1" t="s">
        <v>108</v>
      </c>
      <c r="B434" s="1">
        <v>75</v>
      </c>
      <c r="C434" s="26" t="s">
        <v>2662</v>
      </c>
      <c r="D434" t="s">
        <v>138</v>
      </c>
      <c r="E434" s="27" t="s">
        <v>2663</v>
      </c>
      <c r="F434" s="28" t="s">
        <v>159</v>
      </c>
      <c r="G434" s="29">
        <v>1</v>
      </c>
      <c r="H434" s="28">
        <v>0</v>
      </c>
      <c r="I434" s="30">
        <f>ROUND(G434*H434,P4)</f>
        <v>0</v>
      </c>
      <c r="L434" s="30">
        <v>0</v>
      </c>
      <c r="M434" s="24">
        <f>ROUND(G434*L434,P4)</f>
        <v>0</v>
      </c>
      <c r="N434" s="25" t="s">
        <v>138</v>
      </c>
      <c r="O434" s="31">
        <f>M434*AA434</f>
        <v>0</v>
      </c>
      <c r="P434" s="1">
        <v>3</v>
      </c>
      <c r="AA434" s="1">
        <f>IF(P434=1,$O$3,IF(P434=2,$O$4,$O$5))</f>
        <v>0</v>
      </c>
    </row>
    <row r="435">
      <c r="A435" s="1" t="s">
        <v>114</v>
      </c>
      <c r="E435" s="27" t="s">
        <v>138</v>
      </c>
    </row>
    <row r="436">
      <c r="A436" s="1" t="s">
        <v>116</v>
      </c>
      <c r="E436" s="32" t="s">
        <v>2664</v>
      </c>
    </row>
    <row r="437" ht="79.2">
      <c r="A437" s="1" t="s">
        <v>117</v>
      </c>
      <c r="E437" s="27" t="s">
        <v>2665</v>
      </c>
    </row>
    <row r="438">
      <c r="A438" s="1" t="s">
        <v>108</v>
      </c>
      <c r="B438" s="1">
        <v>76</v>
      </c>
      <c r="C438" s="26" t="s">
        <v>2666</v>
      </c>
      <c r="D438" t="s">
        <v>138</v>
      </c>
      <c r="E438" s="27" t="s">
        <v>2667</v>
      </c>
      <c r="F438" s="28" t="s">
        <v>159</v>
      </c>
      <c r="G438" s="29">
        <v>1</v>
      </c>
      <c r="H438" s="28">
        <v>0</v>
      </c>
      <c r="I438" s="30">
        <f>ROUND(G438*H438,P4)</f>
        <v>0</v>
      </c>
      <c r="L438" s="30">
        <v>0</v>
      </c>
      <c r="M438" s="24">
        <f>ROUND(G438*L438,P4)</f>
        <v>0</v>
      </c>
      <c r="N438" s="25" t="s">
        <v>138</v>
      </c>
      <c r="O438" s="31">
        <f>M438*AA438</f>
        <v>0</v>
      </c>
      <c r="P438" s="1">
        <v>3</v>
      </c>
      <c r="AA438" s="1">
        <f>IF(P438=1,$O$3,IF(P438=2,$O$4,$O$5))</f>
        <v>0</v>
      </c>
    </row>
    <row r="439">
      <c r="A439" s="1" t="s">
        <v>114</v>
      </c>
      <c r="E439" s="27" t="s">
        <v>138</v>
      </c>
    </row>
    <row r="440">
      <c r="A440" s="1" t="s">
        <v>116</v>
      </c>
      <c r="E440" s="32" t="s">
        <v>2668</v>
      </c>
    </row>
    <row r="441" ht="79.2">
      <c r="A441" s="1" t="s">
        <v>117</v>
      </c>
      <c r="E441" s="27" t="s">
        <v>2665</v>
      </c>
    </row>
    <row r="442">
      <c r="A442" s="1" t="s">
        <v>105</v>
      </c>
      <c r="C442" s="22" t="s">
        <v>1797</v>
      </c>
      <c r="E442" s="23" t="s">
        <v>2386</v>
      </c>
      <c r="L442" s="24">
        <f>SUMIFS(L443:L482,A443:A482,"P")</f>
        <v>0</v>
      </c>
      <c r="M442" s="24">
        <f>SUMIFS(M443:M482,A443:A482,"P")</f>
        <v>0</v>
      </c>
      <c r="N442" s="25"/>
    </row>
    <row r="443">
      <c r="A443" s="1" t="s">
        <v>108</v>
      </c>
      <c r="B443" s="1">
        <v>61</v>
      </c>
      <c r="C443" s="26" t="s">
        <v>2669</v>
      </c>
      <c r="D443" t="s">
        <v>138</v>
      </c>
      <c r="E443" s="27" t="s">
        <v>2670</v>
      </c>
      <c r="F443" s="28" t="s">
        <v>167</v>
      </c>
      <c r="G443" s="29">
        <v>6.0999999999999996</v>
      </c>
      <c r="H443" s="28">
        <v>0</v>
      </c>
      <c r="I443" s="30">
        <f>ROUND(G443*H443,P4)</f>
        <v>0</v>
      </c>
      <c r="L443" s="30">
        <v>0</v>
      </c>
      <c r="M443" s="24">
        <f>ROUND(G443*L443,P4)</f>
        <v>0</v>
      </c>
      <c r="N443" s="25" t="s">
        <v>559</v>
      </c>
      <c r="O443" s="31">
        <f>M443*AA443</f>
        <v>0</v>
      </c>
      <c r="P443" s="1">
        <v>3</v>
      </c>
      <c r="AA443" s="1">
        <f>IF(P443=1,$O$3,IF(P443=2,$O$4,$O$5))</f>
        <v>0</v>
      </c>
    </row>
    <row r="444">
      <c r="A444" s="1" t="s">
        <v>114</v>
      </c>
      <c r="E444" s="27" t="s">
        <v>138</v>
      </c>
    </row>
    <row r="445">
      <c r="A445" s="1" t="s">
        <v>116</v>
      </c>
      <c r="E445" s="32" t="s">
        <v>2671</v>
      </c>
    </row>
    <row r="446" ht="92.4">
      <c r="A446" s="1" t="s">
        <v>117</v>
      </c>
      <c r="E446" s="27" t="s">
        <v>2672</v>
      </c>
    </row>
    <row r="447">
      <c r="A447" s="1" t="s">
        <v>108</v>
      </c>
      <c r="B447" s="1">
        <v>62</v>
      </c>
      <c r="C447" s="26" t="s">
        <v>2673</v>
      </c>
      <c r="D447" t="s">
        <v>138</v>
      </c>
      <c r="E447" s="27" t="s">
        <v>2674</v>
      </c>
      <c r="F447" s="28" t="s">
        <v>167</v>
      </c>
      <c r="G447" s="29">
        <v>278.10000000000002</v>
      </c>
      <c r="H447" s="28">
        <v>0</v>
      </c>
      <c r="I447" s="30">
        <f>ROUND(G447*H447,P4)</f>
        <v>0</v>
      </c>
      <c r="L447" s="30">
        <v>0</v>
      </c>
      <c r="M447" s="24">
        <f>ROUND(G447*L447,P4)</f>
        <v>0</v>
      </c>
      <c r="N447" s="25" t="s">
        <v>559</v>
      </c>
      <c r="O447" s="31">
        <f>M447*AA447</f>
        <v>0</v>
      </c>
      <c r="P447" s="1">
        <v>3</v>
      </c>
      <c r="AA447" s="1">
        <f>IF(P447=1,$O$3,IF(P447=2,$O$4,$O$5))</f>
        <v>0</v>
      </c>
    </row>
    <row r="448">
      <c r="A448" s="1" t="s">
        <v>114</v>
      </c>
      <c r="E448" s="27" t="s">
        <v>138</v>
      </c>
    </row>
    <row r="449">
      <c r="A449" s="1" t="s">
        <v>116</v>
      </c>
      <c r="E449" s="32" t="s">
        <v>2675</v>
      </c>
    </row>
    <row r="450" ht="132">
      <c r="A450" s="1" t="s">
        <v>117</v>
      </c>
      <c r="E450" s="27" t="s">
        <v>2676</v>
      </c>
    </row>
    <row r="451">
      <c r="A451" s="1" t="s">
        <v>108</v>
      </c>
      <c r="B451" s="1">
        <v>63</v>
      </c>
      <c r="C451" s="26" t="s">
        <v>2677</v>
      </c>
      <c r="D451" t="s">
        <v>138</v>
      </c>
      <c r="E451" s="27" t="s">
        <v>2678</v>
      </c>
      <c r="F451" s="28" t="s">
        <v>167</v>
      </c>
      <c r="G451" s="29">
        <v>998.10000000000002</v>
      </c>
      <c r="H451" s="28">
        <v>0</v>
      </c>
      <c r="I451" s="30">
        <f>ROUND(G451*H451,P4)</f>
        <v>0</v>
      </c>
      <c r="L451" s="30">
        <v>0</v>
      </c>
      <c r="M451" s="24">
        <f>ROUND(G451*L451,P4)</f>
        <v>0</v>
      </c>
      <c r="N451" s="25" t="s">
        <v>559</v>
      </c>
      <c r="O451" s="31">
        <f>M451*AA451</f>
        <v>0</v>
      </c>
      <c r="P451" s="1">
        <v>3</v>
      </c>
      <c r="AA451" s="1">
        <f>IF(P451=1,$O$3,IF(P451=2,$O$4,$O$5))</f>
        <v>0</v>
      </c>
    </row>
    <row r="452">
      <c r="A452" s="1" t="s">
        <v>114</v>
      </c>
      <c r="E452" s="27" t="s">
        <v>138</v>
      </c>
    </row>
    <row r="453">
      <c r="A453" s="1" t="s">
        <v>116</v>
      </c>
      <c r="E453" s="32" t="s">
        <v>2679</v>
      </c>
    </row>
    <row r="454" ht="132">
      <c r="A454" s="1" t="s">
        <v>117</v>
      </c>
      <c r="E454" s="27" t="s">
        <v>2676</v>
      </c>
    </row>
    <row r="455" ht="26.4">
      <c r="A455" s="1" t="s">
        <v>108</v>
      </c>
      <c r="B455" s="1">
        <v>64</v>
      </c>
      <c r="C455" s="26" t="s">
        <v>2680</v>
      </c>
      <c r="D455" t="s">
        <v>138</v>
      </c>
      <c r="E455" s="27" t="s">
        <v>2681</v>
      </c>
      <c r="F455" s="28" t="s">
        <v>167</v>
      </c>
      <c r="G455" s="29">
        <v>30</v>
      </c>
      <c r="H455" s="28">
        <v>0</v>
      </c>
      <c r="I455" s="30">
        <f>ROUND(G455*H455,P4)</f>
        <v>0</v>
      </c>
      <c r="L455" s="30">
        <v>0</v>
      </c>
      <c r="M455" s="24">
        <f>ROUND(G455*L455,P4)</f>
        <v>0</v>
      </c>
      <c r="N455" s="25" t="s">
        <v>559</v>
      </c>
      <c r="O455" s="31">
        <f>M455*AA455</f>
        <v>0</v>
      </c>
      <c r="P455" s="1">
        <v>3</v>
      </c>
      <c r="AA455" s="1">
        <f>IF(P455=1,$O$3,IF(P455=2,$O$4,$O$5))</f>
        <v>0</v>
      </c>
    </row>
    <row r="456">
      <c r="A456" s="1" t="s">
        <v>114</v>
      </c>
      <c r="E456" s="27" t="s">
        <v>138</v>
      </c>
    </row>
    <row r="457">
      <c r="A457" s="1" t="s">
        <v>116</v>
      </c>
      <c r="E457" s="32" t="s">
        <v>2682</v>
      </c>
    </row>
    <row r="458" ht="79.2">
      <c r="A458" s="1" t="s">
        <v>117</v>
      </c>
      <c r="E458" s="27" t="s">
        <v>2683</v>
      </c>
    </row>
    <row r="459">
      <c r="A459" s="1" t="s">
        <v>108</v>
      </c>
      <c r="B459" s="1">
        <v>65</v>
      </c>
      <c r="C459" s="26" t="s">
        <v>2684</v>
      </c>
      <c r="D459" t="s">
        <v>138</v>
      </c>
      <c r="E459" s="27" t="s">
        <v>2685</v>
      </c>
      <c r="F459" s="28" t="s">
        <v>167</v>
      </c>
      <c r="G459" s="29">
        <v>265</v>
      </c>
      <c r="H459" s="28">
        <v>0</v>
      </c>
      <c r="I459" s="30">
        <f>ROUND(G459*H459,P4)</f>
        <v>0</v>
      </c>
      <c r="L459" s="30">
        <v>0</v>
      </c>
      <c r="M459" s="24">
        <f>ROUND(G459*L459,P4)</f>
        <v>0</v>
      </c>
      <c r="N459" s="25" t="s">
        <v>559</v>
      </c>
      <c r="O459" s="31">
        <f>M459*AA459</f>
        <v>0</v>
      </c>
      <c r="P459" s="1">
        <v>3</v>
      </c>
      <c r="AA459" s="1">
        <f>IF(P459=1,$O$3,IF(P459=2,$O$4,$O$5))</f>
        <v>0</v>
      </c>
    </row>
    <row r="460">
      <c r="A460" s="1" t="s">
        <v>114</v>
      </c>
      <c r="E460" s="27" t="s">
        <v>138</v>
      </c>
    </row>
    <row r="461">
      <c r="A461" s="1" t="s">
        <v>116</v>
      </c>
      <c r="E461" s="32" t="s">
        <v>2686</v>
      </c>
    </row>
    <row r="462" ht="79.2">
      <c r="A462" s="1" t="s">
        <v>117</v>
      </c>
      <c r="E462" s="27" t="s">
        <v>2683</v>
      </c>
    </row>
    <row r="463">
      <c r="A463" s="1" t="s">
        <v>108</v>
      </c>
      <c r="B463" s="1">
        <v>66</v>
      </c>
      <c r="C463" s="26" t="s">
        <v>2687</v>
      </c>
      <c r="D463" t="s">
        <v>138</v>
      </c>
      <c r="E463" s="27" t="s">
        <v>2688</v>
      </c>
      <c r="F463" s="28" t="s">
        <v>167</v>
      </c>
      <c r="G463" s="29">
        <v>350</v>
      </c>
      <c r="H463" s="28">
        <v>0</v>
      </c>
      <c r="I463" s="30">
        <f>ROUND(G463*H463,P4)</f>
        <v>0</v>
      </c>
      <c r="L463" s="30">
        <v>0</v>
      </c>
      <c r="M463" s="24">
        <f>ROUND(G463*L463,P4)</f>
        <v>0</v>
      </c>
      <c r="N463" s="25" t="s">
        <v>559</v>
      </c>
      <c r="O463" s="31">
        <f>M463*AA463</f>
        <v>0</v>
      </c>
      <c r="P463" s="1">
        <v>3</v>
      </c>
      <c r="AA463" s="1">
        <f>IF(P463=1,$O$3,IF(P463=2,$O$4,$O$5))</f>
        <v>0</v>
      </c>
    </row>
    <row r="464">
      <c r="A464" s="1" t="s">
        <v>114</v>
      </c>
      <c r="E464" s="27" t="s">
        <v>138</v>
      </c>
    </row>
    <row r="465">
      <c r="A465" s="1" t="s">
        <v>116</v>
      </c>
      <c r="E465" s="32" t="s">
        <v>2689</v>
      </c>
    </row>
    <row r="466" ht="79.2">
      <c r="A466" s="1" t="s">
        <v>117</v>
      </c>
      <c r="E466" s="27" t="s">
        <v>2683</v>
      </c>
    </row>
    <row r="467">
      <c r="A467" s="1" t="s">
        <v>108</v>
      </c>
      <c r="B467" s="1">
        <v>67</v>
      </c>
      <c r="C467" s="26" t="s">
        <v>2690</v>
      </c>
      <c r="D467" t="s">
        <v>138</v>
      </c>
      <c r="E467" s="27" t="s">
        <v>2691</v>
      </c>
      <c r="F467" s="28" t="s">
        <v>153</v>
      </c>
      <c r="G467" s="29">
        <v>0.47999999999999998</v>
      </c>
      <c r="H467" s="28">
        <v>0</v>
      </c>
      <c r="I467" s="30">
        <f>ROUND(G467*H467,P4)</f>
        <v>0</v>
      </c>
      <c r="L467" s="30">
        <v>0</v>
      </c>
      <c r="M467" s="24">
        <f>ROUND(G467*L467,P4)</f>
        <v>0</v>
      </c>
      <c r="N467" s="25" t="s">
        <v>559</v>
      </c>
      <c r="O467" s="31">
        <f>M467*AA467</f>
        <v>0</v>
      </c>
      <c r="P467" s="1">
        <v>3</v>
      </c>
      <c r="AA467" s="1">
        <f>IF(P467=1,$O$3,IF(P467=2,$O$4,$O$5))</f>
        <v>0</v>
      </c>
    </row>
    <row r="468">
      <c r="A468" s="1" t="s">
        <v>114</v>
      </c>
      <c r="E468" s="27" t="s">
        <v>138</v>
      </c>
    </row>
    <row r="469">
      <c r="A469" s="1" t="s">
        <v>116</v>
      </c>
      <c r="E469" s="32" t="s">
        <v>2692</v>
      </c>
    </row>
    <row r="470" ht="409.5">
      <c r="A470" s="1" t="s">
        <v>117</v>
      </c>
      <c r="E470" s="27" t="s">
        <v>2693</v>
      </c>
    </row>
    <row r="471">
      <c r="A471" s="1" t="s">
        <v>108</v>
      </c>
      <c r="B471" s="1">
        <v>77</v>
      </c>
      <c r="C471" s="26" t="s">
        <v>2694</v>
      </c>
      <c r="D471" t="s">
        <v>138</v>
      </c>
      <c r="E471" s="27" t="s">
        <v>2695</v>
      </c>
      <c r="F471" s="28" t="s">
        <v>167</v>
      </c>
      <c r="G471" s="29">
        <v>975</v>
      </c>
      <c r="H471" s="28">
        <v>0</v>
      </c>
      <c r="I471" s="30">
        <f>ROUND(G471*H471,P4)</f>
        <v>0</v>
      </c>
      <c r="L471" s="30">
        <v>0</v>
      </c>
      <c r="M471" s="24">
        <f>ROUND(G471*L471,P4)</f>
        <v>0</v>
      </c>
      <c r="N471" s="25" t="s">
        <v>138</v>
      </c>
      <c r="O471" s="31">
        <f>M471*AA471</f>
        <v>0</v>
      </c>
      <c r="P471" s="1">
        <v>3</v>
      </c>
      <c r="AA471" s="1">
        <f>IF(P471=1,$O$3,IF(P471=2,$O$4,$O$5))</f>
        <v>0</v>
      </c>
    </row>
    <row r="472">
      <c r="A472" s="1" t="s">
        <v>114</v>
      </c>
      <c r="E472" s="27" t="s">
        <v>138</v>
      </c>
    </row>
    <row r="473">
      <c r="A473" s="1" t="s">
        <v>116</v>
      </c>
      <c r="E473" s="32" t="s">
        <v>2696</v>
      </c>
    </row>
    <row r="474" ht="66">
      <c r="A474" s="1" t="s">
        <v>117</v>
      </c>
      <c r="E474" s="27" t="s">
        <v>2697</v>
      </c>
    </row>
    <row r="475">
      <c r="A475" s="1" t="s">
        <v>108</v>
      </c>
      <c r="B475" s="1">
        <v>79</v>
      </c>
      <c r="C475" s="26" t="s">
        <v>2698</v>
      </c>
      <c r="D475" t="s">
        <v>138</v>
      </c>
      <c r="E475" s="27" t="s">
        <v>2699</v>
      </c>
      <c r="F475" s="28" t="s">
        <v>167</v>
      </c>
      <c r="G475" s="29">
        <v>157.5</v>
      </c>
      <c r="H475" s="28">
        <v>0</v>
      </c>
      <c r="I475" s="30">
        <f>ROUND(G475*H475,P4)</f>
        <v>0</v>
      </c>
      <c r="L475" s="30">
        <v>0</v>
      </c>
      <c r="M475" s="24">
        <f>ROUND(G475*L475,P4)</f>
        <v>0</v>
      </c>
      <c r="N475" s="25" t="s">
        <v>138</v>
      </c>
      <c r="O475" s="31">
        <f>M475*AA475</f>
        <v>0</v>
      </c>
      <c r="P475" s="1">
        <v>3</v>
      </c>
      <c r="AA475" s="1">
        <f>IF(P475=1,$O$3,IF(P475=2,$O$4,$O$5))</f>
        <v>0</v>
      </c>
    </row>
    <row r="476">
      <c r="A476" s="1" t="s">
        <v>114</v>
      </c>
      <c r="E476" s="27" t="s">
        <v>138</v>
      </c>
    </row>
    <row r="477">
      <c r="A477" s="1" t="s">
        <v>116</v>
      </c>
      <c r="E477" s="32" t="s">
        <v>2700</v>
      </c>
    </row>
    <row r="478" ht="79.2">
      <c r="A478" s="1" t="s">
        <v>117</v>
      </c>
      <c r="E478" s="27" t="s">
        <v>2683</v>
      </c>
    </row>
    <row r="479">
      <c r="A479" s="1" t="s">
        <v>108</v>
      </c>
      <c r="B479" s="1">
        <v>81</v>
      </c>
      <c r="C479" s="26" t="s">
        <v>2701</v>
      </c>
      <c r="D479" t="s">
        <v>138</v>
      </c>
      <c r="E479" s="27" t="s">
        <v>2702</v>
      </c>
      <c r="F479" s="28" t="s">
        <v>167</v>
      </c>
      <c r="G479" s="29">
        <v>192.726</v>
      </c>
      <c r="H479" s="28">
        <v>0</v>
      </c>
      <c r="I479" s="30">
        <f>ROUND(G479*H479,P4)</f>
        <v>0</v>
      </c>
      <c r="L479" s="30">
        <v>0</v>
      </c>
      <c r="M479" s="24">
        <f>ROUND(G479*L479,P4)</f>
        <v>0</v>
      </c>
      <c r="N479" s="25" t="s">
        <v>559</v>
      </c>
      <c r="O479" s="31">
        <f>M479*AA479</f>
        <v>0</v>
      </c>
      <c r="P479" s="1">
        <v>3</v>
      </c>
      <c r="AA479" s="1">
        <f>IF(P479=1,$O$3,IF(P479=2,$O$4,$O$5))</f>
        <v>0</v>
      </c>
    </row>
    <row r="480">
      <c r="A480" s="1" t="s">
        <v>114</v>
      </c>
      <c r="E480" s="27" t="s">
        <v>138</v>
      </c>
    </row>
    <row r="481">
      <c r="A481" s="1" t="s">
        <v>116</v>
      </c>
      <c r="E481" s="32" t="s">
        <v>2703</v>
      </c>
    </row>
    <row r="482" ht="118.8">
      <c r="A482" s="1" t="s">
        <v>117</v>
      </c>
      <c r="E482" s="27" t="s">
        <v>2704</v>
      </c>
    </row>
    <row r="483">
      <c r="A483" s="1" t="s">
        <v>105</v>
      </c>
      <c r="C483" s="22" t="s">
        <v>2395</v>
      </c>
      <c r="E483" s="23" t="s">
        <v>2396</v>
      </c>
      <c r="L483" s="24">
        <f>SUMIFS(L484:L491,A484:A491,"P")</f>
        <v>0</v>
      </c>
      <c r="M483" s="24">
        <f>SUMIFS(M484:M491,A484:A491,"P")</f>
        <v>0</v>
      </c>
      <c r="N483" s="25"/>
    </row>
    <row r="484">
      <c r="A484" s="1" t="s">
        <v>108</v>
      </c>
      <c r="B484" s="1">
        <v>68</v>
      </c>
      <c r="C484" s="26" t="s">
        <v>2705</v>
      </c>
      <c r="D484" t="s">
        <v>138</v>
      </c>
      <c r="E484" s="27" t="s">
        <v>2706</v>
      </c>
      <c r="F484" s="28" t="s">
        <v>153</v>
      </c>
      <c r="G484" s="29">
        <v>57.372999999999998</v>
      </c>
      <c r="H484" s="28">
        <v>0</v>
      </c>
      <c r="I484" s="30">
        <f>ROUND(G484*H484,P4)</f>
        <v>0</v>
      </c>
      <c r="L484" s="30">
        <v>0</v>
      </c>
      <c r="M484" s="24">
        <f>ROUND(G484*L484,P4)</f>
        <v>0</v>
      </c>
      <c r="N484" s="25" t="s">
        <v>559</v>
      </c>
      <c r="O484" s="31">
        <f>M484*AA484</f>
        <v>0</v>
      </c>
      <c r="P484" s="1">
        <v>3</v>
      </c>
      <c r="AA484" s="1">
        <f>IF(P484=1,$O$3,IF(P484=2,$O$4,$O$5))</f>
        <v>0</v>
      </c>
    </row>
    <row r="485">
      <c r="A485" s="1" t="s">
        <v>114</v>
      </c>
      <c r="E485" s="27" t="s">
        <v>138</v>
      </c>
    </row>
    <row r="486" ht="52.8">
      <c r="A486" s="1" t="s">
        <v>116</v>
      </c>
      <c r="E486" s="32" t="s">
        <v>2707</v>
      </c>
    </row>
    <row r="487" ht="92.4">
      <c r="A487" s="1" t="s">
        <v>117</v>
      </c>
      <c r="E487" s="27" t="s">
        <v>2708</v>
      </c>
    </row>
    <row r="488">
      <c r="A488" s="1" t="s">
        <v>108</v>
      </c>
      <c r="B488" s="1">
        <v>80</v>
      </c>
      <c r="C488" s="26" t="s">
        <v>2709</v>
      </c>
      <c r="D488" t="s">
        <v>138</v>
      </c>
      <c r="E488" s="27" t="s">
        <v>2710</v>
      </c>
      <c r="F488" s="28" t="s">
        <v>167</v>
      </c>
      <c r="G488" s="29">
        <v>100</v>
      </c>
      <c r="H488" s="28">
        <v>0</v>
      </c>
      <c r="I488" s="30">
        <f>ROUND(G488*H488,P4)</f>
        <v>0</v>
      </c>
      <c r="L488" s="30">
        <v>0</v>
      </c>
      <c r="M488" s="24">
        <f>ROUND(G488*L488,P4)</f>
        <v>0</v>
      </c>
      <c r="N488" s="25" t="s">
        <v>559</v>
      </c>
      <c r="O488" s="31">
        <f>M488*AA488</f>
        <v>0</v>
      </c>
      <c r="P488" s="1">
        <v>3</v>
      </c>
      <c r="AA488" s="1">
        <f>IF(P488=1,$O$3,IF(P488=2,$O$4,$O$5))</f>
        <v>0</v>
      </c>
    </row>
    <row r="489">
      <c r="A489" s="1" t="s">
        <v>114</v>
      </c>
      <c r="E489" s="27" t="s">
        <v>138</v>
      </c>
    </row>
    <row r="490">
      <c r="A490" s="1" t="s">
        <v>116</v>
      </c>
      <c r="E490" s="32" t="s">
        <v>2711</v>
      </c>
    </row>
    <row r="491" ht="92.4">
      <c r="A491" s="1" t="s">
        <v>117</v>
      </c>
      <c r="E491" s="27" t="s">
        <v>2712</v>
      </c>
    </row>
    <row r="492">
      <c r="A492" s="1" t="s">
        <v>105</v>
      </c>
      <c r="C492" s="22" t="s">
        <v>1117</v>
      </c>
      <c r="E492" s="23" t="s">
        <v>1118</v>
      </c>
      <c r="L492" s="24">
        <f>SUMIFS(L493:L512,A493:A512,"P")</f>
        <v>0</v>
      </c>
      <c r="M492" s="24">
        <f>SUMIFS(M493:M512,A493:A512,"P")</f>
        <v>0</v>
      </c>
      <c r="N492" s="25"/>
    </row>
    <row r="493" ht="26.4">
      <c r="A493" s="1" t="s">
        <v>108</v>
      </c>
      <c r="B493" s="1">
        <v>69</v>
      </c>
      <c r="C493" s="26" t="s">
        <v>109</v>
      </c>
      <c r="D493" t="s">
        <v>110</v>
      </c>
      <c r="E493" s="27" t="s">
        <v>111</v>
      </c>
      <c r="F493" s="28" t="s">
        <v>112</v>
      </c>
      <c r="G493" s="29">
        <v>28991.736000000001</v>
      </c>
      <c r="H493" s="28">
        <v>0</v>
      </c>
      <c r="I493" s="30">
        <f>ROUND(G493*H493,P4)</f>
        <v>0</v>
      </c>
      <c r="L493" s="30">
        <v>0</v>
      </c>
      <c r="M493" s="24">
        <f>ROUND(G493*L493,P4)</f>
        <v>0</v>
      </c>
      <c r="N493" s="25" t="s">
        <v>785</v>
      </c>
      <c r="O493" s="31">
        <f>M493*AA493</f>
        <v>0</v>
      </c>
      <c r="P493" s="1">
        <v>3</v>
      </c>
      <c r="AA493" s="1">
        <f>IF(P493=1,$O$3,IF(P493=2,$O$4,$O$5))</f>
        <v>0</v>
      </c>
    </row>
    <row r="494" ht="26.4">
      <c r="A494" s="1" t="s">
        <v>114</v>
      </c>
      <c r="E494" s="27" t="s">
        <v>115</v>
      </c>
    </row>
    <row r="495" ht="79.2">
      <c r="A495" s="1" t="s">
        <v>116</v>
      </c>
      <c r="E495" s="32" t="s">
        <v>2713</v>
      </c>
    </row>
    <row r="496" ht="198">
      <c r="A496" s="1" t="s">
        <v>117</v>
      </c>
      <c r="E496" s="27" t="s">
        <v>787</v>
      </c>
    </row>
    <row r="497" ht="26.4">
      <c r="A497" s="1" t="s">
        <v>108</v>
      </c>
      <c r="B497" s="1">
        <v>70</v>
      </c>
      <c r="C497" s="26" t="s">
        <v>119</v>
      </c>
      <c r="D497" t="s">
        <v>120</v>
      </c>
      <c r="E497" s="27" t="s">
        <v>121</v>
      </c>
      <c r="F497" s="28" t="s">
        <v>112</v>
      </c>
      <c r="G497" s="29">
        <v>6.4400000000000004</v>
      </c>
      <c r="H497" s="28">
        <v>0</v>
      </c>
      <c r="I497" s="30">
        <f>ROUND(G497*H497,P4)</f>
        <v>0</v>
      </c>
      <c r="L497" s="30">
        <v>0</v>
      </c>
      <c r="M497" s="24">
        <f>ROUND(G497*L497,P4)</f>
        <v>0</v>
      </c>
      <c r="N497" s="25" t="s">
        <v>785</v>
      </c>
      <c r="O497" s="31">
        <f>M497*AA497</f>
        <v>0</v>
      </c>
      <c r="P497" s="1">
        <v>3</v>
      </c>
      <c r="AA497" s="1">
        <f>IF(P497=1,$O$3,IF(P497=2,$O$4,$O$5))</f>
        <v>0</v>
      </c>
    </row>
    <row r="498" ht="26.4">
      <c r="A498" s="1" t="s">
        <v>114</v>
      </c>
      <c r="E498" s="27" t="s">
        <v>115</v>
      </c>
    </row>
    <row r="499">
      <c r="A499" s="1" t="s">
        <v>116</v>
      </c>
      <c r="E499" s="32" t="s">
        <v>2714</v>
      </c>
    </row>
    <row r="500" ht="184.8">
      <c r="A500" s="1" t="s">
        <v>117</v>
      </c>
      <c r="E500" s="27" t="s">
        <v>792</v>
      </c>
    </row>
    <row r="501" ht="26.4">
      <c r="A501" s="1" t="s">
        <v>108</v>
      </c>
      <c r="B501" s="1">
        <v>71</v>
      </c>
      <c r="C501" s="26" t="s">
        <v>788</v>
      </c>
      <c r="D501" t="s">
        <v>789</v>
      </c>
      <c r="E501" s="27" t="s">
        <v>790</v>
      </c>
      <c r="F501" s="28" t="s">
        <v>112</v>
      </c>
      <c r="G501" s="29">
        <v>136.78</v>
      </c>
      <c r="H501" s="28">
        <v>0</v>
      </c>
      <c r="I501" s="30">
        <f>ROUND(G501*H501,P4)</f>
        <v>0</v>
      </c>
      <c r="L501" s="30">
        <v>0</v>
      </c>
      <c r="M501" s="24">
        <f>ROUND(G501*L501,P4)</f>
        <v>0</v>
      </c>
      <c r="N501" s="25" t="s">
        <v>785</v>
      </c>
      <c r="O501" s="31">
        <f>M501*AA501</f>
        <v>0</v>
      </c>
      <c r="P501" s="1">
        <v>3</v>
      </c>
      <c r="AA501" s="1">
        <f>IF(P501=1,$O$3,IF(P501=2,$O$4,$O$5))</f>
        <v>0</v>
      </c>
    </row>
    <row r="502" ht="26.4">
      <c r="A502" s="1" t="s">
        <v>114</v>
      </c>
      <c r="E502" s="27" t="s">
        <v>115</v>
      </c>
    </row>
    <row r="503">
      <c r="A503" s="1" t="s">
        <v>116</v>
      </c>
      <c r="E503" s="32" t="s">
        <v>2715</v>
      </c>
    </row>
    <row r="504" ht="184.8">
      <c r="A504" s="1" t="s">
        <v>117</v>
      </c>
      <c r="E504" s="27" t="s">
        <v>792</v>
      </c>
    </row>
    <row r="505" ht="26.4">
      <c r="A505" s="1" t="s">
        <v>108</v>
      </c>
      <c r="B505" s="1">
        <v>72</v>
      </c>
      <c r="C505" s="26" t="s">
        <v>125</v>
      </c>
      <c r="D505" t="s">
        <v>126</v>
      </c>
      <c r="E505" s="27" t="s">
        <v>127</v>
      </c>
      <c r="F505" s="28" t="s">
        <v>112</v>
      </c>
      <c r="G505" s="29">
        <v>30</v>
      </c>
      <c r="H505" s="28">
        <v>0</v>
      </c>
      <c r="I505" s="30">
        <f>ROUND(G505*H505,P4)</f>
        <v>0</v>
      </c>
      <c r="L505" s="30">
        <v>0</v>
      </c>
      <c r="M505" s="24">
        <f>ROUND(G505*L505,P4)</f>
        <v>0</v>
      </c>
      <c r="N505" s="25" t="s">
        <v>785</v>
      </c>
      <c r="O505" s="31">
        <f>M505*AA505</f>
        <v>0</v>
      </c>
      <c r="P505" s="1">
        <v>3</v>
      </c>
      <c r="AA505" s="1">
        <f>IF(P505=1,$O$3,IF(P505=2,$O$4,$O$5))</f>
        <v>0</v>
      </c>
    </row>
    <row r="506" ht="26.4">
      <c r="A506" s="1" t="s">
        <v>114</v>
      </c>
      <c r="E506" s="27" t="s">
        <v>115</v>
      </c>
    </row>
    <row r="507">
      <c r="A507" s="1" t="s">
        <v>116</v>
      </c>
      <c r="E507" s="32" t="s">
        <v>2716</v>
      </c>
    </row>
    <row r="508" ht="184.8">
      <c r="A508" s="1" t="s">
        <v>117</v>
      </c>
      <c r="E508" s="27" t="s">
        <v>484</v>
      </c>
    </row>
    <row r="509" ht="26.4">
      <c r="A509" s="1" t="s">
        <v>108</v>
      </c>
      <c r="B509" s="1">
        <v>73</v>
      </c>
      <c r="C509" s="26" t="s">
        <v>2717</v>
      </c>
      <c r="D509" t="s">
        <v>2718</v>
      </c>
      <c r="E509" s="27" t="s">
        <v>2719</v>
      </c>
      <c r="F509" s="28" t="s">
        <v>112</v>
      </c>
      <c r="G509" s="29">
        <v>3.7000000000000002</v>
      </c>
      <c r="H509" s="28">
        <v>0</v>
      </c>
      <c r="I509" s="30">
        <f>ROUND(G509*H509,P4)</f>
        <v>0</v>
      </c>
      <c r="L509" s="30">
        <v>0</v>
      </c>
      <c r="M509" s="24">
        <f>ROUND(G509*L509,P4)</f>
        <v>0</v>
      </c>
      <c r="N509" s="25" t="s">
        <v>785</v>
      </c>
      <c r="O509" s="31">
        <f>M509*AA509</f>
        <v>0</v>
      </c>
      <c r="P509" s="1">
        <v>3</v>
      </c>
      <c r="AA509" s="1">
        <f>IF(P509=1,$O$3,IF(P509=2,$O$4,$O$5))</f>
        <v>0</v>
      </c>
    </row>
    <row r="510" ht="26.4">
      <c r="A510" s="1" t="s">
        <v>114</v>
      </c>
      <c r="E510" s="27" t="s">
        <v>115</v>
      </c>
    </row>
    <row r="511" ht="52.8">
      <c r="A511" s="1" t="s">
        <v>116</v>
      </c>
      <c r="E511" s="32" t="s">
        <v>2720</v>
      </c>
    </row>
    <row r="512" ht="184.8">
      <c r="A512" s="1" t="s">
        <v>117</v>
      </c>
      <c r="E512" s="27" t="s">
        <v>484</v>
      </c>
    </row>
    <row r="513" ht="26.4">
      <c r="A513" s="1" t="s">
        <v>102</v>
      </c>
      <c r="C513" s="22" t="s">
        <v>2721</v>
      </c>
      <c r="E513" s="23" t="s">
        <v>2722</v>
      </c>
      <c r="L513" s="24">
        <f>L514+L535+L556+L605+L622+L635+L644+L653</f>
        <v>0</v>
      </c>
      <c r="M513" s="24">
        <f>M514+M535+M556+M605+M622+M635+M644+M653</f>
        <v>0</v>
      </c>
      <c r="N513" s="25"/>
    </row>
    <row r="514">
      <c r="A514" s="1" t="s">
        <v>105</v>
      </c>
      <c r="C514" s="22" t="s">
        <v>483</v>
      </c>
      <c r="E514" s="23" t="s">
        <v>107</v>
      </c>
      <c r="L514" s="24">
        <f>SUMIFS(L515:L534,A515:A534,"P")</f>
        <v>0</v>
      </c>
      <c r="M514" s="24">
        <f>SUMIFS(M515:M534,A515:A534,"P")</f>
        <v>0</v>
      </c>
      <c r="N514" s="25"/>
    </row>
    <row r="515">
      <c r="A515" s="1" t="s">
        <v>108</v>
      </c>
      <c r="B515" s="1">
        <v>1</v>
      </c>
      <c r="C515" s="26" t="s">
        <v>137</v>
      </c>
      <c r="D515" t="s">
        <v>138</v>
      </c>
      <c r="E515" s="27" t="s">
        <v>139</v>
      </c>
      <c r="F515" s="28" t="s">
        <v>140</v>
      </c>
      <c r="G515" s="29">
        <v>1</v>
      </c>
      <c r="H515" s="28">
        <v>0</v>
      </c>
      <c r="I515" s="30">
        <f>ROUND(G515*H515,P4)</f>
        <v>0</v>
      </c>
      <c r="L515" s="30">
        <v>0</v>
      </c>
      <c r="M515" s="24">
        <f>ROUND(G515*L515,P4)</f>
        <v>0</v>
      </c>
      <c r="N515" s="25" t="s">
        <v>138</v>
      </c>
      <c r="O515" s="31">
        <f>M515*AA515</f>
        <v>0</v>
      </c>
      <c r="P515" s="1">
        <v>3</v>
      </c>
      <c r="AA515" s="1">
        <f>IF(P515=1,$O$3,IF(P515=2,$O$4,$O$5))</f>
        <v>0</v>
      </c>
    </row>
    <row r="516" ht="26.4">
      <c r="A516" s="1" t="s">
        <v>114</v>
      </c>
      <c r="E516" s="27" t="s">
        <v>2723</v>
      </c>
    </row>
    <row r="517">
      <c r="A517" s="1" t="s">
        <v>116</v>
      </c>
      <c r="E517" s="32" t="s">
        <v>2724</v>
      </c>
    </row>
    <row r="518" ht="52.8">
      <c r="A518" s="1" t="s">
        <v>117</v>
      </c>
      <c r="E518" s="27" t="s">
        <v>143</v>
      </c>
    </row>
    <row r="519">
      <c r="A519" s="1" t="s">
        <v>108</v>
      </c>
      <c r="B519" s="1">
        <v>2</v>
      </c>
      <c r="C519" s="26" t="s">
        <v>2725</v>
      </c>
      <c r="D519" t="s">
        <v>138</v>
      </c>
      <c r="E519" s="27" t="s">
        <v>2726</v>
      </c>
      <c r="F519" s="28" t="s">
        <v>140</v>
      </c>
      <c r="G519" s="29">
        <v>1</v>
      </c>
      <c r="H519" s="28">
        <v>0</v>
      </c>
      <c r="I519" s="30">
        <f>ROUND(G519*H519,P4)</f>
        <v>0</v>
      </c>
      <c r="L519" s="30">
        <v>0</v>
      </c>
      <c r="M519" s="24">
        <f>ROUND(G519*L519,P4)</f>
        <v>0</v>
      </c>
      <c r="N519" s="25" t="s">
        <v>138</v>
      </c>
      <c r="O519" s="31">
        <f>M519*AA519</f>
        <v>0</v>
      </c>
      <c r="P519" s="1">
        <v>3</v>
      </c>
      <c r="AA519" s="1">
        <f>IF(P519=1,$O$3,IF(P519=2,$O$4,$O$5))</f>
        <v>0</v>
      </c>
    </row>
    <row r="520">
      <c r="A520" s="1" t="s">
        <v>114</v>
      </c>
      <c r="E520" s="27" t="s">
        <v>2727</v>
      </c>
    </row>
    <row r="521" ht="26.4">
      <c r="A521" s="1" t="s">
        <v>116</v>
      </c>
      <c r="E521" s="32" t="s">
        <v>2728</v>
      </c>
    </row>
    <row r="522" ht="52.8">
      <c r="A522" s="1" t="s">
        <v>117</v>
      </c>
      <c r="E522" s="27" t="s">
        <v>143</v>
      </c>
    </row>
    <row r="523" ht="26.4">
      <c r="A523" s="1" t="s">
        <v>108</v>
      </c>
      <c r="B523" s="1">
        <v>34</v>
      </c>
      <c r="C523" s="26" t="s">
        <v>109</v>
      </c>
      <c r="D523" t="s">
        <v>110</v>
      </c>
      <c r="E523" s="27" t="s">
        <v>111</v>
      </c>
      <c r="F523" s="28" t="s">
        <v>112</v>
      </c>
      <c r="G523" s="29">
        <v>3610.8000000000002</v>
      </c>
      <c r="H523" s="28">
        <v>0</v>
      </c>
      <c r="I523" s="30">
        <f>ROUND(G523*H523,P4)</f>
        <v>0</v>
      </c>
      <c r="L523" s="30">
        <v>0</v>
      </c>
      <c r="M523" s="24">
        <f>ROUND(G523*L523,P4)</f>
        <v>0</v>
      </c>
      <c r="N523" s="25" t="s">
        <v>785</v>
      </c>
      <c r="O523" s="31">
        <f>M523*AA523</f>
        <v>0</v>
      </c>
      <c r="P523" s="1">
        <v>3</v>
      </c>
      <c r="AA523" s="1">
        <f>IF(P523=1,$O$3,IF(P523=2,$O$4,$O$5))</f>
        <v>0</v>
      </c>
    </row>
    <row r="524" ht="26.4">
      <c r="A524" s="1" t="s">
        <v>114</v>
      </c>
      <c r="E524" s="27" t="s">
        <v>115</v>
      </c>
    </row>
    <row r="525" ht="39.6">
      <c r="A525" s="1" t="s">
        <v>116</v>
      </c>
      <c r="E525" s="32" t="s">
        <v>2729</v>
      </c>
    </row>
    <row r="526" ht="198">
      <c r="A526" s="1" t="s">
        <v>117</v>
      </c>
      <c r="E526" s="27" t="s">
        <v>787</v>
      </c>
    </row>
    <row r="527">
      <c r="A527" s="1" t="s">
        <v>108</v>
      </c>
      <c r="B527" s="1">
        <v>35</v>
      </c>
      <c r="C527" s="26" t="s">
        <v>2730</v>
      </c>
      <c r="D527" t="s">
        <v>138</v>
      </c>
      <c r="E527" s="27" t="s">
        <v>2731</v>
      </c>
      <c r="F527" s="28" t="s">
        <v>148</v>
      </c>
      <c r="G527" s="29">
        <v>1200</v>
      </c>
      <c r="H527" s="28">
        <v>0</v>
      </c>
      <c r="I527" s="30">
        <f>ROUND(G527*H527,P4)</f>
        <v>0</v>
      </c>
      <c r="L527" s="30">
        <v>0</v>
      </c>
      <c r="M527" s="24">
        <f>ROUND(G527*L527,P4)</f>
        <v>0</v>
      </c>
      <c r="N527" s="25" t="s">
        <v>138</v>
      </c>
      <c r="O527" s="31">
        <f>M527*AA527</f>
        <v>0</v>
      </c>
      <c r="P527" s="1">
        <v>3</v>
      </c>
      <c r="AA527" s="1">
        <f>IF(P527=1,$O$3,IF(P527=2,$O$4,$O$5))</f>
        <v>0</v>
      </c>
    </row>
    <row r="528" ht="39.6">
      <c r="A528" s="1" t="s">
        <v>114</v>
      </c>
      <c r="E528" s="27" t="s">
        <v>2732</v>
      </c>
    </row>
    <row r="529">
      <c r="A529" s="1" t="s">
        <v>116</v>
      </c>
      <c r="E529" s="32" t="s">
        <v>2733</v>
      </c>
    </row>
    <row r="530">
      <c r="A530" s="1" t="s">
        <v>117</v>
      </c>
      <c r="E530" s="27" t="s">
        <v>2734</v>
      </c>
    </row>
    <row r="531">
      <c r="A531" s="1" t="s">
        <v>108</v>
      </c>
      <c r="B531" s="1">
        <v>36</v>
      </c>
      <c r="C531" s="26" t="s">
        <v>2735</v>
      </c>
      <c r="D531" t="s">
        <v>138</v>
      </c>
      <c r="E531" s="27" t="s">
        <v>2736</v>
      </c>
      <c r="F531" s="28" t="s">
        <v>148</v>
      </c>
      <c r="G531" s="29">
        <v>1200</v>
      </c>
      <c r="H531" s="28">
        <v>0</v>
      </c>
      <c r="I531" s="30">
        <f>ROUND(G531*H531,P4)</f>
        <v>0</v>
      </c>
      <c r="L531" s="30">
        <v>0</v>
      </c>
      <c r="M531" s="24">
        <f>ROUND(G531*L531,P4)</f>
        <v>0</v>
      </c>
      <c r="N531" s="25" t="s">
        <v>138</v>
      </c>
      <c r="O531" s="31">
        <f>M531*AA531</f>
        <v>0</v>
      </c>
      <c r="P531" s="1">
        <v>3</v>
      </c>
      <c r="AA531" s="1">
        <f>IF(P531=1,$O$3,IF(P531=2,$O$4,$O$5))</f>
        <v>0</v>
      </c>
    </row>
    <row r="532" ht="26.4">
      <c r="A532" s="1" t="s">
        <v>114</v>
      </c>
      <c r="E532" s="27" t="s">
        <v>2737</v>
      </c>
    </row>
    <row r="533">
      <c r="A533" s="1" t="s">
        <v>116</v>
      </c>
      <c r="E533" s="32" t="s">
        <v>2738</v>
      </c>
    </row>
    <row r="534">
      <c r="A534" s="1" t="s">
        <v>117</v>
      </c>
      <c r="E534" s="27" t="s">
        <v>2734</v>
      </c>
    </row>
    <row r="535">
      <c r="A535" s="1" t="s">
        <v>105</v>
      </c>
      <c r="C535" s="22" t="s">
        <v>144</v>
      </c>
      <c r="E535" s="23" t="s">
        <v>145</v>
      </c>
      <c r="L535" s="24">
        <f>SUMIFS(L536:L555,A536:A555,"P")</f>
        <v>0</v>
      </c>
      <c r="M535" s="24">
        <f>SUMIFS(M536:M555,A536:A555,"P")</f>
        <v>0</v>
      </c>
      <c r="N535" s="25"/>
    </row>
    <row r="536">
      <c r="A536" s="1" t="s">
        <v>108</v>
      </c>
      <c r="B536" s="1">
        <v>3</v>
      </c>
      <c r="C536" s="26" t="s">
        <v>2440</v>
      </c>
      <c r="D536" t="s">
        <v>138</v>
      </c>
      <c r="E536" s="27" t="s">
        <v>2441</v>
      </c>
      <c r="F536" s="28" t="s">
        <v>153</v>
      </c>
      <c r="G536" s="29">
        <v>307.60000000000002</v>
      </c>
      <c r="H536" s="28">
        <v>0</v>
      </c>
      <c r="I536" s="30">
        <f>ROUND(G536*H536,P4)</f>
        <v>0</v>
      </c>
      <c r="L536" s="30">
        <v>0</v>
      </c>
      <c r="M536" s="24">
        <f>ROUND(G536*L536,P4)</f>
        <v>0</v>
      </c>
      <c r="N536" s="25" t="s">
        <v>559</v>
      </c>
      <c r="O536" s="31">
        <f>M536*AA536</f>
        <v>0</v>
      </c>
      <c r="P536" s="1">
        <v>3</v>
      </c>
      <c r="AA536" s="1">
        <f>IF(P536=1,$O$3,IF(P536=2,$O$4,$O$5))</f>
        <v>0</v>
      </c>
    </row>
    <row r="537" ht="26.4">
      <c r="A537" s="1" t="s">
        <v>114</v>
      </c>
      <c r="E537" s="27" t="s">
        <v>2739</v>
      </c>
    </row>
    <row r="538" ht="26.4">
      <c r="A538" s="1" t="s">
        <v>116</v>
      </c>
      <c r="E538" s="32" t="s">
        <v>2740</v>
      </c>
    </row>
    <row r="539" ht="66">
      <c r="A539" s="1" t="s">
        <v>117</v>
      </c>
      <c r="E539" s="27" t="s">
        <v>2443</v>
      </c>
    </row>
    <row r="540">
      <c r="A540" s="1" t="s">
        <v>108</v>
      </c>
      <c r="B540" s="1">
        <v>4</v>
      </c>
      <c r="C540" s="26" t="s">
        <v>2444</v>
      </c>
      <c r="D540" t="s">
        <v>138</v>
      </c>
      <c r="E540" s="27" t="s">
        <v>2445</v>
      </c>
      <c r="F540" s="28" t="s">
        <v>1792</v>
      </c>
      <c r="G540" s="29">
        <v>3076</v>
      </c>
      <c r="H540" s="28">
        <v>0</v>
      </c>
      <c r="I540" s="30">
        <f>ROUND(G540*H540,P4)</f>
        <v>0</v>
      </c>
      <c r="L540" s="30">
        <v>0</v>
      </c>
      <c r="M540" s="24">
        <f>ROUND(G540*L540,P4)</f>
        <v>0</v>
      </c>
      <c r="N540" s="25" t="s">
        <v>559</v>
      </c>
      <c r="O540" s="31">
        <f>M540*AA540</f>
        <v>0</v>
      </c>
      <c r="P540" s="1">
        <v>3</v>
      </c>
      <c r="AA540" s="1">
        <f>IF(P540=1,$O$3,IF(P540=2,$O$4,$O$5))</f>
        <v>0</v>
      </c>
    </row>
    <row r="541">
      <c r="A541" s="1" t="s">
        <v>114</v>
      </c>
      <c r="E541" s="27" t="s">
        <v>2741</v>
      </c>
    </row>
    <row r="542">
      <c r="A542" s="1" t="s">
        <v>116</v>
      </c>
      <c r="E542" s="32" t="s">
        <v>2742</v>
      </c>
    </row>
    <row r="543" ht="79.2">
      <c r="A543" s="1" t="s">
        <v>117</v>
      </c>
      <c r="E543" s="27" t="s">
        <v>2447</v>
      </c>
    </row>
    <row r="544">
      <c r="A544" s="1" t="s">
        <v>108</v>
      </c>
      <c r="B544" s="1">
        <v>5</v>
      </c>
      <c r="C544" s="26" t="s">
        <v>2452</v>
      </c>
      <c r="D544" t="s">
        <v>138</v>
      </c>
      <c r="E544" s="27" t="s">
        <v>2453</v>
      </c>
      <c r="F544" s="28" t="s">
        <v>153</v>
      </c>
      <c r="G544" s="29">
        <v>1610</v>
      </c>
      <c r="H544" s="28">
        <v>0</v>
      </c>
      <c r="I544" s="30">
        <f>ROUND(G544*H544,P4)</f>
        <v>0</v>
      </c>
      <c r="L544" s="30">
        <v>0</v>
      </c>
      <c r="M544" s="24">
        <f>ROUND(G544*L544,P4)</f>
        <v>0</v>
      </c>
      <c r="N544" s="25" t="s">
        <v>559</v>
      </c>
      <c r="O544" s="31">
        <f>M544*AA544</f>
        <v>0</v>
      </c>
      <c r="P544" s="1">
        <v>3</v>
      </c>
      <c r="AA544" s="1">
        <f>IF(P544=1,$O$3,IF(P544=2,$O$4,$O$5))</f>
        <v>0</v>
      </c>
    </row>
    <row r="545">
      <c r="A545" s="1" t="s">
        <v>114</v>
      </c>
      <c r="E545" s="27" t="s">
        <v>2743</v>
      </c>
    </row>
    <row r="546">
      <c r="A546" s="1" t="s">
        <v>116</v>
      </c>
      <c r="E546" s="32" t="s">
        <v>2744</v>
      </c>
    </row>
    <row r="547" ht="409.5">
      <c r="A547" s="1" t="s">
        <v>117</v>
      </c>
      <c r="E547" s="27" t="s">
        <v>2455</v>
      </c>
    </row>
    <row r="548">
      <c r="A548" s="1" t="s">
        <v>108</v>
      </c>
      <c r="B548" s="1">
        <v>6</v>
      </c>
      <c r="C548" s="26" t="s">
        <v>2745</v>
      </c>
      <c r="D548" t="s">
        <v>138</v>
      </c>
      <c r="E548" s="27" t="s">
        <v>2746</v>
      </c>
      <c r="F548" s="28" t="s">
        <v>153</v>
      </c>
      <c r="G548" s="29">
        <v>396</v>
      </c>
      <c r="H548" s="28">
        <v>0</v>
      </c>
      <c r="I548" s="30">
        <f>ROUND(G548*H548,P4)</f>
        <v>0</v>
      </c>
      <c r="L548" s="30">
        <v>0</v>
      </c>
      <c r="M548" s="24">
        <f>ROUND(G548*L548,P4)</f>
        <v>0</v>
      </c>
      <c r="N548" s="25" t="s">
        <v>559</v>
      </c>
      <c r="O548" s="31">
        <f>M548*AA548</f>
        <v>0</v>
      </c>
      <c r="P548" s="1">
        <v>3</v>
      </c>
      <c r="AA548" s="1">
        <f>IF(P548=1,$O$3,IF(P548=2,$O$4,$O$5))</f>
        <v>0</v>
      </c>
    </row>
    <row r="549" ht="26.4">
      <c r="A549" s="1" t="s">
        <v>114</v>
      </c>
      <c r="E549" s="27" t="s">
        <v>2747</v>
      </c>
    </row>
    <row r="550">
      <c r="A550" s="1" t="s">
        <v>116</v>
      </c>
      <c r="E550" s="32" t="s">
        <v>2748</v>
      </c>
    </row>
    <row r="551" ht="343.2">
      <c r="A551" s="1" t="s">
        <v>117</v>
      </c>
      <c r="E551" s="27" t="s">
        <v>2749</v>
      </c>
    </row>
    <row r="552">
      <c r="A552" s="1" t="s">
        <v>108</v>
      </c>
      <c r="B552" s="1">
        <v>7</v>
      </c>
      <c r="C552" s="26" t="s">
        <v>2750</v>
      </c>
      <c r="D552" t="s">
        <v>138</v>
      </c>
      <c r="E552" s="27" t="s">
        <v>2751</v>
      </c>
      <c r="F552" s="28" t="s">
        <v>153</v>
      </c>
      <c r="G552" s="29">
        <v>1610</v>
      </c>
      <c r="H552" s="28">
        <v>0</v>
      </c>
      <c r="I552" s="30">
        <f>ROUND(G552*H552,P4)</f>
        <v>0</v>
      </c>
      <c r="L552" s="30">
        <v>0</v>
      </c>
      <c r="M552" s="24">
        <f>ROUND(G552*L552,P4)</f>
        <v>0</v>
      </c>
      <c r="N552" s="25" t="s">
        <v>559</v>
      </c>
      <c r="O552" s="31">
        <f>M552*AA552</f>
        <v>0</v>
      </c>
      <c r="P552" s="1">
        <v>3</v>
      </c>
      <c r="AA552" s="1">
        <f>IF(P552=1,$O$3,IF(P552=2,$O$4,$O$5))</f>
        <v>0</v>
      </c>
    </row>
    <row r="553" ht="52.8">
      <c r="A553" s="1" t="s">
        <v>114</v>
      </c>
      <c r="E553" s="27" t="s">
        <v>2752</v>
      </c>
    </row>
    <row r="554">
      <c r="A554" s="1" t="s">
        <v>116</v>
      </c>
      <c r="E554" s="32" t="s">
        <v>2753</v>
      </c>
    </row>
    <row r="555" ht="316.8">
      <c r="A555" s="1" t="s">
        <v>117</v>
      </c>
      <c r="E555" s="27" t="s">
        <v>2754</v>
      </c>
    </row>
    <row r="556">
      <c r="A556" s="1" t="s">
        <v>105</v>
      </c>
      <c r="C556" s="22" t="s">
        <v>604</v>
      </c>
      <c r="E556" s="23" t="s">
        <v>2544</v>
      </c>
      <c r="L556" s="24">
        <f>SUMIFS(L557:L604,A557:A604,"P")</f>
        <v>0</v>
      </c>
      <c r="M556" s="24">
        <f>SUMIFS(M557:M604,A557:A604,"P")</f>
        <v>0</v>
      </c>
      <c r="N556" s="25"/>
    </row>
    <row r="557">
      <c r="A557" s="1" t="s">
        <v>108</v>
      </c>
      <c r="B557" s="1">
        <v>8</v>
      </c>
      <c r="C557" s="26" t="s">
        <v>2755</v>
      </c>
      <c r="D557" t="s">
        <v>138</v>
      </c>
      <c r="E557" s="27" t="s">
        <v>2756</v>
      </c>
      <c r="F557" s="28" t="s">
        <v>148</v>
      </c>
      <c r="G557" s="29">
        <v>264</v>
      </c>
      <c r="H557" s="28">
        <v>0</v>
      </c>
      <c r="I557" s="30">
        <f>ROUND(G557*H557,P4)</f>
        <v>0</v>
      </c>
      <c r="L557" s="30">
        <v>0</v>
      </c>
      <c r="M557" s="24">
        <f>ROUND(G557*L557,P4)</f>
        <v>0</v>
      </c>
      <c r="N557" s="25" t="s">
        <v>559</v>
      </c>
      <c r="O557" s="31">
        <f>M557*AA557</f>
        <v>0</v>
      </c>
      <c r="P557" s="1">
        <v>3</v>
      </c>
      <c r="AA557" s="1">
        <f>IF(P557=1,$O$3,IF(P557=2,$O$4,$O$5))</f>
        <v>0</v>
      </c>
    </row>
    <row r="558">
      <c r="A558" s="1" t="s">
        <v>114</v>
      </c>
      <c r="E558" s="27" t="s">
        <v>2757</v>
      </c>
    </row>
    <row r="559">
      <c r="A559" s="1" t="s">
        <v>116</v>
      </c>
      <c r="E559" s="32" t="s">
        <v>2758</v>
      </c>
    </row>
    <row r="560" ht="92.4">
      <c r="A560" s="1" t="s">
        <v>117</v>
      </c>
      <c r="E560" s="27" t="s">
        <v>2759</v>
      </c>
    </row>
    <row r="561">
      <c r="A561" s="1" t="s">
        <v>108</v>
      </c>
      <c r="B561" s="1">
        <v>9</v>
      </c>
      <c r="C561" s="26" t="s">
        <v>2760</v>
      </c>
      <c r="D561" t="s">
        <v>138</v>
      </c>
      <c r="E561" s="27" t="s">
        <v>2761</v>
      </c>
      <c r="F561" s="28" t="s">
        <v>153</v>
      </c>
      <c r="G561" s="29">
        <v>756.29999999999995</v>
      </c>
      <c r="H561" s="28">
        <v>0</v>
      </c>
      <c r="I561" s="30">
        <f>ROUND(G561*H561,P4)</f>
        <v>0</v>
      </c>
      <c r="L561" s="30">
        <v>0</v>
      </c>
      <c r="M561" s="24">
        <f>ROUND(G561*L561,P4)</f>
        <v>0</v>
      </c>
      <c r="N561" s="25" t="s">
        <v>559</v>
      </c>
      <c r="O561" s="31">
        <f>M561*AA561</f>
        <v>0</v>
      </c>
      <c r="P561" s="1">
        <v>3</v>
      </c>
      <c r="AA561" s="1">
        <f>IF(P561=1,$O$3,IF(P561=2,$O$4,$O$5))</f>
        <v>0</v>
      </c>
    </row>
    <row r="562">
      <c r="A562" s="1" t="s">
        <v>114</v>
      </c>
      <c r="E562" s="27" t="s">
        <v>138</v>
      </c>
    </row>
    <row r="563">
      <c r="A563" s="1" t="s">
        <v>116</v>
      </c>
      <c r="E563" s="32" t="s">
        <v>2762</v>
      </c>
    </row>
    <row r="564" ht="409.5">
      <c r="A564" s="1" t="s">
        <v>117</v>
      </c>
      <c r="E564" s="27" t="s">
        <v>2763</v>
      </c>
    </row>
    <row r="565">
      <c r="A565" s="1" t="s">
        <v>108</v>
      </c>
      <c r="B565" s="1">
        <v>10</v>
      </c>
      <c r="C565" s="26" t="s">
        <v>2764</v>
      </c>
      <c r="D565" t="s">
        <v>138</v>
      </c>
      <c r="E565" s="27" t="s">
        <v>2765</v>
      </c>
      <c r="F565" s="28" t="s">
        <v>112</v>
      </c>
      <c r="G565" s="29">
        <v>59.695</v>
      </c>
      <c r="H565" s="28">
        <v>0</v>
      </c>
      <c r="I565" s="30">
        <f>ROUND(G565*H565,P4)</f>
        <v>0</v>
      </c>
      <c r="L565" s="30">
        <v>0</v>
      </c>
      <c r="M565" s="24">
        <f>ROUND(G565*L565,P4)</f>
        <v>0</v>
      </c>
      <c r="N565" s="25" t="s">
        <v>559</v>
      </c>
      <c r="O565" s="31">
        <f>M565*AA565</f>
        <v>0</v>
      </c>
      <c r="P565" s="1">
        <v>3</v>
      </c>
      <c r="AA565" s="1">
        <f>IF(P565=1,$O$3,IF(P565=2,$O$4,$O$5))</f>
        <v>0</v>
      </c>
    </row>
    <row r="566">
      <c r="A566" s="1" t="s">
        <v>114</v>
      </c>
      <c r="E566" s="27" t="s">
        <v>2766</v>
      </c>
    </row>
    <row r="567">
      <c r="A567" s="1" t="s">
        <v>116</v>
      </c>
      <c r="E567" s="32" t="s">
        <v>2767</v>
      </c>
    </row>
    <row r="568" ht="290.4">
      <c r="A568" s="1" t="s">
        <v>117</v>
      </c>
      <c r="E568" s="27" t="s">
        <v>2768</v>
      </c>
    </row>
    <row r="569">
      <c r="A569" s="1" t="s">
        <v>108</v>
      </c>
      <c r="B569" s="1">
        <v>11</v>
      </c>
      <c r="C569" s="26" t="s">
        <v>2769</v>
      </c>
      <c r="D569" t="s">
        <v>138</v>
      </c>
      <c r="E569" s="27" t="s">
        <v>2770</v>
      </c>
      <c r="F569" s="28" t="s">
        <v>167</v>
      </c>
      <c r="G569" s="29">
        <v>742</v>
      </c>
      <c r="H569" s="28">
        <v>0</v>
      </c>
      <c r="I569" s="30">
        <f>ROUND(G569*H569,P4)</f>
        <v>0</v>
      </c>
      <c r="L569" s="30">
        <v>0</v>
      </c>
      <c r="M569" s="24">
        <f>ROUND(G569*L569,P4)</f>
        <v>0</v>
      </c>
      <c r="N569" s="25" t="s">
        <v>559</v>
      </c>
      <c r="O569" s="31">
        <f>M569*AA569</f>
        <v>0</v>
      </c>
      <c r="P569" s="1">
        <v>3</v>
      </c>
      <c r="AA569" s="1">
        <f>IF(P569=1,$O$3,IF(P569=2,$O$4,$O$5))</f>
        <v>0</v>
      </c>
    </row>
    <row r="570" ht="26.4">
      <c r="A570" s="1" t="s">
        <v>114</v>
      </c>
      <c r="E570" s="27" t="s">
        <v>2771</v>
      </c>
    </row>
    <row r="571">
      <c r="A571" s="1" t="s">
        <v>116</v>
      </c>
      <c r="E571" s="32" t="s">
        <v>2772</v>
      </c>
    </row>
    <row r="572" ht="92.4">
      <c r="A572" s="1" t="s">
        <v>117</v>
      </c>
      <c r="E572" s="27" t="s">
        <v>2773</v>
      </c>
    </row>
    <row r="573">
      <c r="A573" s="1" t="s">
        <v>108</v>
      </c>
      <c r="B573" s="1">
        <v>12</v>
      </c>
      <c r="C573" s="26" t="s">
        <v>2774</v>
      </c>
      <c r="D573" t="s">
        <v>138</v>
      </c>
      <c r="E573" s="27" t="s">
        <v>2775</v>
      </c>
      <c r="F573" s="28" t="s">
        <v>167</v>
      </c>
      <c r="G573" s="29">
        <v>318</v>
      </c>
      <c r="H573" s="28">
        <v>0</v>
      </c>
      <c r="I573" s="30">
        <f>ROUND(G573*H573,P4)</f>
        <v>0</v>
      </c>
      <c r="L573" s="30">
        <v>0</v>
      </c>
      <c r="M573" s="24">
        <f>ROUND(G573*L573,P4)</f>
        <v>0</v>
      </c>
      <c r="N573" s="25" t="s">
        <v>559</v>
      </c>
      <c r="O573" s="31">
        <f>M573*AA573</f>
        <v>0</v>
      </c>
      <c r="P573" s="1">
        <v>3</v>
      </c>
      <c r="AA573" s="1">
        <f>IF(P573=1,$O$3,IF(P573=2,$O$4,$O$5))</f>
        <v>0</v>
      </c>
    </row>
    <row r="574" ht="26.4">
      <c r="A574" s="1" t="s">
        <v>114</v>
      </c>
      <c r="E574" s="27" t="s">
        <v>2776</v>
      </c>
    </row>
    <row r="575">
      <c r="A575" s="1" t="s">
        <v>116</v>
      </c>
      <c r="E575" s="32" t="s">
        <v>2777</v>
      </c>
    </row>
    <row r="576" ht="92.4">
      <c r="A576" s="1" t="s">
        <v>117</v>
      </c>
      <c r="E576" s="27" t="s">
        <v>2773</v>
      </c>
    </row>
    <row r="577">
      <c r="A577" s="1" t="s">
        <v>108</v>
      </c>
      <c r="B577" s="1">
        <v>13</v>
      </c>
      <c r="C577" s="26" t="s">
        <v>2778</v>
      </c>
      <c r="D577" t="s">
        <v>138</v>
      </c>
      <c r="E577" s="27" t="s">
        <v>2779</v>
      </c>
      <c r="F577" s="28" t="s">
        <v>167</v>
      </c>
      <c r="G577" s="29">
        <v>630.99000000000001</v>
      </c>
      <c r="H577" s="28">
        <v>0</v>
      </c>
      <c r="I577" s="30">
        <f>ROUND(G577*H577,P4)</f>
        <v>0</v>
      </c>
      <c r="L577" s="30">
        <v>0</v>
      </c>
      <c r="M577" s="24">
        <f>ROUND(G577*L577,P4)</f>
        <v>0</v>
      </c>
      <c r="N577" s="25" t="s">
        <v>559</v>
      </c>
      <c r="O577" s="31">
        <f>M577*AA577</f>
        <v>0</v>
      </c>
      <c r="P577" s="1">
        <v>3</v>
      </c>
      <c r="AA577" s="1">
        <f>IF(P577=1,$O$3,IF(P577=2,$O$4,$O$5))</f>
        <v>0</v>
      </c>
    </row>
    <row r="578" ht="26.4">
      <c r="A578" s="1" t="s">
        <v>114</v>
      </c>
      <c r="E578" s="27" t="s">
        <v>2780</v>
      </c>
    </row>
    <row r="579">
      <c r="A579" s="1" t="s">
        <v>116</v>
      </c>
      <c r="E579" s="32" t="s">
        <v>2781</v>
      </c>
    </row>
    <row r="580" ht="224.4">
      <c r="A580" s="1" t="s">
        <v>117</v>
      </c>
      <c r="E580" s="27" t="s">
        <v>2782</v>
      </c>
    </row>
    <row r="581">
      <c r="A581" s="1" t="s">
        <v>108</v>
      </c>
      <c r="B581" s="1">
        <v>14</v>
      </c>
      <c r="C581" s="26" t="s">
        <v>2783</v>
      </c>
      <c r="D581" t="s">
        <v>138</v>
      </c>
      <c r="E581" s="27" t="s">
        <v>2784</v>
      </c>
      <c r="F581" s="28" t="s">
        <v>167</v>
      </c>
      <c r="G581" s="29">
        <v>70.109999999999999</v>
      </c>
      <c r="H581" s="28">
        <v>0</v>
      </c>
      <c r="I581" s="30">
        <f>ROUND(G581*H581,P4)</f>
        <v>0</v>
      </c>
      <c r="L581" s="30">
        <v>0</v>
      </c>
      <c r="M581" s="24">
        <f>ROUND(G581*L581,P4)</f>
        <v>0</v>
      </c>
      <c r="N581" s="25" t="s">
        <v>559</v>
      </c>
      <c r="O581" s="31">
        <f>M581*AA581</f>
        <v>0</v>
      </c>
      <c r="P581" s="1">
        <v>3</v>
      </c>
      <c r="AA581" s="1">
        <f>IF(P581=1,$O$3,IF(P581=2,$O$4,$O$5))</f>
        <v>0</v>
      </c>
    </row>
    <row r="582" ht="26.4">
      <c r="A582" s="1" t="s">
        <v>114</v>
      </c>
      <c r="E582" s="27" t="s">
        <v>2785</v>
      </c>
    </row>
    <row r="583">
      <c r="A583" s="1" t="s">
        <v>116</v>
      </c>
      <c r="E583" s="32" t="s">
        <v>2786</v>
      </c>
    </row>
    <row r="584" ht="224.4">
      <c r="A584" s="1" t="s">
        <v>117</v>
      </c>
      <c r="E584" s="27" t="s">
        <v>2782</v>
      </c>
    </row>
    <row r="585">
      <c r="A585" s="1" t="s">
        <v>108</v>
      </c>
      <c r="B585" s="1">
        <v>15</v>
      </c>
      <c r="C585" s="26" t="s">
        <v>2787</v>
      </c>
      <c r="D585" t="s">
        <v>138</v>
      </c>
      <c r="E585" s="27" t="s">
        <v>2788</v>
      </c>
      <c r="F585" s="28" t="s">
        <v>153</v>
      </c>
      <c r="G585" s="29">
        <v>49.106000000000002</v>
      </c>
      <c r="H585" s="28">
        <v>0</v>
      </c>
      <c r="I585" s="30">
        <f>ROUND(G585*H585,P4)</f>
        <v>0</v>
      </c>
      <c r="L585" s="30">
        <v>0</v>
      </c>
      <c r="M585" s="24">
        <f>ROUND(G585*L585,P4)</f>
        <v>0</v>
      </c>
      <c r="N585" s="25" t="s">
        <v>559</v>
      </c>
      <c r="O585" s="31">
        <f>M585*AA585</f>
        <v>0</v>
      </c>
      <c r="P585" s="1">
        <v>3</v>
      </c>
      <c r="AA585" s="1">
        <f>IF(P585=1,$O$3,IF(P585=2,$O$4,$O$5))</f>
        <v>0</v>
      </c>
    </row>
    <row r="586">
      <c r="A586" s="1" t="s">
        <v>114</v>
      </c>
      <c r="E586" s="27" t="s">
        <v>2789</v>
      </c>
    </row>
    <row r="587">
      <c r="A587" s="1" t="s">
        <v>116</v>
      </c>
      <c r="E587" s="32" t="s">
        <v>2790</v>
      </c>
    </row>
    <row r="588" ht="382.8">
      <c r="A588" s="1" t="s">
        <v>117</v>
      </c>
      <c r="E588" s="27" t="s">
        <v>2791</v>
      </c>
    </row>
    <row r="589">
      <c r="A589" s="1" t="s">
        <v>108</v>
      </c>
      <c r="B589" s="1">
        <v>16</v>
      </c>
      <c r="C589" s="26" t="s">
        <v>2792</v>
      </c>
      <c r="D589" t="s">
        <v>138</v>
      </c>
      <c r="E589" s="27" t="s">
        <v>2793</v>
      </c>
      <c r="F589" s="28" t="s">
        <v>159</v>
      </c>
      <c r="G589" s="29">
        <v>53</v>
      </c>
      <c r="H589" s="28">
        <v>0</v>
      </c>
      <c r="I589" s="30">
        <f>ROUND(G589*H589,P4)</f>
        <v>0</v>
      </c>
      <c r="L589" s="30">
        <v>0</v>
      </c>
      <c r="M589" s="24">
        <f>ROUND(G589*L589,P4)</f>
        <v>0</v>
      </c>
      <c r="N589" s="25" t="s">
        <v>559</v>
      </c>
      <c r="O589" s="31">
        <f>M589*AA589</f>
        <v>0</v>
      </c>
      <c r="P589" s="1">
        <v>3</v>
      </c>
      <c r="AA589" s="1">
        <f>IF(P589=1,$O$3,IF(P589=2,$O$4,$O$5))</f>
        <v>0</v>
      </c>
    </row>
    <row r="590" ht="26.4">
      <c r="A590" s="1" t="s">
        <v>114</v>
      </c>
      <c r="E590" s="27" t="s">
        <v>2794</v>
      </c>
    </row>
    <row r="591">
      <c r="A591" s="1" t="s">
        <v>116</v>
      </c>
      <c r="E591" s="32" t="s">
        <v>2795</v>
      </c>
    </row>
    <row r="592" ht="66">
      <c r="A592" s="1" t="s">
        <v>117</v>
      </c>
      <c r="E592" s="27" t="s">
        <v>2796</v>
      </c>
    </row>
    <row r="593">
      <c r="A593" s="1" t="s">
        <v>108</v>
      </c>
      <c r="B593" s="1">
        <v>17</v>
      </c>
      <c r="C593" s="26" t="s">
        <v>2797</v>
      </c>
      <c r="D593" t="s">
        <v>138</v>
      </c>
      <c r="E593" s="27" t="s">
        <v>2798</v>
      </c>
      <c r="F593" s="28" t="s">
        <v>167</v>
      </c>
      <c r="G593" s="29">
        <v>530</v>
      </c>
      <c r="H593" s="28">
        <v>0</v>
      </c>
      <c r="I593" s="30">
        <f>ROUND(G593*H593,P4)</f>
        <v>0</v>
      </c>
      <c r="L593" s="30">
        <v>0</v>
      </c>
      <c r="M593" s="24">
        <f>ROUND(G593*L593,P4)</f>
        <v>0</v>
      </c>
      <c r="N593" s="25" t="s">
        <v>559</v>
      </c>
      <c r="O593" s="31">
        <f>M593*AA593</f>
        <v>0</v>
      </c>
      <c r="P593" s="1">
        <v>3</v>
      </c>
      <c r="AA593" s="1">
        <f>IF(P593=1,$O$3,IF(P593=2,$O$4,$O$5))</f>
        <v>0</v>
      </c>
    </row>
    <row r="594" ht="26.4">
      <c r="A594" s="1" t="s">
        <v>114</v>
      </c>
      <c r="E594" s="27" t="s">
        <v>2794</v>
      </c>
    </row>
    <row r="595">
      <c r="A595" s="1" t="s">
        <v>116</v>
      </c>
      <c r="E595" s="32" t="s">
        <v>2799</v>
      </c>
    </row>
    <row r="596" ht="52.8">
      <c r="A596" s="1" t="s">
        <v>117</v>
      </c>
      <c r="E596" s="27" t="s">
        <v>2800</v>
      </c>
    </row>
    <row r="597">
      <c r="A597" s="1" t="s">
        <v>108</v>
      </c>
      <c r="B597" s="1">
        <v>18</v>
      </c>
      <c r="C597" s="26" t="s">
        <v>2801</v>
      </c>
      <c r="D597" t="s">
        <v>138</v>
      </c>
      <c r="E597" s="27" t="s">
        <v>2802</v>
      </c>
      <c r="F597" s="28" t="s">
        <v>153</v>
      </c>
      <c r="G597" s="29">
        <v>50.176000000000002</v>
      </c>
      <c r="H597" s="28">
        <v>0</v>
      </c>
      <c r="I597" s="30">
        <f>ROUND(G597*H597,P4)</f>
        <v>0</v>
      </c>
      <c r="L597" s="30">
        <v>0</v>
      </c>
      <c r="M597" s="24">
        <f>ROUND(G597*L597,P4)</f>
        <v>0</v>
      </c>
      <c r="N597" s="25" t="s">
        <v>559</v>
      </c>
      <c r="O597" s="31">
        <f>M597*AA597</f>
        <v>0</v>
      </c>
      <c r="P597" s="1">
        <v>3</v>
      </c>
      <c r="AA597" s="1">
        <f>IF(P597=1,$O$3,IF(P597=2,$O$4,$O$5))</f>
        <v>0</v>
      </c>
    </row>
    <row r="598" ht="26.4">
      <c r="A598" s="1" t="s">
        <v>114</v>
      </c>
      <c r="E598" s="27" t="s">
        <v>2803</v>
      </c>
    </row>
    <row r="599">
      <c r="A599" s="1" t="s">
        <v>116</v>
      </c>
      <c r="E599" s="32" t="s">
        <v>2804</v>
      </c>
    </row>
    <row r="600" ht="396">
      <c r="A600" s="1" t="s">
        <v>117</v>
      </c>
      <c r="E600" s="27" t="s">
        <v>2805</v>
      </c>
    </row>
    <row r="601">
      <c r="A601" s="1" t="s">
        <v>108</v>
      </c>
      <c r="B601" s="1">
        <v>19</v>
      </c>
      <c r="C601" s="26" t="s">
        <v>2806</v>
      </c>
      <c r="D601" t="s">
        <v>138</v>
      </c>
      <c r="E601" s="27" t="s">
        <v>2807</v>
      </c>
      <c r="F601" s="28" t="s">
        <v>112</v>
      </c>
      <c r="G601" s="29">
        <v>1.8180000000000001</v>
      </c>
      <c r="H601" s="28">
        <v>0</v>
      </c>
      <c r="I601" s="30">
        <f>ROUND(G601*H601,P4)</f>
        <v>0</v>
      </c>
      <c r="L601" s="30">
        <v>0</v>
      </c>
      <c r="M601" s="24">
        <f>ROUND(G601*L601,P4)</f>
        <v>0</v>
      </c>
      <c r="N601" s="25" t="s">
        <v>559</v>
      </c>
      <c r="O601" s="31">
        <f>M601*AA601</f>
        <v>0</v>
      </c>
      <c r="P601" s="1">
        <v>3</v>
      </c>
      <c r="AA601" s="1">
        <f>IF(P601=1,$O$3,IF(P601=2,$O$4,$O$5))</f>
        <v>0</v>
      </c>
    </row>
    <row r="602">
      <c r="A602" s="1" t="s">
        <v>114</v>
      </c>
      <c r="E602" s="27" t="s">
        <v>2808</v>
      </c>
    </row>
    <row r="603">
      <c r="A603" s="1" t="s">
        <v>116</v>
      </c>
      <c r="E603" s="32" t="s">
        <v>2809</v>
      </c>
    </row>
    <row r="604" ht="316.8">
      <c r="A604" s="1" t="s">
        <v>117</v>
      </c>
      <c r="E604" s="27" t="s">
        <v>2810</v>
      </c>
    </row>
    <row r="605">
      <c r="A605" s="1" t="s">
        <v>105</v>
      </c>
      <c r="C605" s="22" t="s">
        <v>2560</v>
      </c>
      <c r="E605" s="23" t="s">
        <v>2561</v>
      </c>
      <c r="L605" s="24">
        <f>SUMIFS(L606:L621,A606:A621,"P")</f>
        <v>0</v>
      </c>
      <c r="M605" s="24">
        <f>SUMIFS(M606:M621,A606:A621,"P")</f>
        <v>0</v>
      </c>
      <c r="N605" s="25"/>
    </row>
    <row r="606">
      <c r="A606" s="1" t="s">
        <v>108</v>
      </c>
      <c r="B606" s="1">
        <v>20</v>
      </c>
      <c r="C606" s="26" t="s">
        <v>2811</v>
      </c>
      <c r="D606" t="s">
        <v>138</v>
      </c>
      <c r="E606" s="27" t="s">
        <v>2812</v>
      </c>
      <c r="F606" s="28" t="s">
        <v>153</v>
      </c>
      <c r="G606" s="29">
        <v>265</v>
      </c>
      <c r="H606" s="28">
        <v>0</v>
      </c>
      <c r="I606" s="30">
        <f>ROUND(G606*H606,P4)</f>
        <v>0</v>
      </c>
      <c r="L606" s="30">
        <v>0</v>
      </c>
      <c r="M606" s="24">
        <f>ROUND(G606*L606,P4)</f>
        <v>0</v>
      </c>
      <c r="N606" s="25" t="s">
        <v>559</v>
      </c>
      <c r="O606" s="31">
        <f>M606*AA606</f>
        <v>0</v>
      </c>
      <c r="P606" s="1">
        <v>3</v>
      </c>
      <c r="AA606" s="1">
        <f>IF(P606=1,$O$3,IF(P606=2,$O$4,$O$5))</f>
        <v>0</v>
      </c>
    </row>
    <row r="607">
      <c r="A607" s="1" t="s">
        <v>114</v>
      </c>
      <c r="E607" s="27" t="s">
        <v>2813</v>
      </c>
    </row>
    <row r="608">
      <c r="A608" s="1" t="s">
        <v>116</v>
      </c>
      <c r="E608" s="32" t="s">
        <v>2814</v>
      </c>
    </row>
    <row r="609" ht="382.8">
      <c r="A609" s="1" t="s">
        <v>117</v>
      </c>
      <c r="E609" s="27" t="s">
        <v>2791</v>
      </c>
    </row>
    <row r="610">
      <c r="A610" s="1" t="s">
        <v>108</v>
      </c>
      <c r="B610" s="1">
        <v>21</v>
      </c>
      <c r="C610" s="26" t="s">
        <v>2815</v>
      </c>
      <c r="D610" t="s">
        <v>138</v>
      </c>
      <c r="E610" s="27" t="s">
        <v>2816</v>
      </c>
      <c r="F610" s="28" t="s">
        <v>112</v>
      </c>
      <c r="G610" s="29">
        <v>35.997999999999998</v>
      </c>
      <c r="H610" s="28">
        <v>0</v>
      </c>
      <c r="I610" s="30">
        <f>ROUND(G610*H610,P4)</f>
        <v>0</v>
      </c>
      <c r="L610" s="30">
        <v>0</v>
      </c>
      <c r="M610" s="24">
        <f>ROUND(G610*L610,P4)</f>
        <v>0</v>
      </c>
      <c r="N610" s="25" t="s">
        <v>559</v>
      </c>
      <c r="O610" s="31">
        <f>M610*AA610</f>
        <v>0</v>
      </c>
      <c r="P610" s="1">
        <v>3</v>
      </c>
      <c r="AA610" s="1">
        <f>IF(P610=1,$O$3,IF(P610=2,$O$4,$O$5))</f>
        <v>0</v>
      </c>
    </row>
    <row r="611">
      <c r="A611" s="1" t="s">
        <v>114</v>
      </c>
      <c r="E611" s="27" t="s">
        <v>2817</v>
      </c>
    </row>
    <row r="612">
      <c r="A612" s="1" t="s">
        <v>116</v>
      </c>
      <c r="E612" s="32" t="s">
        <v>2818</v>
      </c>
    </row>
    <row r="613" ht="303.6">
      <c r="A613" s="1" t="s">
        <v>117</v>
      </c>
      <c r="E613" s="27" t="s">
        <v>2819</v>
      </c>
    </row>
    <row r="614">
      <c r="A614" s="1" t="s">
        <v>108</v>
      </c>
      <c r="B614" s="1">
        <v>22</v>
      </c>
      <c r="C614" s="26" t="s">
        <v>2820</v>
      </c>
      <c r="D614" t="s">
        <v>138</v>
      </c>
      <c r="E614" s="27" t="s">
        <v>2821</v>
      </c>
      <c r="F614" s="28" t="s">
        <v>153</v>
      </c>
      <c r="G614" s="29">
        <v>210.96000000000001</v>
      </c>
      <c r="H614" s="28">
        <v>0</v>
      </c>
      <c r="I614" s="30">
        <f>ROUND(G614*H614,P4)</f>
        <v>0</v>
      </c>
      <c r="L614" s="30">
        <v>0</v>
      </c>
      <c r="M614" s="24">
        <f>ROUND(G614*L614,P4)</f>
        <v>0</v>
      </c>
      <c r="N614" s="25" t="s">
        <v>559</v>
      </c>
      <c r="O614" s="31">
        <f>M614*AA614</f>
        <v>0</v>
      </c>
      <c r="P614" s="1">
        <v>3</v>
      </c>
      <c r="AA614" s="1">
        <f>IF(P614=1,$O$3,IF(P614=2,$O$4,$O$5))</f>
        <v>0</v>
      </c>
    </row>
    <row r="615" ht="26.4">
      <c r="A615" s="1" t="s">
        <v>114</v>
      </c>
      <c r="E615" s="27" t="s">
        <v>2822</v>
      </c>
    </row>
    <row r="616">
      <c r="A616" s="1" t="s">
        <v>116</v>
      </c>
      <c r="E616" s="32" t="s">
        <v>2823</v>
      </c>
    </row>
    <row r="617" ht="264">
      <c r="A617" s="1" t="s">
        <v>117</v>
      </c>
      <c r="E617" s="27" t="s">
        <v>2824</v>
      </c>
    </row>
    <row r="618">
      <c r="A618" s="1" t="s">
        <v>108</v>
      </c>
      <c r="B618" s="1">
        <v>23</v>
      </c>
      <c r="C618" s="26" t="s">
        <v>2825</v>
      </c>
      <c r="D618" t="s">
        <v>138</v>
      </c>
      <c r="E618" s="27" t="s">
        <v>2826</v>
      </c>
      <c r="F618" s="28" t="s">
        <v>2163</v>
      </c>
      <c r="G618" s="29">
        <v>3665.1100000000001</v>
      </c>
      <c r="H618" s="28">
        <v>0</v>
      </c>
      <c r="I618" s="30">
        <f>ROUND(G618*H618,P4)</f>
        <v>0</v>
      </c>
      <c r="L618" s="30">
        <v>0</v>
      </c>
      <c r="M618" s="24">
        <f>ROUND(G618*L618,P4)</f>
        <v>0</v>
      </c>
      <c r="N618" s="25" t="s">
        <v>559</v>
      </c>
      <c r="O618" s="31">
        <f>M618*AA618</f>
        <v>0</v>
      </c>
      <c r="P618" s="1">
        <v>3</v>
      </c>
      <c r="AA618" s="1">
        <f>IF(P618=1,$O$3,IF(P618=2,$O$4,$O$5))</f>
        <v>0</v>
      </c>
    </row>
    <row r="619" ht="39.6">
      <c r="A619" s="1" t="s">
        <v>114</v>
      </c>
      <c r="E619" s="27" t="s">
        <v>2827</v>
      </c>
    </row>
    <row r="620">
      <c r="A620" s="1" t="s">
        <v>116</v>
      </c>
      <c r="E620" s="32" t="s">
        <v>2828</v>
      </c>
    </row>
    <row r="621" ht="303.6">
      <c r="A621" s="1" t="s">
        <v>117</v>
      </c>
      <c r="E621" s="27" t="s">
        <v>2829</v>
      </c>
    </row>
    <row r="622">
      <c r="A622" s="1" t="s">
        <v>105</v>
      </c>
      <c r="C622" s="22" t="s">
        <v>2566</v>
      </c>
      <c r="E622" s="23" t="s">
        <v>2567</v>
      </c>
      <c r="L622" s="24">
        <f>SUMIFS(L623:L634,A623:A634,"P")</f>
        <v>0</v>
      </c>
      <c r="M622" s="24">
        <f>SUMIFS(M623:M634,A623:A634,"P")</f>
        <v>0</v>
      </c>
      <c r="N622" s="25"/>
    </row>
    <row r="623">
      <c r="A623" s="1" t="s">
        <v>108</v>
      </c>
      <c r="B623" s="1">
        <v>24</v>
      </c>
      <c r="C623" s="26" t="s">
        <v>2830</v>
      </c>
      <c r="D623" t="s">
        <v>138</v>
      </c>
      <c r="E623" s="27" t="s">
        <v>2831</v>
      </c>
      <c r="F623" s="28" t="s">
        <v>153</v>
      </c>
      <c r="G623" s="29">
        <v>19.152000000000001</v>
      </c>
      <c r="H623" s="28">
        <v>0</v>
      </c>
      <c r="I623" s="30">
        <f>ROUND(G623*H623,P4)</f>
        <v>0</v>
      </c>
      <c r="L623" s="30">
        <v>0</v>
      </c>
      <c r="M623" s="24">
        <f>ROUND(G623*L623,P4)</f>
        <v>0</v>
      </c>
      <c r="N623" s="25" t="s">
        <v>559</v>
      </c>
      <c r="O623" s="31">
        <f>M623*AA623</f>
        <v>0</v>
      </c>
      <c r="P623" s="1">
        <v>3</v>
      </c>
      <c r="AA623" s="1">
        <f>IF(P623=1,$O$3,IF(P623=2,$O$4,$O$5))</f>
        <v>0</v>
      </c>
    </row>
    <row r="624">
      <c r="A624" s="1" t="s">
        <v>114</v>
      </c>
      <c r="E624" s="27" t="s">
        <v>138</v>
      </c>
    </row>
    <row r="625">
      <c r="A625" s="1" t="s">
        <v>116</v>
      </c>
      <c r="E625" s="32" t="s">
        <v>2832</v>
      </c>
    </row>
    <row r="626" ht="382.8">
      <c r="A626" s="1" t="s">
        <v>117</v>
      </c>
      <c r="E626" s="27" t="s">
        <v>2571</v>
      </c>
    </row>
    <row r="627">
      <c r="A627" s="1" t="s">
        <v>108</v>
      </c>
      <c r="B627" s="1">
        <v>25</v>
      </c>
      <c r="C627" s="26" t="s">
        <v>2833</v>
      </c>
      <c r="D627" t="s">
        <v>138</v>
      </c>
      <c r="E627" s="27" t="s">
        <v>2834</v>
      </c>
      <c r="F627" s="28" t="s">
        <v>153</v>
      </c>
      <c r="G627" s="29">
        <v>28.420000000000002</v>
      </c>
      <c r="H627" s="28">
        <v>0</v>
      </c>
      <c r="I627" s="30">
        <f>ROUND(G627*H627,P4)</f>
        <v>0</v>
      </c>
      <c r="L627" s="30">
        <v>0</v>
      </c>
      <c r="M627" s="24">
        <f>ROUND(G627*L627,P4)</f>
        <v>0</v>
      </c>
      <c r="N627" s="25" t="s">
        <v>559</v>
      </c>
      <c r="O627" s="31">
        <f>M627*AA627</f>
        <v>0</v>
      </c>
      <c r="P627" s="1">
        <v>3</v>
      </c>
      <c r="AA627" s="1">
        <f>IF(P627=1,$O$3,IF(P627=2,$O$4,$O$5))</f>
        <v>0</v>
      </c>
    </row>
    <row r="628">
      <c r="A628" s="1" t="s">
        <v>114</v>
      </c>
      <c r="E628" s="27" t="s">
        <v>2835</v>
      </c>
    </row>
    <row r="629" ht="39.6">
      <c r="A629" s="1" t="s">
        <v>116</v>
      </c>
      <c r="E629" s="32" t="s">
        <v>2836</v>
      </c>
    </row>
    <row r="630" ht="369.6">
      <c r="A630" s="1" t="s">
        <v>117</v>
      </c>
      <c r="E630" s="27" t="s">
        <v>2837</v>
      </c>
    </row>
    <row r="631">
      <c r="A631" s="1" t="s">
        <v>108</v>
      </c>
      <c r="B631" s="1">
        <v>26</v>
      </c>
      <c r="C631" s="26" t="s">
        <v>2579</v>
      </c>
      <c r="D631" t="s">
        <v>138</v>
      </c>
      <c r="E631" s="27" t="s">
        <v>2580</v>
      </c>
      <c r="F631" s="28" t="s">
        <v>153</v>
      </c>
      <c r="G631" s="29">
        <v>56.840000000000003</v>
      </c>
      <c r="H631" s="28">
        <v>0</v>
      </c>
      <c r="I631" s="30">
        <f>ROUND(G631*H631,P4)</f>
        <v>0</v>
      </c>
      <c r="L631" s="30">
        <v>0</v>
      </c>
      <c r="M631" s="24">
        <f>ROUND(G631*L631,P4)</f>
        <v>0</v>
      </c>
      <c r="N631" s="25" t="s">
        <v>559</v>
      </c>
      <c r="O631" s="31">
        <f>M631*AA631</f>
        <v>0</v>
      </c>
      <c r="P631" s="1">
        <v>3</v>
      </c>
      <c r="AA631" s="1">
        <f>IF(P631=1,$O$3,IF(P631=2,$O$4,$O$5))</f>
        <v>0</v>
      </c>
    </row>
    <row r="632" ht="26.4">
      <c r="A632" s="1" t="s">
        <v>114</v>
      </c>
      <c r="E632" s="27" t="s">
        <v>2838</v>
      </c>
    </row>
    <row r="633" ht="39.6">
      <c r="A633" s="1" t="s">
        <v>116</v>
      </c>
      <c r="E633" s="32" t="s">
        <v>2839</v>
      </c>
    </row>
    <row r="634" ht="105.6">
      <c r="A634" s="1" t="s">
        <v>117</v>
      </c>
      <c r="E634" s="27" t="s">
        <v>2840</v>
      </c>
    </row>
    <row r="635">
      <c r="A635" s="1" t="s">
        <v>105</v>
      </c>
      <c r="C635" s="22" t="s">
        <v>155</v>
      </c>
      <c r="E635" s="23" t="s">
        <v>156</v>
      </c>
      <c r="L635" s="24">
        <f>SUMIFS(L636:L643,A636:A643,"P")</f>
        <v>0</v>
      </c>
      <c r="M635" s="24">
        <f>SUMIFS(M636:M643,A636:A643,"P")</f>
        <v>0</v>
      </c>
      <c r="N635" s="25"/>
    </row>
    <row r="636" ht="26.4">
      <c r="A636" s="1" t="s">
        <v>108</v>
      </c>
      <c r="B636" s="1">
        <v>27</v>
      </c>
      <c r="C636" s="26" t="s">
        <v>2620</v>
      </c>
      <c r="D636" t="s">
        <v>138</v>
      </c>
      <c r="E636" s="27" t="s">
        <v>2621</v>
      </c>
      <c r="F636" s="28" t="s">
        <v>148</v>
      </c>
      <c r="G636" s="29">
        <v>140.19999999999999</v>
      </c>
      <c r="H636" s="28">
        <v>0</v>
      </c>
      <c r="I636" s="30">
        <f>ROUND(G636*H636,P4)</f>
        <v>0</v>
      </c>
      <c r="L636" s="30">
        <v>0</v>
      </c>
      <c r="M636" s="24">
        <f>ROUND(G636*L636,P4)</f>
        <v>0</v>
      </c>
      <c r="N636" s="25" t="s">
        <v>559</v>
      </c>
      <c r="O636" s="31">
        <f>M636*AA636</f>
        <v>0</v>
      </c>
      <c r="P636" s="1">
        <v>3</v>
      </c>
      <c r="AA636" s="1">
        <f>IF(P636=1,$O$3,IF(P636=2,$O$4,$O$5))</f>
        <v>0</v>
      </c>
    </row>
    <row r="637">
      <c r="A637" s="1" t="s">
        <v>114</v>
      </c>
      <c r="E637" s="27" t="s">
        <v>2841</v>
      </c>
    </row>
    <row r="638">
      <c r="A638" s="1" t="s">
        <v>116</v>
      </c>
      <c r="E638" s="32" t="s">
        <v>2842</v>
      </c>
    </row>
    <row r="639" ht="198">
      <c r="A639" s="1" t="s">
        <v>117</v>
      </c>
      <c r="E639" s="27" t="s">
        <v>2843</v>
      </c>
    </row>
    <row r="640" ht="26.4">
      <c r="A640" s="1" t="s">
        <v>108</v>
      </c>
      <c r="B640" s="1">
        <v>28</v>
      </c>
      <c r="C640" s="26" t="s">
        <v>2620</v>
      </c>
      <c r="D640" t="s">
        <v>144</v>
      </c>
      <c r="E640" s="27" t="s">
        <v>2621</v>
      </c>
      <c r="F640" s="28" t="s">
        <v>148</v>
      </c>
      <c r="G640" s="29">
        <v>280.39999999999998</v>
      </c>
      <c r="H640" s="28">
        <v>0</v>
      </c>
      <c r="I640" s="30">
        <f>ROUND(G640*H640,P4)</f>
        <v>0</v>
      </c>
      <c r="L640" s="30">
        <v>0</v>
      </c>
      <c r="M640" s="24">
        <f>ROUND(G640*L640,P4)</f>
        <v>0</v>
      </c>
      <c r="N640" s="25" t="s">
        <v>559</v>
      </c>
      <c r="O640" s="31">
        <f>M640*AA640</f>
        <v>0</v>
      </c>
      <c r="P640" s="1">
        <v>3</v>
      </c>
      <c r="AA640" s="1">
        <f>IF(P640=1,$O$3,IF(P640=2,$O$4,$O$5))</f>
        <v>0</v>
      </c>
    </row>
    <row r="641">
      <c r="A641" s="1" t="s">
        <v>114</v>
      </c>
      <c r="E641" s="27" t="s">
        <v>138</v>
      </c>
    </row>
    <row r="642">
      <c r="A642" s="1" t="s">
        <v>116</v>
      </c>
      <c r="E642" s="32" t="s">
        <v>2844</v>
      </c>
    </row>
    <row r="643" ht="211.2">
      <c r="A643" s="1" t="s">
        <v>117</v>
      </c>
      <c r="E643" s="27" t="s">
        <v>2623</v>
      </c>
    </row>
    <row r="644">
      <c r="A644" s="1" t="s">
        <v>105</v>
      </c>
      <c r="C644" s="22" t="s">
        <v>2628</v>
      </c>
      <c r="E644" s="23" t="s">
        <v>2629</v>
      </c>
      <c r="L644" s="24">
        <f>SUMIFS(L645:L652,A645:A652,"P")</f>
        <v>0</v>
      </c>
      <c r="M644" s="24">
        <f>SUMIFS(M645:M652,A645:A652,"P")</f>
        <v>0</v>
      </c>
      <c r="N644" s="25"/>
    </row>
    <row r="645">
      <c r="A645" s="1" t="s">
        <v>108</v>
      </c>
      <c r="B645" s="1">
        <v>29</v>
      </c>
      <c r="C645" s="26" t="s">
        <v>2845</v>
      </c>
      <c r="D645" t="s">
        <v>138</v>
      </c>
      <c r="E645" s="27" t="s">
        <v>2846</v>
      </c>
      <c r="F645" s="28" t="s">
        <v>167</v>
      </c>
      <c r="G645" s="29">
        <v>264</v>
      </c>
      <c r="H645" s="28">
        <v>0</v>
      </c>
      <c r="I645" s="30">
        <f>ROUND(G645*H645,P4)</f>
        <v>0</v>
      </c>
      <c r="L645" s="30">
        <v>0</v>
      </c>
      <c r="M645" s="24">
        <f>ROUND(G645*L645,P4)</f>
        <v>0</v>
      </c>
      <c r="N645" s="25" t="s">
        <v>559</v>
      </c>
      <c r="O645" s="31">
        <f>M645*AA645</f>
        <v>0</v>
      </c>
      <c r="P645" s="1">
        <v>3</v>
      </c>
      <c r="AA645" s="1">
        <f>IF(P645=1,$O$3,IF(P645=2,$O$4,$O$5))</f>
        <v>0</v>
      </c>
    </row>
    <row r="646">
      <c r="A646" s="1" t="s">
        <v>114</v>
      </c>
      <c r="E646" s="27" t="s">
        <v>2847</v>
      </c>
    </row>
    <row r="647">
      <c r="A647" s="1" t="s">
        <v>116</v>
      </c>
      <c r="E647" s="32" t="s">
        <v>2848</v>
      </c>
    </row>
    <row r="648" ht="264">
      <c r="A648" s="1" t="s">
        <v>117</v>
      </c>
      <c r="E648" s="27" t="s">
        <v>2849</v>
      </c>
    </row>
    <row r="649">
      <c r="A649" s="1" t="s">
        <v>108</v>
      </c>
      <c r="B649" s="1">
        <v>30</v>
      </c>
      <c r="C649" s="26" t="s">
        <v>2850</v>
      </c>
      <c r="D649" t="s">
        <v>138</v>
      </c>
      <c r="E649" s="27" t="s">
        <v>2851</v>
      </c>
      <c r="F649" s="28" t="s">
        <v>167</v>
      </c>
      <c r="G649" s="29">
        <v>66</v>
      </c>
      <c r="H649" s="28">
        <v>0</v>
      </c>
      <c r="I649" s="30">
        <f>ROUND(G649*H649,P4)</f>
        <v>0</v>
      </c>
      <c r="L649" s="30">
        <v>0</v>
      </c>
      <c r="M649" s="24">
        <f>ROUND(G649*L649,P4)</f>
        <v>0</v>
      </c>
      <c r="N649" s="25" t="s">
        <v>559</v>
      </c>
      <c r="O649" s="31">
        <f>M649*AA649</f>
        <v>0</v>
      </c>
      <c r="P649" s="1">
        <v>3</v>
      </c>
      <c r="AA649" s="1">
        <f>IF(P649=1,$O$3,IF(P649=2,$O$4,$O$5))</f>
        <v>0</v>
      </c>
    </row>
    <row r="650" ht="52.8">
      <c r="A650" s="1" t="s">
        <v>114</v>
      </c>
      <c r="E650" s="27" t="s">
        <v>2852</v>
      </c>
    </row>
    <row r="651">
      <c r="A651" s="1" t="s">
        <v>116</v>
      </c>
      <c r="E651" s="32" t="s">
        <v>2853</v>
      </c>
    </row>
    <row r="652" ht="264">
      <c r="A652" s="1" t="s">
        <v>117</v>
      </c>
      <c r="E652" s="27" t="s">
        <v>2849</v>
      </c>
    </row>
    <row r="653">
      <c r="A653" s="1" t="s">
        <v>105</v>
      </c>
      <c r="C653" s="22" t="s">
        <v>1797</v>
      </c>
      <c r="E653" s="23" t="s">
        <v>2386</v>
      </c>
      <c r="L653" s="24">
        <f>SUMIFS(L654:L665,A654:A665,"P")</f>
        <v>0</v>
      </c>
      <c r="M653" s="24">
        <f>SUMIFS(M654:M665,A654:A665,"P")</f>
        <v>0</v>
      </c>
      <c r="N653" s="25"/>
    </row>
    <row r="654">
      <c r="A654" s="1" t="s">
        <v>108</v>
      </c>
      <c r="B654" s="1">
        <v>31</v>
      </c>
      <c r="C654" s="26" t="s">
        <v>2854</v>
      </c>
      <c r="D654" t="s">
        <v>138</v>
      </c>
      <c r="E654" s="27" t="s">
        <v>2855</v>
      </c>
      <c r="F654" s="28" t="s">
        <v>167</v>
      </c>
      <c r="G654" s="29">
        <v>140.80000000000001</v>
      </c>
      <c r="H654" s="28">
        <v>0</v>
      </c>
      <c r="I654" s="30">
        <f>ROUND(G654*H654,P4)</f>
        <v>0</v>
      </c>
      <c r="L654" s="30">
        <v>0</v>
      </c>
      <c r="M654" s="24">
        <f>ROUND(G654*L654,P4)</f>
        <v>0</v>
      </c>
      <c r="N654" s="25" t="s">
        <v>559</v>
      </c>
      <c r="O654" s="31">
        <f>M654*AA654</f>
        <v>0</v>
      </c>
      <c r="P654" s="1">
        <v>3</v>
      </c>
      <c r="AA654" s="1">
        <f>IF(P654=1,$O$3,IF(P654=2,$O$4,$O$5))</f>
        <v>0</v>
      </c>
    </row>
    <row r="655">
      <c r="A655" s="1" t="s">
        <v>114</v>
      </c>
      <c r="E655" s="27" t="s">
        <v>2856</v>
      </c>
    </row>
    <row r="656" ht="26.4">
      <c r="A656" s="1" t="s">
        <v>116</v>
      </c>
      <c r="E656" s="32" t="s">
        <v>2857</v>
      </c>
    </row>
    <row r="657" ht="52.8">
      <c r="A657" s="1" t="s">
        <v>117</v>
      </c>
      <c r="E657" s="27" t="s">
        <v>2858</v>
      </c>
    </row>
    <row r="658">
      <c r="A658" s="1" t="s">
        <v>108</v>
      </c>
      <c r="B658" s="1">
        <v>32</v>
      </c>
      <c r="C658" s="26" t="s">
        <v>2673</v>
      </c>
      <c r="D658" t="s">
        <v>144</v>
      </c>
      <c r="E658" s="27" t="s">
        <v>2674</v>
      </c>
      <c r="F658" s="28" t="s">
        <v>167</v>
      </c>
      <c r="G658" s="29">
        <v>134</v>
      </c>
      <c r="H658" s="28">
        <v>0</v>
      </c>
      <c r="I658" s="30">
        <f>ROUND(G658*H658,P4)</f>
        <v>0</v>
      </c>
      <c r="L658" s="30">
        <v>0</v>
      </c>
      <c r="M658" s="24">
        <f>ROUND(G658*L658,P4)</f>
        <v>0</v>
      </c>
      <c r="N658" s="25" t="s">
        <v>559</v>
      </c>
      <c r="O658" s="31">
        <f>M658*AA658</f>
        <v>0</v>
      </c>
      <c r="P658" s="1">
        <v>3</v>
      </c>
      <c r="AA658" s="1">
        <f>IF(P658=1,$O$3,IF(P658=2,$O$4,$O$5))</f>
        <v>0</v>
      </c>
    </row>
    <row r="659" ht="26.4">
      <c r="A659" s="1" t="s">
        <v>114</v>
      </c>
      <c r="E659" s="27" t="s">
        <v>2859</v>
      </c>
    </row>
    <row r="660">
      <c r="A660" s="1" t="s">
        <v>116</v>
      </c>
      <c r="E660" s="32" t="s">
        <v>2860</v>
      </c>
    </row>
    <row r="661" ht="132">
      <c r="A661" s="1" t="s">
        <v>117</v>
      </c>
      <c r="E661" s="27" t="s">
        <v>2676</v>
      </c>
    </row>
    <row r="662">
      <c r="A662" s="1" t="s">
        <v>108</v>
      </c>
      <c r="B662" s="1">
        <v>33</v>
      </c>
      <c r="C662" s="26" t="s">
        <v>2673</v>
      </c>
      <c r="D662" t="s">
        <v>138</v>
      </c>
      <c r="E662" s="27" t="s">
        <v>2674</v>
      </c>
      <c r="F662" s="28" t="s">
        <v>167</v>
      </c>
      <c r="G662" s="29">
        <v>19.199999999999999</v>
      </c>
      <c r="H662" s="28">
        <v>0</v>
      </c>
      <c r="I662" s="30">
        <f>ROUND(G662*H662,P4)</f>
        <v>0</v>
      </c>
      <c r="L662" s="30">
        <v>0</v>
      </c>
      <c r="M662" s="24">
        <f>ROUND(G662*L662,P4)</f>
        <v>0</v>
      </c>
      <c r="N662" s="25" t="s">
        <v>559</v>
      </c>
      <c r="O662" s="31">
        <f>M662*AA662</f>
        <v>0</v>
      </c>
      <c r="P662" s="1">
        <v>3</v>
      </c>
      <c r="AA662" s="1">
        <f>IF(P662=1,$O$3,IF(P662=2,$O$4,$O$5))</f>
        <v>0</v>
      </c>
    </row>
    <row r="663" ht="39.6">
      <c r="A663" s="1" t="s">
        <v>114</v>
      </c>
      <c r="E663" s="27" t="s">
        <v>2861</v>
      </c>
    </row>
    <row r="664">
      <c r="A664" s="1" t="s">
        <v>116</v>
      </c>
      <c r="E664" s="32" t="s">
        <v>2862</v>
      </c>
    </row>
    <row r="665" ht="132">
      <c r="A665" s="1" t="s">
        <v>117</v>
      </c>
      <c r="E665" s="27" t="s">
        <v>2676</v>
      </c>
    </row>
    <row r="666">
      <c r="A666" s="1" t="s">
        <v>102</v>
      </c>
      <c r="C666" s="22" t="s">
        <v>2863</v>
      </c>
      <c r="E666" s="23" t="s">
        <v>2864</v>
      </c>
      <c r="L666" s="24">
        <f>L667+L692+L701+L734</f>
        <v>0</v>
      </c>
      <c r="M666" s="24">
        <f>M667+M692+M701+M734</f>
        <v>0</v>
      </c>
      <c r="N666" s="25"/>
    </row>
    <row r="667">
      <c r="A667" s="1" t="s">
        <v>105</v>
      </c>
      <c r="C667" s="22" t="s">
        <v>144</v>
      </c>
      <c r="E667" s="23" t="s">
        <v>145</v>
      </c>
      <c r="L667" s="24">
        <f>SUMIFS(L668:L691,A668:A691,"P")</f>
        <v>0</v>
      </c>
      <c r="M667" s="24">
        <f>SUMIFS(M668:M691,A668:A691,"P")</f>
        <v>0</v>
      </c>
      <c r="N667" s="25"/>
    </row>
    <row r="668">
      <c r="A668" s="1" t="s">
        <v>108</v>
      </c>
      <c r="B668" s="1">
        <v>1</v>
      </c>
      <c r="C668" s="26" t="s">
        <v>2465</v>
      </c>
      <c r="D668" t="s">
        <v>138</v>
      </c>
      <c r="E668" s="27" t="s">
        <v>2466</v>
      </c>
      <c r="F668" s="28" t="s">
        <v>153</v>
      </c>
      <c r="G668" s="29">
        <v>188.58600000000001</v>
      </c>
      <c r="H668" s="28">
        <v>0</v>
      </c>
      <c r="I668" s="30">
        <f>ROUND(G668*H668,P4)</f>
        <v>0</v>
      </c>
      <c r="L668" s="30">
        <v>0</v>
      </c>
      <c r="M668" s="24">
        <f>ROUND(G668*L668,P4)</f>
        <v>0</v>
      </c>
      <c r="N668" s="25" t="s">
        <v>559</v>
      </c>
      <c r="O668" s="31">
        <f>M668*AA668</f>
        <v>0</v>
      </c>
      <c r="P668" s="1">
        <v>3</v>
      </c>
      <c r="AA668" s="1">
        <f>IF(P668=1,$O$3,IF(P668=2,$O$4,$O$5))</f>
        <v>0</v>
      </c>
    </row>
    <row r="669">
      <c r="A669" s="1" t="s">
        <v>114</v>
      </c>
      <c r="E669" s="27" t="s">
        <v>2865</v>
      </c>
    </row>
    <row r="670" ht="26.4">
      <c r="A670" s="1" t="s">
        <v>116</v>
      </c>
      <c r="E670" s="32" t="s">
        <v>2866</v>
      </c>
    </row>
    <row r="671">
      <c r="A671" s="1" t="s">
        <v>117</v>
      </c>
      <c r="E671" s="27" t="s">
        <v>2867</v>
      </c>
    </row>
    <row r="672">
      <c r="A672" s="1" t="s">
        <v>108</v>
      </c>
      <c r="B672" s="1">
        <v>2</v>
      </c>
      <c r="C672" s="26" t="s">
        <v>2469</v>
      </c>
      <c r="D672" t="s">
        <v>138</v>
      </c>
      <c r="E672" s="27" t="s">
        <v>2470</v>
      </c>
      <c r="F672" s="28" t="s">
        <v>1792</v>
      </c>
      <c r="G672" s="29">
        <v>1885.865</v>
      </c>
      <c r="H672" s="28">
        <v>0</v>
      </c>
      <c r="I672" s="30">
        <f>ROUND(G672*H672,P4)</f>
        <v>0</v>
      </c>
      <c r="L672" s="30">
        <v>0</v>
      </c>
      <c r="M672" s="24">
        <f>ROUND(G672*L672,P4)</f>
        <v>0</v>
      </c>
      <c r="N672" s="25" t="s">
        <v>559</v>
      </c>
      <c r="O672" s="31">
        <f>M672*AA672</f>
        <v>0</v>
      </c>
      <c r="P672" s="1">
        <v>3</v>
      </c>
      <c r="AA672" s="1">
        <f>IF(P672=1,$O$3,IF(P672=2,$O$4,$O$5))</f>
        <v>0</v>
      </c>
    </row>
    <row r="673">
      <c r="A673" s="1" t="s">
        <v>114</v>
      </c>
      <c r="E673" s="27" t="s">
        <v>2868</v>
      </c>
    </row>
    <row r="674" ht="26.4">
      <c r="A674" s="1" t="s">
        <v>116</v>
      </c>
      <c r="E674" s="32" t="s">
        <v>2869</v>
      </c>
    </row>
    <row r="675">
      <c r="A675" s="1" t="s">
        <v>117</v>
      </c>
      <c r="E675" s="27" t="s">
        <v>2867</v>
      </c>
    </row>
    <row r="676">
      <c r="A676" s="1" t="s">
        <v>108</v>
      </c>
      <c r="B676" s="1">
        <v>3</v>
      </c>
      <c r="C676" s="26" t="s">
        <v>2870</v>
      </c>
      <c r="D676" t="s">
        <v>138</v>
      </c>
      <c r="E676" s="27" t="s">
        <v>2871</v>
      </c>
      <c r="F676" s="28" t="s">
        <v>153</v>
      </c>
      <c r="G676" s="29">
        <v>12</v>
      </c>
      <c r="H676" s="28">
        <v>0</v>
      </c>
      <c r="I676" s="30">
        <f>ROUND(G676*H676,P4)</f>
        <v>0</v>
      </c>
      <c r="L676" s="30">
        <v>0</v>
      </c>
      <c r="M676" s="24">
        <f>ROUND(G676*L676,P4)</f>
        <v>0</v>
      </c>
      <c r="N676" s="25" t="s">
        <v>559</v>
      </c>
      <c r="O676" s="31">
        <f>M676*AA676</f>
        <v>0</v>
      </c>
      <c r="P676" s="1">
        <v>3</v>
      </c>
      <c r="AA676" s="1">
        <f>IF(P676=1,$O$3,IF(P676=2,$O$4,$O$5))</f>
        <v>0</v>
      </c>
    </row>
    <row r="677">
      <c r="A677" s="1" t="s">
        <v>114</v>
      </c>
      <c r="E677" s="27" t="s">
        <v>138</v>
      </c>
    </row>
    <row r="678" ht="39.6">
      <c r="A678" s="1" t="s">
        <v>116</v>
      </c>
      <c r="E678" s="32" t="s">
        <v>2872</v>
      </c>
    </row>
    <row r="679">
      <c r="A679" s="1" t="s">
        <v>117</v>
      </c>
      <c r="E679" s="27" t="s">
        <v>2867</v>
      </c>
    </row>
    <row r="680">
      <c r="A680" s="1" t="s">
        <v>108</v>
      </c>
      <c r="B680" s="1">
        <v>4</v>
      </c>
      <c r="C680" s="26" t="s">
        <v>2873</v>
      </c>
      <c r="D680" t="s">
        <v>138</v>
      </c>
      <c r="E680" s="27" t="s">
        <v>2874</v>
      </c>
      <c r="F680" s="28" t="s">
        <v>153</v>
      </c>
      <c r="G680" s="29">
        <v>186.34800000000001</v>
      </c>
      <c r="H680" s="28">
        <v>0</v>
      </c>
      <c r="I680" s="30">
        <f>ROUND(G680*H680,P4)</f>
        <v>0</v>
      </c>
      <c r="L680" s="30">
        <v>0</v>
      </c>
      <c r="M680" s="24">
        <f>ROUND(G680*L680,P4)</f>
        <v>0</v>
      </c>
      <c r="N680" s="25" t="s">
        <v>559</v>
      </c>
      <c r="O680" s="31">
        <f>M680*AA680</f>
        <v>0</v>
      </c>
      <c r="P680" s="1">
        <v>3</v>
      </c>
      <c r="AA680" s="1">
        <f>IF(P680=1,$O$3,IF(P680=2,$O$4,$O$5))</f>
        <v>0</v>
      </c>
    </row>
    <row r="681">
      <c r="A681" s="1" t="s">
        <v>114</v>
      </c>
      <c r="E681" s="27" t="s">
        <v>2875</v>
      </c>
    </row>
    <row r="682" ht="184.8">
      <c r="A682" s="1" t="s">
        <v>116</v>
      </c>
      <c r="E682" s="32" t="s">
        <v>2876</v>
      </c>
    </row>
    <row r="683">
      <c r="A683" s="1" t="s">
        <v>117</v>
      </c>
      <c r="E683" s="27" t="s">
        <v>2867</v>
      </c>
    </row>
    <row r="684">
      <c r="A684" s="1" t="s">
        <v>108</v>
      </c>
      <c r="B684" s="1">
        <v>5</v>
      </c>
      <c r="C684" s="26" t="s">
        <v>151</v>
      </c>
      <c r="D684" t="s">
        <v>138</v>
      </c>
      <c r="E684" s="27" t="s">
        <v>152</v>
      </c>
      <c r="F684" s="28" t="s">
        <v>153</v>
      </c>
      <c r="G684" s="29">
        <v>2.238</v>
      </c>
      <c r="H684" s="28">
        <v>0</v>
      </c>
      <c r="I684" s="30">
        <f>ROUND(G684*H684,P4)</f>
        <v>0</v>
      </c>
      <c r="L684" s="30">
        <v>0</v>
      </c>
      <c r="M684" s="24">
        <f>ROUND(G684*L684,P4)</f>
        <v>0</v>
      </c>
      <c r="N684" s="25" t="s">
        <v>559</v>
      </c>
      <c r="O684" s="31">
        <f>M684*AA684</f>
        <v>0</v>
      </c>
      <c r="P684" s="1">
        <v>3</v>
      </c>
      <c r="AA684" s="1">
        <f>IF(P684=1,$O$3,IF(P684=2,$O$4,$O$5))</f>
        <v>0</v>
      </c>
    </row>
    <row r="685">
      <c r="A685" s="1" t="s">
        <v>114</v>
      </c>
      <c r="E685" s="27" t="s">
        <v>138</v>
      </c>
    </row>
    <row r="686" ht="26.4">
      <c r="A686" s="1" t="s">
        <v>116</v>
      </c>
      <c r="E686" s="32" t="s">
        <v>2877</v>
      </c>
    </row>
    <row r="687">
      <c r="A687" s="1" t="s">
        <v>117</v>
      </c>
      <c r="E687" s="27" t="s">
        <v>2867</v>
      </c>
    </row>
    <row r="688">
      <c r="A688" s="1" t="s">
        <v>108</v>
      </c>
      <c r="B688" s="1">
        <v>6</v>
      </c>
      <c r="C688" s="26" t="s">
        <v>2878</v>
      </c>
      <c r="D688" t="s">
        <v>138</v>
      </c>
      <c r="E688" s="27" t="s">
        <v>2879</v>
      </c>
      <c r="F688" s="28" t="s">
        <v>153</v>
      </c>
      <c r="G688" s="29">
        <v>188.58600000000001</v>
      </c>
      <c r="H688" s="28">
        <v>0</v>
      </c>
      <c r="I688" s="30">
        <f>ROUND(G688*H688,P4)</f>
        <v>0</v>
      </c>
      <c r="L688" s="30">
        <v>0</v>
      </c>
      <c r="M688" s="24">
        <f>ROUND(G688*L688,P4)</f>
        <v>0</v>
      </c>
      <c r="N688" s="25" t="s">
        <v>138</v>
      </c>
      <c r="O688" s="31">
        <f>M688*AA688</f>
        <v>0</v>
      </c>
      <c r="P688" s="1">
        <v>3</v>
      </c>
      <c r="AA688" s="1">
        <f>IF(P688=1,$O$3,IF(P688=2,$O$4,$O$5))</f>
        <v>0</v>
      </c>
    </row>
    <row r="689">
      <c r="A689" s="1" t="s">
        <v>114</v>
      </c>
      <c r="E689" s="27" t="s">
        <v>2880</v>
      </c>
    </row>
    <row r="690" ht="26.4">
      <c r="A690" s="1" t="s">
        <v>116</v>
      </c>
      <c r="E690" s="32" t="s">
        <v>2881</v>
      </c>
    </row>
    <row r="691">
      <c r="A691" s="1" t="s">
        <v>117</v>
      </c>
      <c r="E691" s="27" t="s">
        <v>2867</v>
      </c>
    </row>
    <row r="692">
      <c r="A692" s="1" t="s">
        <v>105</v>
      </c>
      <c r="C692" s="22" t="s">
        <v>2395</v>
      </c>
      <c r="E692" s="23" t="s">
        <v>2882</v>
      </c>
      <c r="L692" s="24">
        <f>SUMIFS(L693:L700,A693:A700,"P")</f>
        <v>0</v>
      </c>
      <c r="M692" s="24">
        <f>SUMIFS(M693:M700,A693:A700,"P")</f>
        <v>0</v>
      </c>
      <c r="N692" s="25"/>
    </row>
    <row r="693">
      <c r="A693" s="1" t="s">
        <v>108</v>
      </c>
      <c r="B693" s="1">
        <v>7</v>
      </c>
      <c r="C693" s="26" t="s">
        <v>2883</v>
      </c>
      <c r="D693" t="s">
        <v>138</v>
      </c>
      <c r="E693" s="27" t="s">
        <v>2884</v>
      </c>
      <c r="F693" s="28" t="s">
        <v>2885</v>
      </c>
      <c r="G693" s="29">
        <v>1</v>
      </c>
      <c r="H693" s="28">
        <v>0</v>
      </c>
      <c r="I693" s="30">
        <f>ROUND(G693*H693,P4)</f>
        <v>0</v>
      </c>
      <c r="L693" s="30">
        <v>0</v>
      </c>
      <c r="M693" s="24">
        <f>ROUND(G693*L693,P4)</f>
        <v>0</v>
      </c>
      <c r="N693" s="25" t="s">
        <v>138</v>
      </c>
      <c r="O693" s="31">
        <f>M693*AA693</f>
        <v>0</v>
      </c>
      <c r="P693" s="1">
        <v>3</v>
      </c>
      <c r="AA693" s="1">
        <f>IF(P693=1,$O$3,IF(P693=2,$O$4,$O$5))</f>
        <v>0</v>
      </c>
    </row>
    <row r="694">
      <c r="A694" s="1" t="s">
        <v>114</v>
      </c>
      <c r="E694" s="27" t="s">
        <v>138</v>
      </c>
    </row>
    <row r="695" ht="26.4">
      <c r="A695" s="1" t="s">
        <v>116</v>
      </c>
      <c r="E695" s="32" t="s">
        <v>2886</v>
      </c>
    </row>
    <row r="696" ht="52.8">
      <c r="A696" s="1" t="s">
        <v>117</v>
      </c>
      <c r="E696" s="27" t="s">
        <v>2887</v>
      </c>
    </row>
    <row r="697">
      <c r="A697" s="1" t="s">
        <v>108</v>
      </c>
      <c r="B697" s="1">
        <v>8</v>
      </c>
      <c r="C697" s="26" t="s">
        <v>1802</v>
      </c>
      <c r="D697" t="s">
        <v>138</v>
      </c>
      <c r="E697" s="27" t="s">
        <v>1803</v>
      </c>
      <c r="F697" s="28" t="s">
        <v>153</v>
      </c>
      <c r="G697" s="29">
        <v>1.0680000000000001</v>
      </c>
      <c r="H697" s="28">
        <v>0</v>
      </c>
      <c r="I697" s="30">
        <f>ROUND(G697*H697,P4)</f>
        <v>0</v>
      </c>
      <c r="L697" s="30">
        <v>0</v>
      </c>
      <c r="M697" s="24">
        <f>ROUND(G697*L697,P4)</f>
        <v>0</v>
      </c>
      <c r="N697" s="25" t="s">
        <v>559</v>
      </c>
      <c r="O697" s="31">
        <f>M697*AA697</f>
        <v>0</v>
      </c>
      <c r="P697" s="1">
        <v>3</v>
      </c>
      <c r="AA697" s="1">
        <f>IF(P697=1,$O$3,IF(P697=2,$O$4,$O$5))</f>
        <v>0</v>
      </c>
    </row>
    <row r="698">
      <c r="A698" s="1" t="s">
        <v>114</v>
      </c>
      <c r="E698" s="27" t="s">
        <v>138</v>
      </c>
    </row>
    <row r="699" ht="52.8">
      <c r="A699" s="1" t="s">
        <v>116</v>
      </c>
      <c r="E699" s="32" t="s">
        <v>2888</v>
      </c>
    </row>
    <row r="700">
      <c r="A700" s="1" t="s">
        <v>117</v>
      </c>
      <c r="E700" s="27" t="s">
        <v>2867</v>
      </c>
    </row>
    <row r="701">
      <c r="A701" s="1" t="s">
        <v>105</v>
      </c>
      <c r="C701" s="22" t="s">
        <v>2889</v>
      </c>
      <c r="E701" s="23" t="s">
        <v>61</v>
      </c>
      <c r="L701" s="24">
        <f>SUMIFS(L702:L733,A702:A733,"P")</f>
        <v>0</v>
      </c>
      <c r="M701" s="24">
        <f>SUMIFS(M702:M733,A702:A733,"P")</f>
        <v>0</v>
      </c>
      <c r="N701" s="25"/>
    </row>
    <row r="702">
      <c r="A702" s="1" t="s">
        <v>108</v>
      </c>
      <c r="B702" s="1">
        <v>9</v>
      </c>
      <c r="C702" s="26" t="s">
        <v>2890</v>
      </c>
      <c r="D702" t="s">
        <v>138</v>
      </c>
      <c r="E702" s="27" t="s">
        <v>2891</v>
      </c>
      <c r="F702" s="28" t="s">
        <v>2892</v>
      </c>
      <c r="G702" s="29">
        <v>158</v>
      </c>
      <c r="H702" s="28">
        <v>0</v>
      </c>
      <c r="I702" s="30">
        <f>ROUND(G702*H702,P4)</f>
        <v>0</v>
      </c>
      <c r="L702" s="30">
        <v>0</v>
      </c>
      <c r="M702" s="24">
        <f>ROUND(G702*L702,P4)</f>
        <v>0</v>
      </c>
      <c r="N702" s="25" t="s">
        <v>559</v>
      </c>
      <c r="O702" s="31">
        <f>M702*AA702</f>
        <v>0</v>
      </c>
      <c r="P702" s="1">
        <v>3</v>
      </c>
      <c r="AA702" s="1">
        <f>IF(P702=1,$O$3,IF(P702=2,$O$4,$O$5))</f>
        <v>0</v>
      </c>
    </row>
    <row r="703">
      <c r="A703" s="1" t="s">
        <v>114</v>
      </c>
      <c r="E703" s="27" t="s">
        <v>138</v>
      </c>
    </row>
    <row r="704" ht="26.4">
      <c r="A704" s="1" t="s">
        <v>116</v>
      </c>
      <c r="E704" s="32" t="s">
        <v>2893</v>
      </c>
    </row>
    <row r="705">
      <c r="A705" s="1" t="s">
        <v>117</v>
      </c>
      <c r="E705" s="27" t="s">
        <v>2867</v>
      </c>
    </row>
    <row r="706">
      <c r="A706" s="1" t="s">
        <v>108</v>
      </c>
      <c r="B706" s="1">
        <v>10</v>
      </c>
      <c r="C706" s="26" t="s">
        <v>2894</v>
      </c>
      <c r="D706" t="s">
        <v>138</v>
      </c>
      <c r="E706" s="27" t="s">
        <v>2895</v>
      </c>
      <c r="F706" s="28" t="s">
        <v>776</v>
      </c>
      <c r="G706" s="29">
        <v>12.199999999999999</v>
      </c>
      <c r="H706" s="28">
        <v>0</v>
      </c>
      <c r="I706" s="30">
        <f>ROUND(G706*H706,P4)</f>
        <v>0</v>
      </c>
      <c r="L706" s="30">
        <v>0</v>
      </c>
      <c r="M706" s="24">
        <f>ROUND(G706*L706,P4)</f>
        <v>0</v>
      </c>
      <c r="N706" s="25" t="s">
        <v>559</v>
      </c>
      <c r="O706" s="31">
        <f>M706*AA706</f>
        <v>0</v>
      </c>
      <c r="P706" s="1">
        <v>3</v>
      </c>
      <c r="AA706" s="1">
        <f>IF(P706=1,$O$3,IF(P706=2,$O$4,$O$5))</f>
        <v>0</v>
      </c>
    </row>
    <row r="707" ht="26.4">
      <c r="A707" s="1" t="s">
        <v>114</v>
      </c>
      <c r="E707" s="27" t="s">
        <v>2896</v>
      </c>
    </row>
    <row r="708" ht="39.6">
      <c r="A708" s="1" t="s">
        <v>116</v>
      </c>
      <c r="E708" s="32" t="s">
        <v>2897</v>
      </c>
    </row>
    <row r="709">
      <c r="A709" s="1" t="s">
        <v>117</v>
      </c>
      <c r="E709" s="27" t="s">
        <v>2867</v>
      </c>
    </row>
    <row r="710" ht="26.4">
      <c r="A710" s="1" t="s">
        <v>108</v>
      </c>
      <c r="B710" s="1">
        <v>11</v>
      </c>
      <c r="C710" s="26" t="s">
        <v>2898</v>
      </c>
      <c r="D710" t="s">
        <v>138</v>
      </c>
      <c r="E710" s="27" t="s">
        <v>2899</v>
      </c>
      <c r="F710" s="28" t="s">
        <v>2892</v>
      </c>
      <c r="G710" s="29">
        <v>106.2</v>
      </c>
      <c r="H710" s="28">
        <v>0</v>
      </c>
      <c r="I710" s="30">
        <f>ROUND(G710*H710,P4)</f>
        <v>0</v>
      </c>
      <c r="L710" s="30">
        <v>0</v>
      </c>
      <c r="M710" s="24">
        <f>ROUND(G710*L710,P4)</f>
        <v>0</v>
      </c>
      <c r="N710" s="25" t="s">
        <v>559</v>
      </c>
      <c r="O710" s="31">
        <f>M710*AA710</f>
        <v>0</v>
      </c>
      <c r="P710" s="1">
        <v>3</v>
      </c>
      <c r="AA710" s="1">
        <f>IF(P710=1,$O$3,IF(P710=2,$O$4,$O$5))</f>
        <v>0</v>
      </c>
    </row>
    <row r="711">
      <c r="A711" s="1" t="s">
        <v>114</v>
      </c>
      <c r="E711" s="27" t="s">
        <v>138</v>
      </c>
    </row>
    <row r="712" ht="39.6">
      <c r="A712" s="1" t="s">
        <v>116</v>
      </c>
      <c r="E712" s="32" t="s">
        <v>2900</v>
      </c>
    </row>
    <row r="713">
      <c r="A713" s="1" t="s">
        <v>117</v>
      </c>
      <c r="E713" s="27" t="s">
        <v>2867</v>
      </c>
    </row>
    <row r="714" ht="26.4">
      <c r="A714" s="1" t="s">
        <v>108</v>
      </c>
      <c r="B714" s="1">
        <v>12</v>
      </c>
      <c r="C714" s="26" t="s">
        <v>2901</v>
      </c>
      <c r="D714" t="s">
        <v>138</v>
      </c>
      <c r="E714" s="27" t="s">
        <v>2902</v>
      </c>
      <c r="F714" s="28" t="s">
        <v>776</v>
      </c>
      <c r="G714" s="29">
        <v>7.5</v>
      </c>
      <c r="H714" s="28">
        <v>0</v>
      </c>
      <c r="I714" s="30">
        <f>ROUND(G714*H714,P4)</f>
        <v>0</v>
      </c>
      <c r="L714" s="30">
        <v>0</v>
      </c>
      <c r="M714" s="24">
        <f>ROUND(G714*L714,P4)</f>
        <v>0</v>
      </c>
      <c r="N714" s="25" t="s">
        <v>559</v>
      </c>
      <c r="O714" s="31">
        <f>M714*AA714</f>
        <v>0</v>
      </c>
      <c r="P714" s="1">
        <v>3</v>
      </c>
      <c r="AA714" s="1">
        <f>IF(P714=1,$O$3,IF(P714=2,$O$4,$O$5))</f>
        <v>0</v>
      </c>
    </row>
    <row r="715" ht="26.4">
      <c r="A715" s="1" t="s">
        <v>114</v>
      </c>
      <c r="E715" s="27" t="s">
        <v>2896</v>
      </c>
    </row>
    <row r="716" ht="52.8">
      <c r="A716" s="1" t="s">
        <v>116</v>
      </c>
      <c r="E716" s="32" t="s">
        <v>2903</v>
      </c>
    </row>
    <row r="717">
      <c r="A717" s="1" t="s">
        <v>117</v>
      </c>
      <c r="E717" s="27" t="s">
        <v>2867</v>
      </c>
    </row>
    <row r="718" ht="26.4">
      <c r="A718" s="1" t="s">
        <v>108</v>
      </c>
      <c r="B718" s="1">
        <v>13</v>
      </c>
      <c r="C718" s="26" t="s">
        <v>2904</v>
      </c>
      <c r="D718" t="s">
        <v>138</v>
      </c>
      <c r="E718" s="27" t="s">
        <v>2905</v>
      </c>
      <c r="F718" s="28" t="s">
        <v>2892</v>
      </c>
      <c r="G718" s="29">
        <v>665.70000000000005</v>
      </c>
      <c r="H718" s="28">
        <v>0</v>
      </c>
      <c r="I718" s="30">
        <f>ROUND(G718*H718,P4)</f>
        <v>0</v>
      </c>
      <c r="L718" s="30">
        <v>0</v>
      </c>
      <c r="M718" s="24">
        <f>ROUND(G718*L718,P4)</f>
        <v>0</v>
      </c>
      <c r="N718" s="25" t="s">
        <v>559</v>
      </c>
      <c r="O718" s="31">
        <f>M718*AA718</f>
        <v>0</v>
      </c>
      <c r="P718" s="1">
        <v>3</v>
      </c>
      <c r="AA718" s="1">
        <f>IF(P718=1,$O$3,IF(P718=2,$O$4,$O$5))</f>
        <v>0</v>
      </c>
    </row>
    <row r="719">
      <c r="A719" s="1" t="s">
        <v>114</v>
      </c>
      <c r="E719" s="27" t="s">
        <v>138</v>
      </c>
    </row>
    <row r="720" ht="118.8">
      <c r="A720" s="1" t="s">
        <v>116</v>
      </c>
      <c r="E720" s="32" t="s">
        <v>2906</v>
      </c>
    </row>
    <row r="721">
      <c r="A721" s="1" t="s">
        <v>117</v>
      </c>
      <c r="E721" s="27" t="s">
        <v>2867</v>
      </c>
    </row>
    <row r="722" ht="26.4">
      <c r="A722" s="1" t="s">
        <v>108</v>
      </c>
      <c r="B722" s="1">
        <v>14</v>
      </c>
      <c r="C722" s="26" t="s">
        <v>2907</v>
      </c>
      <c r="D722" t="s">
        <v>138</v>
      </c>
      <c r="E722" s="27" t="s">
        <v>2908</v>
      </c>
      <c r="F722" s="28" t="s">
        <v>776</v>
      </c>
      <c r="G722" s="29">
        <v>24.5</v>
      </c>
      <c r="H722" s="28">
        <v>0</v>
      </c>
      <c r="I722" s="30">
        <f>ROUND(G722*H722,P4)</f>
        <v>0</v>
      </c>
      <c r="L722" s="30">
        <v>0</v>
      </c>
      <c r="M722" s="24">
        <f>ROUND(G722*L722,P4)</f>
        <v>0</v>
      </c>
      <c r="N722" s="25" t="s">
        <v>559</v>
      </c>
      <c r="O722" s="31">
        <f>M722*AA722</f>
        <v>0</v>
      </c>
      <c r="P722" s="1">
        <v>3</v>
      </c>
      <c r="AA722" s="1">
        <f>IF(P722=1,$O$3,IF(P722=2,$O$4,$O$5))</f>
        <v>0</v>
      </c>
    </row>
    <row r="723" ht="26.4">
      <c r="A723" s="1" t="s">
        <v>114</v>
      </c>
      <c r="E723" s="27" t="s">
        <v>2896</v>
      </c>
    </row>
    <row r="724" ht="132">
      <c r="A724" s="1" t="s">
        <v>116</v>
      </c>
      <c r="E724" s="32" t="s">
        <v>2909</v>
      </c>
    </row>
    <row r="725">
      <c r="A725" s="1" t="s">
        <v>117</v>
      </c>
      <c r="E725" s="27" t="s">
        <v>2867</v>
      </c>
    </row>
    <row r="726" ht="26.4">
      <c r="A726" s="1" t="s">
        <v>108</v>
      </c>
      <c r="B726" s="1">
        <v>15</v>
      </c>
      <c r="C726" s="26" t="s">
        <v>2910</v>
      </c>
      <c r="D726" t="s">
        <v>138</v>
      </c>
      <c r="E726" s="27" t="s">
        <v>2911</v>
      </c>
      <c r="F726" s="28" t="s">
        <v>2892</v>
      </c>
      <c r="G726" s="29">
        <v>100.09999999999999</v>
      </c>
      <c r="H726" s="28">
        <v>0</v>
      </c>
      <c r="I726" s="30">
        <f>ROUND(G726*H726,P4)</f>
        <v>0</v>
      </c>
      <c r="L726" s="30">
        <v>0</v>
      </c>
      <c r="M726" s="24">
        <f>ROUND(G726*L726,P4)</f>
        <v>0</v>
      </c>
      <c r="N726" s="25" t="s">
        <v>559</v>
      </c>
      <c r="O726" s="31">
        <f>M726*AA726</f>
        <v>0</v>
      </c>
      <c r="P726" s="1">
        <v>3</v>
      </c>
      <c r="AA726" s="1">
        <f>IF(P726=1,$O$3,IF(P726=2,$O$4,$O$5))</f>
        <v>0</v>
      </c>
    </row>
    <row r="727">
      <c r="A727" s="1" t="s">
        <v>114</v>
      </c>
      <c r="E727" s="27" t="s">
        <v>138</v>
      </c>
    </row>
    <row r="728" ht="26.4">
      <c r="A728" s="1" t="s">
        <v>116</v>
      </c>
      <c r="E728" s="32" t="s">
        <v>2912</v>
      </c>
    </row>
    <row r="729">
      <c r="A729" s="1" t="s">
        <v>117</v>
      </c>
      <c r="E729" s="27" t="s">
        <v>2867</v>
      </c>
    </row>
    <row r="730" ht="26.4">
      <c r="A730" s="1" t="s">
        <v>108</v>
      </c>
      <c r="B730" s="1">
        <v>16</v>
      </c>
      <c r="C730" s="26" t="s">
        <v>2913</v>
      </c>
      <c r="D730" t="s">
        <v>138</v>
      </c>
      <c r="E730" s="27" t="s">
        <v>2914</v>
      </c>
      <c r="F730" s="28" t="s">
        <v>776</v>
      </c>
      <c r="G730" s="29">
        <v>23</v>
      </c>
      <c r="H730" s="28">
        <v>0</v>
      </c>
      <c r="I730" s="30">
        <f>ROUND(G730*H730,P4)</f>
        <v>0</v>
      </c>
      <c r="L730" s="30">
        <v>0</v>
      </c>
      <c r="M730" s="24">
        <f>ROUND(G730*L730,P4)</f>
        <v>0</v>
      </c>
      <c r="N730" s="25" t="s">
        <v>559</v>
      </c>
      <c r="O730" s="31">
        <f>M730*AA730</f>
        <v>0</v>
      </c>
      <c r="P730" s="1">
        <v>3</v>
      </c>
      <c r="AA730" s="1">
        <f>IF(P730=1,$O$3,IF(P730=2,$O$4,$O$5))</f>
        <v>0</v>
      </c>
    </row>
    <row r="731" ht="26.4">
      <c r="A731" s="1" t="s">
        <v>114</v>
      </c>
      <c r="E731" s="27" t="s">
        <v>2896</v>
      </c>
    </row>
    <row r="732" ht="39.6">
      <c r="A732" s="1" t="s">
        <v>116</v>
      </c>
      <c r="E732" s="32" t="s">
        <v>2915</v>
      </c>
    </row>
    <row r="733">
      <c r="A733" s="1" t="s">
        <v>117</v>
      </c>
      <c r="E733" s="27" t="s">
        <v>2867</v>
      </c>
    </row>
    <row r="734">
      <c r="A734" s="1" t="s">
        <v>105</v>
      </c>
      <c r="C734" s="22" t="s">
        <v>1117</v>
      </c>
      <c r="E734" s="23" t="s">
        <v>2916</v>
      </c>
      <c r="L734" s="24">
        <f>SUMIFS(L735:L794,A735:A794,"P")</f>
        <v>0</v>
      </c>
      <c r="M734" s="24">
        <f>SUMIFS(M735:M794,A735:A794,"P")</f>
        <v>0</v>
      </c>
      <c r="N734" s="25"/>
    </row>
    <row r="735" ht="26.4">
      <c r="A735" s="1" t="s">
        <v>108</v>
      </c>
      <c r="B735" s="1">
        <v>17</v>
      </c>
      <c r="C735" s="26" t="s">
        <v>109</v>
      </c>
      <c r="D735" t="s">
        <v>110</v>
      </c>
      <c r="E735" s="27" t="s">
        <v>111</v>
      </c>
      <c r="F735" s="28" t="s">
        <v>112</v>
      </c>
      <c r="G735" s="29">
        <v>35.799999999999997</v>
      </c>
      <c r="H735" s="28">
        <v>0</v>
      </c>
      <c r="I735" s="30">
        <f>ROUND(G735*H735,P4)</f>
        <v>0</v>
      </c>
      <c r="L735" s="30">
        <v>0</v>
      </c>
      <c r="M735" s="24">
        <f>ROUND(G735*L735,P4)</f>
        <v>0</v>
      </c>
      <c r="N735" s="25" t="s">
        <v>785</v>
      </c>
      <c r="O735" s="31">
        <f>M735*AA735</f>
        <v>0</v>
      </c>
      <c r="P735" s="1">
        <v>3</v>
      </c>
      <c r="AA735" s="1">
        <f>IF(P735=1,$O$3,IF(P735=2,$O$4,$O$5))</f>
        <v>0</v>
      </c>
    </row>
    <row r="736" ht="26.4">
      <c r="A736" s="1" t="s">
        <v>114</v>
      </c>
      <c r="E736" s="27" t="s">
        <v>115</v>
      </c>
    </row>
    <row r="737" ht="184.8">
      <c r="A737" s="1" t="s">
        <v>116</v>
      </c>
      <c r="E737" s="32" t="s">
        <v>2917</v>
      </c>
    </row>
    <row r="738" ht="198">
      <c r="A738" s="1" t="s">
        <v>117</v>
      </c>
      <c r="E738" s="27" t="s">
        <v>787</v>
      </c>
    </row>
    <row r="739" ht="26.4">
      <c r="A739" s="1" t="s">
        <v>108</v>
      </c>
      <c r="B739" s="1">
        <v>18</v>
      </c>
      <c r="C739" s="26" t="s">
        <v>1119</v>
      </c>
      <c r="D739" t="s">
        <v>1120</v>
      </c>
      <c r="E739" s="27" t="s">
        <v>1121</v>
      </c>
      <c r="F739" s="28" t="s">
        <v>112</v>
      </c>
      <c r="G739" s="29">
        <v>45.700000000000003</v>
      </c>
      <c r="H739" s="28">
        <v>0</v>
      </c>
      <c r="I739" s="30">
        <f>ROUND(G739*H739,P4)</f>
        <v>0</v>
      </c>
      <c r="L739" s="30">
        <v>0</v>
      </c>
      <c r="M739" s="24">
        <f>ROUND(G739*L739,P4)</f>
        <v>0</v>
      </c>
      <c r="N739" s="25" t="s">
        <v>785</v>
      </c>
      <c r="O739" s="31">
        <f>M739*AA739</f>
        <v>0</v>
      </c>
      <c r="P739" s="1">
        <v>3</v>
      </c>
      <c r="AA739" s="1">
        <f>IF(P739=1,$O$3,IF(P739=2,$O$4,$O$5))</f>
        <v>0</v>
      </c>
    </row>
    <row r="740" ht="26.4">
      <c r="A740" s="1" t="s">
        <v>114</v>
      </c>
      <c r="E740" s="27" t="s">
        <v>115</v>
      </c>
    </row>
    <row r="741" ht="39.6">
      <c r="A741" s="1" t="s">
        <v>116</v>
      </c>
      <c r="E741" s="32" t="s">
        <v>2918</v>
      </c>
    </row>
    <row r="742" ht="184.8">
      <c r="A742" s="1" t="s">
        <v>117</v>
      </c>
      <c r="E742" s="27" t="s">
        <v>1123</v>
      </c>
    </row>
    <row r="743" ht="26.4">
      <c r="A743" s="1" t="s">
        <v>108</v>
      </c>
      <c r="B743" s="1">
        <v>19</v>
      </c>
      <c r="C743" s="26" t="s">
        <v>788</v>
      </c>
      <c r="D743" t="s">
        <v>789</v>
      </c>
      <c r="E743" s="27" t="s">
        <v>790</v>
      </c>
      <c r="F743" s="28" t="s">
        <v>112</v>
      </c>
      <c r="G743" s="29">
        <v>129.09</v>
      </c>
      <c r="H743" s="28">
        <v>0</v>
      </c>
      <c r="I743" s="30">
        <f>ROUND(G743*H743,P4)</f>
        <v>0</v>
      </c>
      <c r="L743" s="30">
        <v>0</v>
      </c>
      <c r="M743" s="24">
        <f>ROUND(G743*L743,P4)</f>
        <v>0</v>
      </c>
      <c r="N743" s="25" t="s">
        <v>785</v>
      </c>
      <c r="O743" s="31">
        <f>M743*AA743</f>
        <v>0</v>
      </c>
      <c r="P743" s="1">
        <v>3</v>
      </c>
      <c r="AA743" s="1">
        <f>IF(P743=1,$O$3,IF(P743=2,$O$4,$O$5))</f>
        <v>0</v>
      </c>
    </row>
    <row r="744" ht="26.4">
      <c r="A744" s="1" t="s">
        <v>114</v>
      </c>
      <c r="E744" s="27" t="s">
        <v>115</v>
      </c>
    </row>
    <row r="745" ht="198">
      <c r="A745" s="1" t="s">
        <v>116</v>
      </c>
      <c r="E745" s="32" t="s">
        <v>2919</v>
      </c>
    </row>
    <row r="746" ht="184.8">
      <c r="A746" s="1" t="s">
        <v>117</v>
      </c>
      <c r="E746" s="27" t="s">
        <v>792</v>
      </c>
    </row>
    <row r="747" ht="26.4">
      <c r="A747" s="1" t="s">
        <v>108</v>
      </c>
      <c r="B747" s="1">
        <v>20</v>
      </c>
      <c r="C747" s="26" t="s">
        <v>2920</v>
      </c>
      <c r="D747" t="s">
        <v>2921</v>
      </c>
      <c r="E747" s="27" t="s">
        <v>2922</v>
      </c>
      <c r="F747" s="28" t="s">
        <v>112</v>
      </c>
      <c r="G747" s="29">
        <v>84.760000000000005</v>
      </c>
      <c r="H747" s="28">
        <v>0</v>
      </c>
      <c r="I747" s="30">
        <f>ROUND(G747*H747,P4)</f>
        <v>0</v>
      </c>
      <c r="L747" s="30">
        <v>0</v>
      </c>
      <c r="M747" s="24">
        <f>ROUND(G747*L747,P4)</f>
        <v>0</v>
      </c>
      <c r="N747" s="25" t="s">
        <v>785</v>
      </c>
      <c r="O747" s="31">
        <f>M747*AA747</f>
        <v>0</v>
      </c>
      <c r="P747" s="1">
        <v>3</v>
      </c>
      <c r="AA747" s="1">
        <f>IF(P747=1,$O$3,IF(P747=2,$O$4,$O$5))</f>
        <v>0</v>
      </c>
    </row>
    <row r="748" ht="26.4">
      <c r="A748" s="1" t="s">
        <v>114</v>
      </c>
      <c r="E748" s="27" t="s">
        <v>115</v>
      </c>
    </row>
    <row r="749" ht="184.8">
      <c r="A749" s="1" t="s">
        <v>116</v>
      </c>
      <c r="E749" s="32" t="s">
        <v>2923</v>
      </c>
    </row>
    <row r="750" ht="184.8">
      <c r="A750" s="1" t="s">
        <v>117</v>
      </c>
      <c r="E750" s="27" t="s">
        <v>792</v>
      </c>
    </row>
    <row r="751" ht="26.4">
      <c r="A751" s="1" t="s">
        <v>108</v>
      </c>
      <c r="B751" s="1">
        <v>21</v>
      </c>
      <c r="C751" s="26" t="s">
        <v>2924</v>
      </c>
      <c r="D751" t="s">
        <v>2925</v>
      </c>
      <c r="E751" s="27" t="s">
        <v>2926</v>
      </c>
      <c r="F751" s="28" t="s">
        <v>112</v>
      </c>
      <c r="G751" s="29">
        <v>38.799999999999997</v>
      </c>
      <c r="H751" s="28">
        <v>0</v>
      </c>
      <c r="I751" s="30">
        <f>ROUND(G751*H751,P4)</f>
        <v>0</v>
      </c>
      <c r="L751" s="30">
        <v>0</v>
      </c>
      <c r="M751" s="24">
        <f>ROUND(G751*L751,P4)</f>
        <v>0</v>
      </c>
      <c r="N751" s="25" t="s">
        <v>785</v>
      </c>
      <c r="O751" s="31">
        <f>M751*AA751</f>
        <v>0</v>
      </c>
      <c r="P751" s="1">
        <v>3</v>
      </c>
      <c r="AA751" s="1">
        <f>IF(P751=1,$O$3,IF(P751=2,$O$4,$O$5))</f>
        <v>0</v>
      </c>
    </row>
    <row r="752" ht="26.4">
      <c r="A752" s="1" t="s">
        <v>114</v>
      </c>
      <c r="E752" s="27" t="s">
        <v>115</v>
      </c>
    </row>
    <row r="753" ht="171.6">
      <c r="A753" s="1" t="s">
        <v>116</v>
      </c>
      <c r="E753" s="32" t="s">
        <v>2927</v>
      </c>
    </row>
    <row r="754" ht="184.8">
      <c r="A754" s="1" t="s">
        <v>117</v>
      </c>
      <c r="E754" s="27" t="s">
        <v>484</v>
      </c>
    </row>
    <row r="755" ht="26.4">
      <c r="A755" s="1" t="s">
        <v>108</v>
      </c>
      <c r="B755" s="1">
        <v>22</v>
      </c>
      <c r="C755" s="26" t="s">
        <v>2928</v>
      </c>
      <c r="D755" t="s">
        <v>2929</v>
      </c>
      <c r="E755" s="27" t="s">
        <v>2930</v>
      </c>
      <c r="F755" s="28" t="s">
        <v>112</v>
      </c>
      <c r="G755" s="29">
        <v>1.1399999999999999</v>
      </c>
      <c r="H755" s="28">
        <v>0</v>
      </c>
      <c r="I755" s="30">
        <f>ROUND(G755*H755,P4)</f>
        <v>0</v>
      </c>
      <c r="L755" s="30">
        <v>0</v>
      </c>
      <c r="M755" s="24">
        <f>ROUND(G755*L755,P4)</f>
        <v>0</v>
      </c>
      <c r="N755" s="25" t="s">
        <v>785</v>
      </c>
      <c r="O755" s="31">
        <f>M755*AA755</f>
        <v>0</v>
      </c>
      <c r="P755" s="1">
        <v>3</v>
      </c>
      <c r="AA755" s="1">
        <f>IF(P755=1,$O$3,IF(P755=2,$O$4,$O$5))</f>
        <v>0</v>
      </c>
    </row>
    <row r="756" ht="26.4">
      <c r="A756" s="1" t="s">
        <v>114</v>
      </c>
      <c r="E756" s="27" t="s">
        <v>115</v>
      </c>
    </row>
    <row r="757" ht="118.8">
      <c r="A757" s="1" t="s">
        <v>116</v>
      </c>
      <c r="E757" s="32" t="s">
        <v>2931</v>
      </c>
    </row>
    <row r="758" ht="184.8">
      <c r="A758" s="1" t="s">
        <v>117</v>
      </c>
      <c r="E758" s="27" t="s">
        <v>484</v>
      </c>
    </row>
    <row r="759" ht="26.4">
      <c r="A759" s="1" t="s">
        <v>108</v>
      </c>
      <c r="B759" s="1">
        <v>23</v>
      </c>
      <c r="C759" s="26" t="s">
        <v>2932</v>
      </c>
      <c r="D759" t="s">
        <v>2933</v>
      </c>
      <c r="E759" s="27" t="s">
        <v>2934</v>
      </c>
      <c r="F759" s="28" t="s">
        <v>112</v>
      </c>
      <c r="G759" s="29">
        <v>1.7</v>
      </c>
      <c r="H759" s="28">
        <v>0</v>
      </c>
      <c r="I759" s="30">
        <f>ROUND(G759*H759,P4)</f>
        <v>0</v>
      </c>
      <c r="L759" s="30">
        <v>0</v>
      </c>
      <c r="M759" s="24">
        <f>ROUND(G759*L759,P4)</f>
        <v>0</v>
      </c>
      <c r="N759" s="25" t="s">
        <v>785</v>
      </c>
      <c r="O759" s="31">
        <f>M759*AA759</f>
        <v>0</v>
      </c>
      <c r="P759" s="1">
        <v>3</v>
      </c>
      <c r="AA759" s="1">
        <f>IF(P759=1,$O$3,IF(P759=2,$O$4,$O$5))</f>
        <v>0</v>
      </c>
    </row>
    <row r="760" ht="26.4">
      <c r="A760" s="1" t="s">
        <v>114</v>
      </c>
      <c r="E760" s="27" t="s">
        <v>115</v>
      </c>
    </row>
    <row r="761" ht="171.6">
      <c r="A761" s="1" t="s">
        <v>116</v>
      </c>
      <c r="E761" s="32" t="s">
        <v>2935</v>
      </c>
    </row>
    <row r="762" ht="184.8">
      <c r="A762" s="1" t="s">
        <v>117</v>
      </c>
      <c r="E762" s="27" t="s">
        <v>484</v>
      </c>
    </row>
    <row r="763" ht="26.4">
      <c r="A763" s="1" t="s">
        <v>108</v>
      </c>
      <c r="B763" s="1">
        <v>24</v>
      </c>
      <c r="C763" s="26" t="s">
        <v>125</v>
      </c>
      <c r="D763" t="s">
        <v>126</v>
      </c>
      <c r="E763" s="27" t="s">
        <v>127</v>
      </c>
      <c r="F763" s="28" t="s">
        <v>112</v>
      </c>
      <c r="G763" s="29">
        <v>10</v>
      </c>
      <c r="H763" s="28">
        <v>0</v>
      </c>
      <c r="I763" s="30">
        <f>ROUND(G763*H763,P4)</f>
        <v>0</v>
      </c>
      <c r="L763" s="30">
        <v>0</v>
      </c>
      <c r="M763" s="24">
        <f>ROUND(G763*L763,P4)</f>
        <v>0</v>
      </c>
      <c r="N763" s="25" t="s">
        <v>785</v>
      </c>
      <c r="O763" s="31">
        <f>M763*AA763</f>
        <v>0</v>
      </c>
      <c r="P763" s="1">
        <v>3</v>
      </c>
      <c r="AA763" s="1">
        <f>IF(P763=1,$O$3,IF(P763=2,$O$4,$O$5))</f>
        <v>0</v>
      </c>
    </row>
    <row r="764" ht="26.4">
      <c r="A764" s="1" t="s">
        <v>114</v>
      </c>
      <c r="E764" s="27" t="s">
        <v>115</v>
      </c>
    </row>
    <row r="765" ht="26.4">
      <c r="A765" s="1" t="s">
        <v>116</v>
      </c>
      <c r="E765" s="32" t="s">
        <v>2936</v>
      </c>
    </row>
    <row r="766" ht="184.8">
      <c r="A766" s="1" t="s">
        <v>117</v>
      </c>
      <c r="E766" s="27" t="s">
        <v>484</v>
      </c>
    </row>
    <row r="767" ht="26.4">
      <c r="A767" s="1" t="s">
        <v>108</v>
      </c>
      <c r="B767" s="1">
        <v>25</v>
      </c>
      <c r="C767" s="26" t="s">
        <v>128</v>
      </c>
      <c r="D767" t="s">
        <v>129</v>
      </c>
      <c r="E767" s="27" t="s">
        <v>130</v>
      </c>
      <c r="F767" s="28" t="s">
        <v>112</v>
      </c>
      <c r="G767" s="29">
        <v>3.0099999999999998</v>
      </c>
      <c r="H767" s="28">
        <v>0</v>
      </c>
      <c r="I767" s="30">
        <f>ROUND(G767*H767,P4)</f>
        <v>0</v>
      </c>
      <c r="L767" s="30">
        <v>0</v>
      </c>
      <c r="M767" s="24">
        <f>ROUND(G767*L767,P4)</f>
        <v>0</v>
      </c>
      <c r="N767" s="25" t="s">
        <v>785</v>
      </c>
      <c r="O767" s="31">
        <f>M767*AA767</f>
        <v>0</v>
      </c>
      <c r="P767" s="1">
        <v>3</v>
      </c>
      <c r="AA767" s="1">
        <f>IF(P767=1,$O$3,IF(P767=2,$O$4,$O$5))</f>
        <v>0</v>
      </c>
    </row>
    <row r="768" ht="26.4">
      <c r="A768" s="1" t="s">
        <v>114</v>
      </c>
      <c r="E768" s="27" t="s">
        <v>115</v>
      </c>
    </row>
    <row r="769" ht="132">
      <c r="A769" s="1" t="s">
        <v>116</v>
      </c>
      <c r="E769" s="32" t="s">
        <v>2937</v>
      </c>
    </row>
    <row r="770" ht="184.8">
      <c r="A770" s="1" t="s">
        <v>117</v>
      </c>
      <c r="E770" s="27" t="s">
        <v>484</v>
      </c>
    </row>
    <row r="771" ht="26.4">
      <c r="A771" s="1" t="s">
        <v>108</v>
      </c>
      <c r="B771" s="1">
        <v>26</v>
      </c>
      <c r="C771" s="26" t="s">
        <v>2717</v>
      </c>
      <c r="D771" t="s">
        <v>2718</v>
      </c>
      <c r="E771" s="27" t="s">
        <v>2719</v>
      </c>
      <c r="F771" s="28" t="s">
        <v>112</v>
      </c>
      <c r="G771" s="29">
        <v>11</v>
      </c>
      <c r="H771" s="28">
        <v>0</v>
      </c>
      <c r="I771" s="30">
        <f>ROUND(G771*H771,P4)</f>
        <v>0</v>
      </c>
      <c r="L771" s="30">
        <v>0</v>
      </c>
      <c r="M771" s="24">
        <f>ROUND(G771*L771,P4)</f>
        <v>0</v>
      </c>
      <c r="N771" s="25" t="s">
        <v>785</v>
      </c>
      <c r="O771" s="31">
        <f>M771*AA771</f>
        <v>0</v>
      </c>
      <c r="P771" s="1">
        <v>3</v>
      </c>
      <c r="AA771" s="1">
        <f>IF(P771=1,$O$3,IF(P771=2,$O$4,$O$5))</f>
        <v>0</v>
      </c>
    </row>
    <row r="772" ht="26.4">
      <c r="A772" s="1" t="s">
        <v>114</v>
      </c>
      <c r="E772" s="27" t="s">
        <v>115</v>
      </c>
    </row>
    <row r="773" ht="26.4">
      <c r="A773" s="1" t="s">
        <v>116</v>
      </c>
      <c r="E773" s="32" t="s">
        <v>2938</v>
      </c>
    </row>
    <row r="774" ht="184.8">
      <c r="A774" s="1" t="s">
        <v>117</v>
      </c>
      <c r="E774" s="27" t="s">
        <v>484</v>
      </c>
    </row>
    <row r="775" ht="26.4">
      <c r="A775" s="1" t="s">
        <v>108</v>
      </c>
      <c r="B775" s="1">
        <v>27</v>
      </c>
      <c r="C775" s="26" t="s">
        <v>2939</v>
      </c>
      <c r="D775" t="s">
        <v>2940</v>
      </c>
      <c r="E775" s="27" t="s">
        <v>2941</v>
      </c>
      <c r="F775" s="28" t="s">
        <v>112</v>
      </c>
      <c r="G775" s="29">
        <v>2.75</v>
      </c>
      <c r="H775" s="28">
        <v>0</v>
      </c>
      <c r="I775" s="30">
        <f>ROUND(G775*H775,P4)</f>
        <v>0</v>
      </c>
      <c r="L775" s="30">
        <v>0</v>
      </c>
      <c r="M775" s="24">
        <f>ROUND(G775*L775,P4)</f>
        <v>0</v>
      </c>
      <c r="N775" s="25" t="s">
        <v>785</v>
      </c>
      <c r="O775" s="31">
        <f>M775*AA775</f>
        <v>0</v>
      </c>
      <c r="P775" s="1">
        <v>3</v>
      </c>
      <c r="AA775" s="1">
        <f>IF(P775=1,$O$3,IF(P775=2,$O$4,$O$5))</f>
        <v>0</v>
      </c>
    </row>
    <row r="776" ht="26.4">
      <c r="A776" s="1" t="s">
        <v>114</v>
      </c>
      <c r="E776" s="27" t="s">
        <v>115</v>
      </c>
    </row>
    <row r="777" ht="171.6">
      <c r="A777" s="1" t="s">
        <v>116</v>
      </c>
      <c r="E777" s="32" t="s">
        <v>2942</v>
      </c>
    </row>
    <row r="778" ht="184.8">
      <c r="A778" s="1" t="s">
        <v>117</v>
      </c>
      <c r="E778" s="27" t="s">
        <v>484</v>
      </c>
    </row>
    <row r="779" ht="26.4">
      <c r="A779" s="1" t="s">
        <v>108</v>
      </c>
      <c r="B779" s="1">
        <v>28</v>
      </c>
      <c r="C779" s="26" t="s">
        <v>2943</v>
      </c>
      <c r="D779" t="s">
        <v>2944</v>
      </c>
      <c r="E779" s="27" t="s">
        <v>2945</v>
      </c>
      <c r="F779" s="28" t="s">
        <v>112</v>
      </c>
      <c r="G779" s="29">
        <v>29</v>
      </c>
      <c r="H779" s="28">
        <v>0</v>
      </c>
      <c r="I779" s="30">
        <f>ROUND(G779*H779,P4)</f>
        <v>0</v>
      </c>
      <c r="L779" s="30">
        <v>0</v>
      </c>
      <c r="M779" s="24">
        <f>ROUND(G779*L779,P4)</f>
        <v>0</v>
      </c>
      <c r="N779" s="25" t="s">
        <v>785</v>
      </c>
      <c r="O779" s="31">
        <f>M779*AA779</f>
        <v>0</v>
      </c>
      <c r="P779" s="1">
        <v>3</v>
      </c>
      <c r="AA779" s="1">
        <f>IF(P779=1,$O$3,IF(P779=2,$O$4,$O$5))</f>
        <v>0</v>
      </c>
    </row>
    <row r="780" ht="26.4">
      <c r="A780" s="1" t="s">
        <v>114</v>
      </c>
      <c r="E780" s="27" t="s">
        <v>115</v>
      </c>
    </row>
    <row r="781" ht="171.6">
      <c r="A781" s="1" t="s">
        <v>116</v>
      </c>
      <c r="E781" s="32" t="s">
        <v>2946</v>
      </c>
    </row>
    <row r="782" ht="184.8">
      <c r="A782" s="1" t="s">
        <v>117</v>
      </c>
      <c r="E782" s="27" t="s">
        <v>484</v>
      </c>
    </row>
    <row r="783" ht="26.4">
      <c r="A783" s="1" t="s">
        <v>108</v>
      </c>
      <c r="B783" s="1">
        <v>29</v>
      </c>
      <c r="C783" s="26" t="s">
        <v>2947</v>
      </c>
      <c r="D783" t="s">
        <v>2948</v>
      </c>
      <c r="E783" s="27" t="s">
        <v>2949</v>
      </c>
      <c r="F783" s="28" t="s">
        <v>112</v>
      </c>
      <c r="G783" s="29">
        <v>3.46</v>
      </c>
      <c r="H783" s="28">
        <v>0</v>
      </c>
      <c r="I783" s="30">
        <f>ROUND(G783*H783,P4)</f>
        <v>0</v>
      </c>
      <c r="L783" s="30">
        <v>0</v>
      </c>
      <c r="M783" s="24">
        <f>ROUND(G783*L783,P4)</f>
        <v>0</v>
      </c>
      <c r="N783" s="25" t="s">
        <v>785</v>
      </c>
      <c r="O783" s="31">
        <f>M783*AA783</f>
        <v>0</v>
      </c>
      <c r="P783" s="1">
        <v>3</v>
      </c>
      <c r="AA783" s="1">
        <f>IF(P783=1,$O$3,IF(P783=2,$O$4,$O$5))</f>
        <v>0</v>
      </c>
    </row>
    <row r="784" ht="26.4">
      <c r="A784" s="1" t="s">
        <v>114</v>
      </c>
      <c r="E784" s="27" t="s">
        <v>115</v>
      </c>
    </row>
    <row r="785" ht="158.4">
      <c r="A785" s="1" t="s">
        <v>116</v>
      </c>
      <c r="E785" s="32" t="s">
        <v>2950</v>
      </c>
    </row>
    <row r="786" ht="184.8">
      <c r="A786" s="1" t="s">
        <v>117</v>
      </c>
      <c r="E786" s="27" t="s">
        <v>2951</v>
      </c>
    </row>
    <row r="787" ht="26.4">
      <c r="A787" s="1" t="s">
        <v>108</v>
      </c>
      <c r="B787" s="1">
        <v>30</v>
      </c>
      <c r="C787" s="26" t="s">
        <v>2952</v>
      </c>
      <c r="D787" t="s">
        <v>2953</v>
      </c>
      <c r="E787" s="27" t="s">
        <v>2954</v>
      </c>
      <c r="F787" s="28" t="s">
        <v>112</v>
      </c>
      <c r="G787" s="29">
        <v>0.10000000000000001</v>
      </c>
      <c r="H787" s="28">
        <v>0</v>
      </c>
      <c r="I787" s="30">
        <f>ROUND(G787*H787,P4)</f>
        <v>0</v>
      </c>
      <c r="L787" s="30">
        <v>0</v>
      </c>
      <c r="M787" s="24">
        <f>ROUND(G787*L787,P4)</f>
        <v>0</v>
      </c>
      <c r="N787" s="25" t="s">
        <v>785</v>
      </c>
      <c r="O787" s="31">
        <f>M787*AA787</f>
        <v>0</v>
      </c>
      <c r="P787" s="1">
        <v>3</v>
      </c>
      <c r="AA787" s="1">
        <f>IF(P787=1,$O$3,IF(P787=2,$O$4,$O$5))</f>
        <v>0</v>
      </c>
    </row>
    <row r="788" ht="26.4">
      <c r="A788" s="1" t="s">
        <v>114</v>
      </c>
      <c r="E788" s="27" t="s">
        <v>115</v>
      </c>
    </row>
    <row r="789" ht="26.4">
      <c r="A789" s="1" t="s">
        <v>116</v>
      </c>
      <c r="E789" s="32" t="s">
        <v>2955</v>
      </c>
    </row>
    <row r="790" ht="184.8">
      <c r="A790" s="1" t="s">
        <v>117</v>
      </c>
      <c r="E790" s="27" t="s">
        <v>2951</v>
      </c>
    </row>
    <row r="791" ht="26.4">
      <c r="A791" s="1" t="s">
        <v>108</v>
      </c>
      <c r="B791" s="1">
        <v>31</v>
      </c>
      <c r="C791" s="26" t="s">
        <v>2956</v>
      </c>
      <c r="D791" t="s">
        <v>110</v>
      </c>
      <c r="E791" s="27" t="s">
        <v>2957</v>
      </c>
      <c r="F791" s="28" t="s">
        <v>112</v>
      </c>
      <c r="G791" s="29">
        <v>19</v>
      </c>
      <c r="H791" s="28">
        <v>0</v>
      </c>
      <c r="I791" s="30">
        <f>ROUND(G791*H791,P4)</f>
        <v>0</v>
      </c>
      <c r="L791" s="30">
        <v>0</v>
      </c>
      <c r="M791" s="24">
        <f>ROUND(G791*L791,P4)</f>
        <v>0</v>
      </c>
      <c r="N791" s="25" t="s">
        <v>785</v>
      </c>
      <c r="O791" s="31">
        <f>M791*AA791</f>
        <v>0</v>
      </c>
      <c r="P791" s="1">
        <v>3</v>
      </c>
      <c r="AA791" s="1">
        <f>IF(P791=1,$O$3,IF(P791=2,$O$4,$O$5))</f>
        <v>0</v>
      </c>
    </row>
    <row r="792" ht="26.4">
      <c r="A792" s="1" t="s">
        <v>114</v>
      </c>
      <c r="E792" s="27" t="s">
        <v>115</v>
      </c>
    </row>
    <row r="793" ht="171.6">
      <c r="A793" s="1" t="s">
        <v>116</v>
      </c>
      <c r="E793" s="32" t="s">
        <v>2958</v>
      </c>
    </row>
    <row r="794" ht="184.8">
      <c r="A794" s="1" t="s">
        <v>117</v>
      </c>
      <c r="E794" s="27" t="s">
        <v>2959</v>
      </c>
    </row>
    <row r="795">
      <c r="A795" s="1" t="s">
        <v>102</v>
      </c>
      <c r="C795" s="22" t="s">
        <v>2960</v>
      </c>
      <c r="E795" s="23" t="s">
        <v>2961</v>
      </c>
      <c r="L795" s="24">
        <f>L796+L825+L838</f>
        <v>0</v>
      </c>
      <c r="M795" s="24">
        <f>M796+M825+M838</f>
        <v>0</v>
      </c>
      <c r="N795" s="25"/>
    </row>
    <row r="796">
      <c r="A796" s="1" t="s">
        <v>105</v>
      </c>
      <c r="C796" s="22" t="s">
        <v>2962</v>
      </c>
      <c r="E796" s="23" t="s">
        <v>2963</v>
      </c>
      <c r="L796" s="24">
        <f>SUMIFS(L797:L824,A797:A824,"P")</f>
        <v>0</v>
      </c>
      <c r="M796" s="24">
        <f>SUMIFS(M797:M824,A797:A824,"P")</f>
        <v>0</v>
      </c>
      <c r="N796" s="25"/>
    </row>
    <row r="797">
      <c r="A797" s="1" t="s">
        <v>108</v>
      </c>
      <c r="B797" s="1">
        <v>1</v>
      </c>
      <c r="C797" s="26" t="s">
        <v>2964</v>
      </c>
      <c r="D797" t="s">
        <v>138</v>
      </c>
      <c r="E797" s="27" t="s">
        <v>2965</v>
      </c>
      <c r="F797" s="28" t="s">
        <v>159</v>
      </c>
      <c r="G797" s="29">
        <v>7</v>
      </c>
      <c r="H797" s="28">
        <v>0</v>
      </c>
      <c r="I797" s="30">
        <f>ROUND(G797*H797,P4)</f>
        <v>0</v>
      </c>
      <c r="L797" s="30">
        <v>0</v>
      </c>
      <c r="M797" s="24">
        <f>ROUND(G797*L797,P4)</f>
        <v>0</v>
      </c>
      <c r="N797" s="25" t="s">
        <v>559</v>
      </c>
      <c r="O797" s="31">
        <f>M797*AA797</f>
        <v>0</v>
      </c>
      <c r="P797" s="1">
        <v>3</v>
      </c>
      <c r="AA797" s="1">
        <f>IF(P797=1,$O$3,IF(P797=2,$O$4,$O$5))</f>
        <v>0</v>
      </c>
    </row>
    <row r="798">
      <c r="A798" s="1" t="s">
        <v>114</v>
      </c>
      <c r="E798" s="27" t="s">
        <v>138</v>
      </c>
    </row>
    <row r="799">
      <c r="A799" s="1" t="s">
        <v>116</v>
      </c>
      <c r="E799" s="32" t="s">
        <v>2966</v>
      </c>
    </row>
    <row r="800" ht="132">
      <c r="A800" s="1" t="s">
        <v>117</v>
      </c>
      <c r="E800" s="27" t="s">
        <v>2967</v>
      </c>
    </row>
    <row r="801">
      <c r="A801" s="1" t="s">
        <v>108</v>
      </c>
      <c r="B801" s="1">
        <v>2</v>
      </c>
      <c r="C801" s="26" t="s">
        <v>2968</v>
      </c>
      <c r="D801" t="s">
        <v>138</v>
      </c>
      <c r="E801" s="27" t="s">
        <v>2969</v>
      </c>
      <c r="F801" s="28" t="s">
        <v>159</v>
      </c>
      <c r="G801" s="29">
        <v>20</v>
      </c>
      <c r="H801" s="28">
        <v>0</v>
      </c>
      <c r="I801" s="30">
        <f>ROUND(G801*H801,P4)</f>
        <v>0</v>
      </c>
      <c r="L801" s="30">
        <v>0</v>
      </c>
      <c r="M801" s="24">
        <f>ROUND(G801*L801,P4)</f>
        <v>0</v>
      </c>
      <c r="N801" s="25" t="s">
        <v>559</v>
      </c>
      <c r="O801" s="31">
        <f>M801*AA801</f>
        <v>0</v>
      </c>
      <c r="P801" s="1">
        <v>3</v>
      </c>
      <c r="AA801" s="1">
        <f>IF(P801=1,$O$3,IF(P801=2,$O$4,$O$5))</f>
        <v>0</v>
      </c>
    </row>
    <row r="802">
      <c r="A802" s="1" t="s">
        <v>114</v>
      </c>
      <c r="E802" s="27" t="s">
        <v>138</v>
      </c>
    </row>
    <row r="803">
      <c r="A803" s="1" t="s">
        <v>116</v>
      </c>
      <c r="E803" s="32" t="s">
        <v>2970</v>
      </c>
    </row>
    <row r="804" ht="132">
      <c r="A804" s="1" t="s">
        <v>117</v>
      </c>
      <c r="E804" s="27" t="s">
        <v>2967</v>
      </c>
    </row>
    <row r="805">
      <c r="A805" s="1" t="s">
        <v>108</v>
      </c>
      <c r="B805" s="1">
        <v>4</v>
      </c>
      <c r="C805" s="26" t="s">
        <v>2971</v>
      </c>
      <c r="D805" t="s">
        <v>138</v>
      </c>
      <c r="E805" s="27" t="s">
        <v>2972</v>
      </c>
      <c r="F805" s="28" t="s">
        <v>159</v>
      </c>
      <c r="G805" s="29">
        <v>5</v>
      </c>
      <c r="H805" s="28">
        <v>0</v>
      </c>
      <c r="I805" s="30">
        <f>ROUND(G805*H805,P4)</f>
        <v>0</v>
      </c>
      <c r="L805" s="30">
        <v>0</v>
      </c>
      <c r="M805" s="24">
        <f>ROUND(G805*L805,P4)</f>
        <v>0</v>
      </c>
      <c r="N805" s="25" t="s">
        <v>559</v>
      </c>
      <c r="O805" s="31">
        <f>M805*AA805</f>
        <v>0</v>
      </c>
      <c r="P805" s="1">
        <v>3</v>
      </c>
      <c r="AA805" s="1">
        <f>IF(P805=1,$O$3,IF(P805=2,$O$4,$O$5))</f>
        <v>0</v>
      </c>
    </row>
    <row r="806">
      <c r="A806" s="1" t="s">
        <v>114</v>
      </c>
      <c r="E806" s="27" t="s">
        <v>138</v>
      </c>
    </row>
    <row r="807">
      <c r="A807" s="1" t="s">
        <v>116</v>
      </c>
      <c r="E807" s="32" t="s">
        <v>2973</v>
      </c>
    </row>
    <row r="808" ht="132">
      <c r="A808" s="1" t="s">
        <v>117</v>
      </c>
      <c r="E808" s="27" t="s">
        <v>2967</v>
      </c>
    </row>
    <row r="809">
      <c r="A809" s="1" t="s">
        <v>108</v>
      </c>
      <c r="B809" s="1">
        <v>5</v>
      </c>
      <c r="C809" s="26" t="s">
        <v>2974</v>
      </c>
      <c r="D809" t="s">
        <v>138</v>
      </c>
      <c r="E809" s="27" t="s">
        <v>2975</v>
      </c>
      <c r="F809" s="28" t="s">
        <v>159</v>
      </c>
      <c r="G809" s="29">
        <v>132</v>
      </c>
      <c r="H809" s="28">
        <v>0</v>
      </c>
      <c r="I809" s="30">
        <f>ROUND(G809*H809,P4)</f>
        <v>0</v>
      </c>
      <c r="L809" s="30">
        <v>0</v>
      </c>
      <c r="M809" s="24">
        <f>ROUND(G809*L809,P4)</f>
        <v>0</v>
      </c>
      <c r="N809" s="25" t="s">
        <v>559</v>
      </c>
      <c r="O809" s="31">
        <f>M809*AA809</f>
        <v>0</v>
      </c>
      <c r="P809" s="1">
        <v>3</v>
      </c>
      <c r="AA809" s="1">
        <f>IF(P809=1,$O$3,IF(P809=2,$O$4,$O$5))</f>
        <v>0</v>
      </c>
    </row>
    <row r="810">
      <c r="A810" s="1" t="s">
        <v>114</v>
      </c>
      <c r="E810" s="27" t="s">
        <v>138</v>
      </c>
    </row>
    <row r="811">
      <c r="A811" s="1" t="s">
        <v>116</v>
      </c>
      <c r="E811" s="32" t="s">
        <v>2976</v>
      </c>
    </row>
    <row r="812" ht="132">
      <c r="A812" s="1" t="s">
        <v>117</v>
      </c>
      <c r="E812" s="27" t="s">
        <v>2967</v>
      </c>
    </row>
    <row r="813">
      <c r="A813" s="1" t="s">
        <v>108</v>
      </c>
      <c r="B813" s="1">
        <v>6</v>
      </c>
      <c r="C813" s="26" t="s">
        <v>2977</v>
      </c>
      <c r="D813" t="s">
        <v>138</v>
      </c>
      <c r="E813" s="27" t="s">
        <v>2978</v>
      </c>
      <c r="F813" s="28" t="s">
        <v>159</v>
      </c>
      <c r="G813" s="29">
        <v>21</v>
      </c>
      <c r="H813" s="28">
        <v>0</v>
      </c>
      <c r="I813" s="30">
        <f>ROUND(G813*H813,P4)</f>
        <v>0</v>
      </c>
      <c r="L813" s="30">
        <v>0</v>
      </c>
      <c r="M813" s="24">
        <f>ROUND(G813*L813,P4)</f>
        <v>0</v>
      </c>
      <c r="N813" s="25" t="s">
        <v>559</v>
      </c>
      <c r="O813" s="31">
        <f>M813*AA813</f>
        <v>0</v>
      </c>
      <c r="P813" s="1">
        <v>3</v>
      </c>
      <c r="AA813" s="1">
        <f>IF(P813=1,$O$3,IF(P813=2,$O$4,$O$5))</f>
        <v>0</v>
      </c>
    </row>
    <row r="814">
      <c r="A814" s="1" t="s">
        <v>114</v>
      </c>
      <c r="E814" s="27" t="s">
        <v>138</v>
      </c>
    </row>
    <row r="815">
      <c r="A815" s="1" t="s">
        <v>116</v>
      </c>
      <c r="E815" s="32" t="s">
        <v>2979</v>
      </c>
    </row>
    <row r="816" ht="118.8">
      <c r="A816" s="1" t="s">
        <v>117</v>
      </c>
      <c r="E816" s="27" t="s">
        <v>2980</v>
      </c>
    </row>
    <row r="817">
      <c r="A817" s="1" t="s">
        <v>108</v>
      </c>
      <c r="B817" s="1">
        <v>7</v>
      </c>
      <c r="C817" s="26" t="s">
        <v>2981</v>
      </c>
      <c r="D817" t="s">
        <v>138</v>
      </c>
      <c r="E817" s="27" t="s">
        <v>2982</v>
      </c>
      <c r="F817" s="28" t="s">
        <v>159</v>
      </c>
      <c r="G817" s="29">
        <v>73</v>
      </c>
      <c r="H817" s="28">
        <v>0</v>
      </c>
      <c r="I817" s="30">
        <f>ROUND(G817*H817,P4)</f>
        <v>0</v>
      </c>
      <c r="L817" s="30">
        <v>0</v>
      </c>
      <c r="M817" s="24">
        <f>ROUND(G817*L817,P4)</f>
        <v>0</v>
      </c>
      <c r="N817" s="25" t="s">
        <v>559</v>
      </c>
      <c r="O817" s="31">
        <f>M817*AA817</f>
        <v>0</v>
      </c>
      <c r="P817" s="1">
        <v>3</v>
      </c>
      <c r="AA817" s="1">
        <f>IF(P817=1,$O$3,IF(P817=2,$O$4,$O$5))</f>
        <v>0</v>
      </c>
    </row>
    <row r="818">
      <c r="A818" s="1" t="s">
        <v>114</v>
      </c>
      <c r="E818" s="27" t="s">
        <v>138</v>
      </c>
    </row>
    <row r="819">
      <c r="A819" s="1" t="s">
        <v>116</v>
      </c>
      <c r="E819" s="32" t="s">
        <v>2983</v>
      </c>
    </row>
    <row r="820" ht="158.4">
      <c r="A820" s="1" t="s">
        <v>117</v>
      </c>
      <c r="E820" s="27" t="s">
        <v>2984</v>
      </c>
    </row>
    <row r="821">
      <c r="A821" s="1" t="s">
        <v>108</v>
      </c>
      <c r="B821" s="1">
        <v>12</v>
      </c>
      <c r="C821" s="26" t="s">
        <v>2985</v>
      </c>
      <c r="D821" t="s">
        <v>138</v>
      </c>
      <c r="E821" s="27" t="s">
        <v>2986</v>
      </c>
      <c r="F821" s="28" t="s">
        <v>159</v>
      </c>
      <c r="G821" s="29">
        <v>2</v>
      </c>
      <c r="H821" s="28">
        <v>0</v>
      </c>
      <c r="I821" s="30">
        <f>ROUND(G821*H821,P4)</f>
        <v>0</v>
      </c>
      <c r="L821" s="30">
        <v>0</v>
      </c>
      <c r="M821" s="24">
        <f>ROUND(G821*L821,P4)</f>
        <v>0</v>
      </c>
      <c r="N821" s="25" t="s">
        <v>559</v>
      </c>
      <c r="O821" s="31">
        <f>M821*AA821</f>
        <v>0</v>
      </c>
      <c r="P821" s="1">
        <v>3</v>
      </c>
      <c r="AA821" s="1">
        <f>IF(P821=1,$O$3,IF(P821=2,$O$4,$O$5))</f>
        <v>0</v>
      </c>
    </row>
    <row r="822">
      <c r="A822" s="1" t="s">
        <v>114</v>
      </c>
      <c r="E822" s="27" t="s">
        <v>138</v>
      </c>
    </row>
    <row r="823">
      <c r="A823" s="1" t="s">
        <v>116</v>
      </c>
      <c r="E823" s="32" t="s">
        <v>2987</v>
      </c>
    </row>
    <row r="824" ht="52.8">
      <c r="A824" s="1" t="s">
        <v>117</v>
      </c>
      <c r="E824" s="27" t="s">
        <v>2988</v>
      </c>
    </row>
    <row r="825">
      <c r="A825" s="1" t="s">
        <v>105</v>
      </c>
      <c r="C825" s="22" t="s">
        <v>2395</v>
      </c>
      <c r="E825" s="23" t="s">
        <v>2396</v>
      </c>
      <c r="L825" s="24">
        <f>SUMIFS(L826:L837,A826:A837,"P")</f>
        <v>0</v>
      </c>
      <c r="M825" s="24">
        <f>SUMIFS(M826:M837,A826:A837,"P")</f>
        <v>0</v>
      </c>
      <c r="N825" s="25"/>
    </row>
    <row r="826">
      <c r="A826" s="1" t="s">
        <v>108</v>
      </c>
      <c r="B826" s="1">
        <v>8</v>
      </c>
      <c r="C826" s="26" t="s">
        <v>2989</v>
      </c>
      <c r="D826" t="s">
        <v>138</v>
      </c>
      <c r="E826" s="27" t="s">
        <v>2990</v>
      </c>
      <c r="F826" s="28" t="s">
        <v>159</v>
      </c>
      <c r="G826" s="29">
        <v>27</v>
      </c>
      <c r="H826" s="28">
        <v>0</v>
      </c>
      <c r="I826" s="30">
        <f>ROUND(G826*H826,P4)</f>
        <v>0</v>
      </c>
      <c r="L826" s="30">
        <v>0</v>
      </c>
      <c r="M826" s="24">
        <f>ROUND(G826*L826,P4)</f>
        <v>0</v>
      </c>
      <c r="N826" s="25" t="s">
        <v>559</v>
      </c>
      <c r="O826" s="31">
        <f>M826*AA826</f>
        <v>0</v>
      </c>
      <c r="P826" s="1">
        <v>3</v>
      </c>
      <c r="AA826" s="1">
        <f>IF(P826=1,$O$3,IF(P826=2,$O$4,$O$5))</f>
        <v>0</v>
      </c>
    </row>
    <row r="827">
      <c r="A827" s="1" t="s">
        <v>114</v>
      </c>
      <c r="E827" s="27" t="s">
        <v>138</v>
      </c>
    </row>
    <row r="828">
      <c r="A828" s="1" t="s">
        <v>116</v>
      </c>
      <c r="E828" s="32" t="s">
        <v>2991</v>
      </c>
    </row>
    <row r="829" ht="132">
      <c r="A829" s="1" t="s">
        <v>117</v>
      </c>
      <c r="E829" s="27" t="s">
        <v>2992</v>
      </c>
    </row>
    <row r="830">
      <c r="A830" s="1" t="s">
        <v>108</v>
      </c>
      <c r="B830" s="1">
        <v>9</v>
      </c>
      <c r="C830" s="26" t="s">
        <v>2993</v>
      </c>
      <c r="D830" t="s">
        <v>138</v>
      </c>
      <c r="E830" s="27" t="s">
        <v>2994</v>
      </c>
      <c r="F830" s="28" t="s">
        <v>159</v>
      </c>
      <c r="G830" s="29">
        <v>35</v>
      </c>
      <c r="H830" s="28">
        <v>0</v>
      </c>
      <c r="I830" s="30">
        <f>ROUND(G830*H830,P4)</f>
        <v>0</v>
      </c>
      <c r="L830" s="30">
        <v>0</v>
      </c>
      <c r="M830" s="24">
        <f>ROUND(G830*L830,P4)</f>
        <v>0</v>
      </c>
      <c r="N830" s="25" t="s">
        <v>559</v>
      </c>
      <c r="O830" s="31">
        <f>M830*AA830</f>
        <v>0</v>
      </c>
      <c r="P830" s="1">
        <v>3</v>
      </c>
      <c r="AA830" s="1">
        <f>IF(P830=1,$O$3,IF(P830=2,$O$4,$O$5))</f>
        <v>0</v>
      </c>
    </row>
    <row r="831">
      <c r="A831" s="1" t="s">
        <v>114</v>
      </c>
      <c r="E831" s="27" t="s">
        <v>138</v>
      </c>
    </row>
    <row r="832" ht="52.8">
      <c r="A832" s="1" t="s">
        <v>116</v>
      </c>
      <c r="E832" s="32" t="s">
        <v>2995</v>
      </c>
    </row>
    <row r="833" ht="132">
      <c r="A833" s="1" t="s">
        <v>117</v>
      </c>
      <c r="E833" s="27" t="s">
        <v>2992</v>
      </c>
    </row>
    <row r="834" ht="26.4">
      <c r="A834" s="1" t="s">
        <v>108</v>
      </c>
      <c r="B834" s="1">
        <v>10</v>
      </c>
      <c r="C834" s="26" t="s">
        <v>2996</v>
      </c>
      <c r="D834" t="s">
        <v>138</v>
      </c>
      <c r="E834" s="27" t="s">
        <v>2997</v>
      </c>
      <c r="F834" s="28" t="s">
        <v>776</v>
      </c>
      <c r="G834" s="29">
        <v>4.9390000000000001</v>
      </c>
      <c r="H834" s="28">
        <v>0</v>
      </c>
      <c r="I834" s="30">
        <f>ROUND(G834*H834,P4)</f>
        <v>0</v>
      </c>
      <c r="L834" s="30">
        <v>0</v>
      </c>
      <c r="M834" s="24">
        <f>ROUND(G834*L834,P4)</f>
        <v>0</v>
      </c>
      <c r="N834" s="25" t="s">
        <v>559</v>
      </c>
      <c r="O834" s="31">
        <f>M834*AA834</f>
        <v>0</v>
      </c>
      <c r="P834" s="1">
        <v>3</v>
      </c>
      <c r="AA834" s="1">
        <f>IF(P834=1,$O$3,IF(P834=2,$O$4,$O$5))</f>
        <v>0</v>
      </c>
    </row>
    <row r="835">
      <c r="A835" s="1" t="s">
        <v>114</v>
      </c>
      <c r="E835" s="27" t="s">
        <v>138</v>
      </c>
    </row>
    <row r="836" ht="26.4">
      <c r="A836" s="1" t="s">
        <v>116</v>
      </c>
      <c r="E836" s="32" t="s">
        <v>2998</v>
      </c>
    </row>
    <row r="837" ht="132">
      <c r="A837" s="1" t="s">
        <v>117</v>
      </c>
      <c r="E837" s="27" t="s">
        <v>2999</v>
      </c>
    </row>
    <row r="838">
      <c r="A838" s="1" t="s">
        <v>105</v>
      </c>
      <c r="C838" s="22" t="s">
        <v>1117</v>
      </c>
      <c r="E838" s="23" t="s">
        <v>1118</v>
      </c>
      <c r="L838" s="24">
        <f>SUMIFS(L839:L842,A839:A842,"P")</f>
        <v>0</v>
      </c>
      <c r="M838" s="24">
        <f>SUMIFS(M839:M842,A839:A842,"P")</f>
        <v>0</v>
      </c>
      <c r="N838" s="25"/>
    </row>
    <row r="839" ht="26.4">
      <c r="A839" s="1" t="s">
        <v>108</v>
      </c>
      <c r="B839" s="1">
        <v>11</v>
      </c>
      <c r="C839" s="26" t="s">
        <v>788</v>
      </c>
      <c r="D839" t="s">
        <v>789</v>
      </c>
      <c r="E839" s="27" t="s">
        <v>790</v>
      </c>
      <c r="F839" s="28" t="s">
        <v>112</v>
      </c>
      <c r="G839" s="29">
        <v>11.228999999999999</v>
      </c>
      <c r="H839" s="28">
        <v>0</v>
      </c>
      <c r="I839" s="30">
        <f>ROUND(G839*H839,P4)</f>
        <v>0</v>
      </c>
      <c r="L839" s="30">
        <v>0</v>
      </c>
      <c r="M839" s="24">
        <f>ROUND(G839*L839,P4)</f>
        <v>0</v>
      </c>
      <c r="N839" s="25" t="s">
        <v>785</v>
      </c>
      <c r="O839" s="31">
        <f>M839*AA839</f>
        <v>0</v>
      </c>
      <c r="P839" s="1">
        <v>3</v>
      </c>
      <c r="AA839" s="1">
        <f>IF(P839=1,$O$3,IF(P839=2,$O$4,$O$5))</f>
        <v>0</v>
      </c>
    </row>
    <row r="840" ht="26.4">
      <c r="A840" s="1" t="s">
        <v>114</v>
      </c>
      <c r="E840" s="27" t="s">
        <v>115</v>
      </c>
    </row>
    <row r="841">
      <c r="A841" s="1" t="s">
        <v>116</v>
      </c>
      <c r="E841" s="32" t="s">
        <v>3000</v>
      </c>
    </row>
    <row r="842" ht="184.8">
      <c r="A842" s="1" t="s">
        <v>117</v>
      </c>
      <c r="E842" s="27" t="s">
        <v>792</v>
      </c>
    </row>
    <row r="843">
      <c r="A843" s="1" t="s">
        <v>102</v>
      </c>
      <c r="C843" s="22" t="s">
        <v>3001</v>
      </c>
      <c r="E843" s="23" t="s">
        <v>3002</v>
      </c>
      <c r="L843" s="24">
        <f>L844+L849</f>
        <v>0</v>
      </c>
      <c r="M843" s="24">
        <f>M844+M849</f>
        <v>0</v>
      </c>
      <c r="N843" s="25"/>
    </row>
    <row r="844">
      <c r="A844" s="1" t="s">
        <v>105</v>
      </c>
      <c r="C844" s="22" t="s">
        <v>483</v>
      </c>
      <c r="E844" s="23" t="s">
        <v>107</v>
      </c>
      <c r="L844" s="24">
        <f>SUMIFS(L845:L848,A845:A848,"P")</f>
        <v>0</v>
      </c>
      <c r="M844" s="24">
        <f>SUMIFS(M845:M848,A845:A848,"P")</f>
        <v>0</v>
      </c>
      <c r="N844" s="25"/>
    </row>
    <row r="845" ht="26.4">
      <c r="A845" s="1" t="s">
        <v>108</v>
      </c>
      <c r="B845" s="1">
        <v>8</v>
      </c>
      <c r="C845" s="26" t="s">
        <v>122</v>
      </c>
      <c r="D845" t="s">
        <v>123</v>
      </c>
      <c r="E845" s="27" t="s">
        <v>124</v>
      </c>
      <c r="F845" s="28" t="s">
        <v>112</v>
      </c>
      <c r="G845" s="29">
        <v>993</v>
      </c>
      <c r="H845" s="28">
        <v>0</v>
      </c>
      <c r="I845" s="30">
        <f>ROUND(G845*H845,P4)</f>
        <v>0</v>
      </c>
      <c r="L845" s="30">
        <v>0</v>
      </c>
      <c r="M845" s="24">
        <f>ROUND(G845*L845,P4)</f>
        <v>0</v>
      </c>
      <c r="N845" s="25" t="s">
        <v>785</v>
      </c>
      <c r="O845" s="31">
        <f>M845*AA845</f>
        <v>0</v>
      </c>
      <c r="P845" s="1">
        <v>3</v>
      </c>
      <c r="AA845" s="1">
        <f>IF(P845=1,$O$3,IF(P845=2,$O$4,$O$5))</f>
        <v>0</v>
      </c>
    </row>
    <row r="846" ht="26.4">
      <c r="A846" s="1" t="s">
        <v>114</v>
      </c>
      <c r="E846" s="27" t="s">
        <v>115</v>
      </c>
    </row>
    <row r="847">
      <c r="A847" s="1" t="s">
        <v>116</v>
      </c>
    </row>
    <row r="848" ht="184.8">
      <c r="A848" s="1" t="s">
        <v>117</v>
      </c>
      <c r="E848" s="27" t="s">
        <v>484</v>
      </c>
    </row>
    <row r="849">
      <c r="A849" s="1" t="s">
        <v>105</v>
      </c>
      <c r="C849" s="22" t="s">
        <v>3003</v>
      </c>
      <c r="E849" s="23" t="s">
        <v>3004</v>
      </c>
      <c r="L849" s="24">
        <f>SUMIFS(L850:L877,A850:A877,"P")</f>
        <v>0</v>
      </c>
      <c r="M849" s="24">
        <f>SUMIFS(M850:M877,A850:A877,"P")</f>
        <v>0</v>
      </c>
      <c r="N849" s="25"/>
    </row>
    <row r="850">
      <c r="A850" s="1" t="s">
        <v>108</v>
      </c>
      <c r="B850" s="1">
        <v>1</v>
      </c>
      <c r="C850" s="26" t="s">
        <v>1824</v>
      </c>
      <c r="D850" t="s">
        <v>138</v>
      </c>
      <c r="E850" s="27" t="s">
        <v>1825</v>
      </c>
      <c r="F850" s="28" t="s">
        <v>148</v>
      </c>
      <c r="G850" s="29">
        <v>14216</v>
      </c>
      <c r="H850" s="28">
        <v>0</v>
      </c>
      <c r="I850" s="30">
        <f>ROUND(G850*H850,P4)</f>
        <v>0</v>
      </c>
      <c r="L850" s="30">
        <v>0</v>
      </c>
      <c r="M850" s="24">
        <f>ROUND(G850*L850,P4)</f>
        <v>0</v>
      </c>
      <c r="N850" s="25" t="s">
        <v>559</v>
      </c>
      <c r="O850" s="31">
        <f>M850*AA850</f>
        <v>0</v>
      </c>
      <c r="P850" s="1">
        <v>3</v>
      </c>
      <c r="AA850" s="1">
        <f>IF(P850=1,$O$3,IF(P850=2,$O$4,$O$5))</f>
        <v>0</v>
      </c>
    </row>
    <row r="851">
      <c r="A851" s="1" t="s">
        <v>114</v>
      </c>
      <c r="E851" s="27" t="s">
        <v>138</v>
      </c>
    </row>
    <row r="852" ht="26.4">
      <c r="A852" s="1" t="s">
        <v>116</v>
      </c>
      <c r="E852" s="32" t="s">
        <v>3005</v>
      </c>
    </row>
    <row r="853" ht="79.2">
      <c r="A853" s="1" t="s">
        <v>117</v>
      </c>
      <c r="E853" s="27" t="s">
        <v>3006</v>
      </c>
    </row>
    <row r="854">
      <c r="A854" s="1" t="s">
        <v>108</v>
      </c>
      <c r="B854" s="1">
        <v>2</v>
      </c>
      <c r="C854" s="26" t="s">
        <v>3007</v>
      </c>
      <c r="D854" t="s">
        <v>138</v>
      </c>
      <c r="E854" s="27" t="s">
        <v>3008</v>
      </c>
      <c r="F854" s="28" t="s">
        <v>159</v>
      </c>
      <c r="G854" s="29">
        <v>9892</v>
      </c>
      <c r="H854" s="28">
        <v>0</v>
      </c>
      <c r="I854" s="30">
        <f>ROUND(G854*H854,P4)</f>
        <v>0</v>
      </c>
      <c r="L854" s="30">
        <v>0</v>
      </c>
      <c r="M854" s="24">
        <f>ROUND(G854*L854,P4)</f>
        <v>0</v>
      </c>
      <c r="N854" s="25" t="s">
        <v>559</v>
      </c>
      <c r="O854" s="31">
        <f>M854*AA854</f>
        <v>0</v>
      </c>
      <c r="P854" s="1">
        <v>3</v>
      </c>
      <c r="AA854" s="1">
        <f>IF(P854=1,$O$3,IF(P854=2,$O$4,$O$5))</f>
        <v>0</v>
      </c>
    </row>
    <row r="855">
      <c r="A855" s="1" t="s">
        <v>114</v>
      </c>
      <c r="E855" s="27" t="s">
        <v>3009</v>
      </c>
    </row>
    <row r="856" ht="26.4">
      <c r="A856" s="1" t="s">
        <v>116</v>
      </c>
      <c r="E856" s="32" t="s">
        <v>3010</v>
      </c>
    </row>
    <row r="857" ht="171.6">
      <c r="A857" s="1" t="s">
        <v>117</v>
      </c>
      <c r="E857" s="27" t="s">
        <v>3011</v>
      </c>
    </row>
    <row r="858">
      <c r="A858" s="1" t="s">
        <v>108</v>
      </c>
      <c r="B858" s="1">
        <v>3</v>
      </c>
      <c r="C858" s="26" t="s">
        <v>3012</v>
      </c>
      <c r="D858" t="s">
        <v>138</v>
      </c>
      <c r="E858" s="27" t="s">
        <v>3013</v>
      </c>
      <c r="F858" s="28" t="s">
        <v>159</v>
      </c>
      <c r="G858" s="29">
        <v>731</v>
      </c>
      <c r="H858" s="28">
        <v>0</v>
      </c>
      <c r="I858" s="30">
        <f>ROUND(G858*H858,P4)</f>
        <v>0</v>
      </c>
      <c r="L858" s="30">
        <v>0</v>
      </c>
      <c r="M858" s="24">
        <f>ROUND(G858*L858,P4)</f>
        <v>0</v>
      </c>
      <c r="N858" s="25" t="s">
        <v>559</v>
      </c>
      <c r="O858" s="31">
        <f>M858*AA858</f>
        <v>0</v>
      </c>
      <c r="P858" s="1">
        <v>3</v>
      </c>
      <c r="AA858" s="1">
        <f>IF(P858=1,$O$3,IF(P858=2,$O$4,$O$5))</f>
        <v>0</v>
      </c>
    </row>
    <row r="859">
      <c r="A859" s="1" t="s">
        <v>114</v>
      </c>
      <c r="E859" s="27" t="s">
        <v>3009</v>
      </c>
    </row>
    <row r="860" ht="26.4">
      <c r="A860" s="1" t="s">
        <v>116</v>
      </c>
      <c r="E860" s="32" t="s">
        <v>3014</v>
      </c>
    </row>
    <row r="861" ht="171.6">
      <c r="A861" s="1" t="s">
        <v>117</v>
      </c>
      <c r="E861" s="27" t="s">
        <v>3011</v>
      </c>
    </row>
    <row r="862">
      <c r="A862" s="1" t="s">
        <v>108</v>
      </c>
      <c r="B862" s="1">
        <v>4</v>
      </c>
      <c r="C862" s="26" t="s">
        <v>3015</v>
      </c>
      <c r="D862" t="s">
        <v>138</v>
      </c>
      <c r="E862" s="27" t="s">
        <v>3016</v>
      </c>
      <c r="F862" s="28" t="s">
        <v>159</v>
      </c>
      <c r="G862" s="29">
        <v>43</v>
      </c>
      <c r="H862" s="28">
        <v>0</v>
      </c>
      <c r="I862" s="30">
        <f>ROUND(G862*H862,P4)</f>
        <v>0</v>
      </c>
      <c r="L862" s="30">
        <v>0</v>
      </c>
      <c r="M862" s="24">
        <f>ROUND(G862*L862,P4)</f>
        <v>0</v>
      </c>
      <c r="N862" s="25" t="s">
        <v>559</v>
      </c>
      <c r="O862" s="31">
        <f>M862*AA862</f>
        <v>0</v>
      </c>
      <c r="P862" s="1">
        <v>3</v>
      </c>
      <c r="AA862" s="1">
        <f>IF(P862=1,$O$3,IF(P862=2,$O$4,$O$5))</f>
        <v>0</v>
      </c>
    </row>
    <row r="863">
      <c r="A863" s="1" t="s">
        <v>114</v>
      </c>
      <c r="E863" s="27" t="s">
        <v>3009</v>
      </c>
    </row>
    <row r="864" ht="26.4">
      <c r="A864" s="1" t="s">
        <v>116</v>
      </c>
      <c r="E864" s="32" t="s">
        <v>3017</v>
      </c>
    </row>
    <row r="865" ht="171.6">
      <c r="A865" s="1" t="s">
        <v>117</v>
      </c>
      <c r="E865" s="27" t="s">
        <v>3011</v>
      </c>
    </row>
    <row r="866">
      <c r="A866" s="1" t="s">
        <v>108</v>
      </c>
      <c r="B866" s="1">
        <v>5</v>
      </c>
      <c r="C866" s="26" t="s">
        <v>3018</v>
      </c>
      <c r="D866" t="s">
        <v>138</v>
      </c>
      <c r="E866" s="27" t="s">
        <v>3019</v>
      </c>
      <c r="F866" s="28" t="s">
        <v>159</v>
      </c>
      <c r="G866" s="29">
        <v>9892</v>
      </c>
      <c r="H866" s="28">
        <v>0</v>
      </c>
      <c r="I866" s="30">
        <f>ROUND(G866*H866,P4)</f>
        <v>0</v>
      </c>
      <c r="L866" s="30">
        <v>0</v>
      </c>
      <c r="M866" s="24">
        <f>ROUND(G866*L866,P4)</f>
        <v>0</v>
      </c>
      <c r="N866" s="25" t="s">
        <v>559</v>
      </c>
      <c r="O866" s="31">
        <f>M866*AA866</f>
        <v>0</v>
      </c>
      <c r="P866" s="1">
        <v>3</v>
      </c>
      <c r="AA866" s="1">
        <f>IF(P866=1,$O$3,IF(P866=2,$O$4,$O$5))</f>
        <v>0</v>
      </c>
    </row>
    <row r="867">
      <c r="A867" s="1" t="s">
        <v>114</v>
      </c>
      <c r="E867" s="27" t="s">
        <v>3009</v>
      </c>
    </row>
    <row r="868" ht="26.4">
      <c r="A868" s="1" t="s">
        <v>116</v>
      </c>
      <c r="E868" s="32" t="s">
        <v>3020</v>
      </c>
    </row>
    <row r="869" ht="79.2">
      <c r="A869" s="1" t="s">
        <v>117</v>
      </c>
      <c r="E869" s="27" t="s">
        <v>3021</v>
      </c>
    </row>
    <row r="870">
      <c r="A870" s="1" t="s">
        <v>108</v>
      </c>
      <c r="B870" s="1">
        <v>6</v>
      </c>
      <c r="C870" s="26" t="s">
        <v>3022</v>
      </c>
      <c r="D870" t="s">
        <v>138</v>
      </c>
      <c r="E870" s="27" t="s">
        <v>3023</v>
      </c>
      <c r="F870" s="28" t="s">
        <v>159</v>
      </c>
      <c r="G870" s="29">
        <v>731</v>
      </c>
      <c r="H870" s="28">
        <v>0</v>
      </c>
      <c r="I870" s="30">
        <f>ROUND(G870*H870,P4)</f>
        <v>0</v>
      </c>
      <c r="L870" s="30">
        <v>0</v>
      </c>
      <c r="M870" s="24">
        <f>ROUND(G870*L870,P4)</f>
        <v>0</v>
      </c>
      <c r="N870" s="25" t="s">
        <v>559</v>
      </c>
      <c r="O870" s="31">
        <f>M870*AA870</f>
        <v>0</v>
      </c>
      <c r="P870" s="1">
        <v>3</v>
      </c>
      <c r="AA870" s="1">
        <f>IF(P870=1,$O$3,IF(P870=2,$O$4,$O$5))</f>
        <v>0</v>
      </c>
    </row>
    <row r="871">
      <c r="A871" s="1" t="s">
        <v>114</v>
      </c>
      <c r="E871" s="27" t="s">
        <v>3009</v>
      </c>
    </row>
    <row r="872" ht="26.4">
      <c r="A872" s="1" t="s">
        <v>116</v>
      </c>
      <c r="E872" s="32" t="s">
        <v>3024</v>
      </c>
    </row>
    <row r="873" ht="79.2">
      <c r="A873" s="1" t="s">
        <v>117</v>
      </c>
      <c r="E873" s="27" t="s">
        <v>3021</v>
      </c>
    </row>
    <row r="874">
      <c r="A874" s="1" t="s">
        <v>108</v>
      </c>
      <c r="B874" s="1">
        <v>7</v>
      </c>
      <c r="C874" s="26" t="s">
        <v>3025</v>
      </c>
      <c r="D874" t="s">
        <v>138</v>
      </c>
      <c r="E874" s="27" t="s">
        <v>3026</v>
      </c>
      <c r="F874" s="28" t="s">
        <v>159</v>
      </c>
      <c r="G874" s="29">
        <v>43</v>
      </c>
      <c r="H874" s="28">
        <v>0</v>
      </c>
      <c r="I874" s="30">
        <f>ROUND(G874*H874,P4)</f>
        <v>0</v>
      </c>
      <c r="L874" s="30">
        <v>0</v>
      </c>
      <c r="M874" s="24">
        <f>ROUND(G874*L874,P4)</f>
        <v>0</v>
      </c>
      <c r="N874" s="25" t="s">
        <v>559</v>
      </c>
      <c r="O874" s="31">
        <f>M874*AA874</f>
        <v>0</v>
      </c>
      <c r="P874" s="1">
        <v>3</v>
      </c>
      <c r="AA874" s="1">
        <f>IF(P874=1,$O$3,IF(P874=2,$O$4,$O$5))</f>
        <v>0</v>
      </c>
    </row>
    <row r="875">
      <c r="A875" s="1" t="s">
        <v>114</v>
      </c>
      <c r="E875" s="27" t="s">
        <v>3009</v>
      </c>
    </row>
    <row r="876" ht="26.4">
      <c r="A876" s="1" t="s">
        <v>116</v>
      </c>
      <c r="E876" s="32" t="s">
        <v>3027</v>
      </c>
    </row>
    <row r="877" ht="79.2">
      <c r="A877" s="1" t="s">
        <v>117</v>
      </c>
      <c r="E877" s="27" t="s">
        <v>3021</v>
      </c>
    </row>
    <row r="878">
      <c r="A878" s="1" t="s">
        <v>102</v>
      </c>
      <c r="C878" s="22" t="s">
        <v>3028</v>
      </c>
      <c r="E878" s="23" t="s">
        <v>3029</v>
      </c>
      <c r="L878" s="24">
        <f>L879</f>
        <v>0</v>
      </c>
      <c r="M878" s="24">
        <f>M879</f>
        <v>0</v>
      </c>
      <c r="N878" s="25"/>
    </row>
    <row r="879">
      <c r="A879" s="1" t="s">
        <v>105</v>
      </c>
      <c r="C879" s="22" t="s">
        <v>3030</v>
      </c>
      <c r="E879" s="23" t="s">
        <v>3031</v>
      </c>
      <c r="L879" s="24">
        <f>SUMIFS(L880:L919,A880:A919,"P")</f>
        <v>0</v>
      </c>
      <c r="M879" s="24">
        <f>SUMIFS(M880:M919,A880:A919,"P")</f>
        <v>0</v>
      </c>
      <c r="N879" s="25"/>
    </row>
    <row r="880" ht="26.4">
      <c r="A880" s="1" t="s">
        <v>108</v>
      </c>
      <c r="B880" s="1">
        <v>1</v>
      </c>
      <c r="C880" s="26" t="s">
        <v>3032</v>
      </c>
      <c r="D880" t="s">
        <v>138</v>
      </c>
      <c r="E880" s="27" t="s">
        <v>3033</v>
      </c>
      <c r="F880" s="28" t="s">
        <v>159</v>
      </c>
      <c r="G880" s="29">
        <v>54</v>
      </c>
      <c r="H880" s="28">
        <v>0</v>
      </c>
      <c r="I880" s="30">
        <f>ROUND(G880*H880,P4)</f>
        <v>0</v>
      </c>
      <c r="L880" s="30">
        <v>0</v>
      </c>
      <c r="M880" s="24">
        <f>ROUND(G880*L880,P4)</f>
        <v>0</v>
      </c>
      <c r="N880" s="25" t="s">
        <v>559</v>
      </c>
      <c r="O880" s="31">
        <f>M880*AA880</f>
        <v>0</v>
      </c>
      <c r="P880" s="1">
        <v>3</v>
      </c>
      <c r="AA880" s="1">
        <f>IF(P880=1,$O$3,IF(P880=2,$O$4,$O$5))</f>
        <v>0</v>
      </c>
    </row>
    <row r="881">
      <c r="A881" s="1" t="s">
        <v>114</v>
      </c>
      <c r="E881" s="27" t="s">
        <v>3009</v>
      </c>
    </row>
    <row r="882" ht="26.4">
      <c r="A882" s="1" t="s">
        <v>116</v>
      </c>
      <c r="E882" s="32" t="s">
        <v>3034</v>
      </c>
    </row>
    <row r="883" ht="145.2">
      <c r="A883" s="1" t="s">
        <v>117</v>
      </c>
      <c r="E883" s="27" t="s">
        <v>3035</v>
      </c>
    </row>
    <row r="884" ht="26.4">
      <c r="A884" s="1" t="s">
        <v>108</v>
      </c>
      <c r="B884" s="1">
        <v>2</v>
      </c>
      <c r="C884" s="26" t="s">
        <v>3036</v>
      </c>
      <c r="D884" t="s">
        <v>138</v>
      </c>
      <c r="E884" s="27" t="s">
        <v>3037</v>
      </c>
      <c r="F884" s="28" t="s">
        <v>159</v>
      </c>
      <c r="G884" s="29">
        <v>46</v>
      </c>
      <c r="H884" s="28">
        <v>0</v>
      </c>
      <c r="I884" s="30">
        <f>ROUND(G884*H884,P4)</f>
        <v>0</v>
      </c>
      <c r="L884" s="30">
        <v>0</v>
      </c>
      <c r="M884" s="24">
        <f>ROUND(G884*L884,P4)</f>
        <v>0</v>
      </c>
      <c r="N884" s="25" t="s">
        <v>559</v>
      </c>
      <c r="O884" s="31">
        <f>M884*AA884</f>
        <v>0</v>
      </c>
      <c r="P884" s="1">
        <v>3</v>
      </c>
      <c r="AA884" s="1">
        <f>IF(P884=1,$O$3,IF(P884=2,$O$4,$O$5))</f>
        <v>0</v>
      </c>
    </row>
    <row r="885">
      <c r="A885" s="1" t="s">
        <v>114</v>
      </c>
      <c r="E885" s="27" t="s">
        <v>3009</v>
      </c>
    </row>
    <row r="886" ht="26.4">
      <c r="A886" s="1" t="s">
        <v>116</v>
      </c>
      <c r="E886" s="32" t="s">
        <v>3038</v>
      </c>
    </row>
    <row r="887" ht="145.2">
      <c r="A887" s="1" t="s">
        <v>117</v>
      </c>
      <c r="E887" s="27" t="s">
        <v>3035</v>
      </c>
    </row>
    <row r="888">
      <c r="A888" s="1" t="s">
        <v>108</v>
      </c>
      <c r="B888" s="1">
        <v>3</v>
      </c>
      <c r="C888" s="26" t="s">
        <v>3039</v>
      </c>
      <c r="D888" t="s">
        <v>138</v>
      </c>
      <c r="E888" s="27" t="s">
        <v>3040</v>
      </c>
      <c r="F888" s="28" t="s">
        <v>159</v>
      </c>
      <c r="G888" s="29">
        <v>1000</v>
      </c>
      <c r="H888" s="28">
        <v>0</v>
      </c>
      <c r="I888" s="30">
        <f>ROUND(G888*H888,P4)</f>
        <v>0</v>
      </c>
      <c r="L888" s="30">
        <v>0</v>
      </c>
      <c r="M888" s="24">
        <f>ROUND(G888*L888,P4)</f>
        <v>0</v>
      </c>
      <c r="N888" s="25" t="s">
        <v>559</v>
      </c>
      <c r="O888" s="31">
        <f>M888*AA888</f>
        <v>0</v>
      </c>
      <c r="P888" s="1">
        <v>3</v>
      </c>
      <c r="AA888" s="1">
        <f>IF(P888=1,$O$3,IF(P888=2,$O$4,$O$5))</f>
        <v>0</v>
      </c>
    </row>
    <row r="889">
      <c r="A889" s="1" t="s">
        <v>114</v>
      </c>
      <c r="E889" s="27" t="s">
        <v>3009</v>
      </c>
    </row>
    <row r="890" ht="26.4">
      <c r="A890" s="1" t="s">
        <v>116</v>
      </c>
      <c r="E890" s="32" t="s">
        <v>3041</v>
      </c>
    </row>
    <row r="891" ht="92.4">
      <c r="A891" s="1" t="s">
        <v>117</v>
      </c>
      <c r="E891" s="27" t="s">
        <v>3042</v>
      </c>
    </row>
    <row r="892">
      <c r="A892" s="1" t="s">
        <v>108</v>
      </c>
      <c r="B892" s="1">
        <v>4</v>
      </c>
      <c r="C892" s="26" t="s">
        <v>3043</v>
      </c>
      <c r="D892" t="s">
        <v>138</v>
      </c>
      <c r="E892" s="27" t="s">
        <v>3044</v>
      </c>
      <c r="F892" s="28" t="s">
        <v>148</v>
      </c>
      <c r="G892" s="29">
        <v>1100</v>
      </c>
      <c r="H892" s="28">
        <v>0</v>
      </c>
      <c r="I892" s="30">
        <f>ROUND(G892*H892,P4)</f>
        <v>0</v>
      </c>
      <c r="L892" s="30">
        <v>0</v>
      </c>
      <c r="M892" s="24">
        <f>ROUND(G892*L892,P4)</f>
        <v>0</v>
      </c>
      <c r="N892" s="25" t="s">
        <v>559</v>
      </c>
      <c r="O892" s="31">
        <f>M892*AA892</f>
        <v>0</v>
      </c>
      <c r="P892" s="1">
        <v>3</v>
      </c>
      <c r="AA892" s="1">
        <f>IF(P892=1,$O$3,IF(P892=2,$O$4,$O$5))</f>
        <v>0</v>
      </c>
    </row>
    <row r="893">
      <c r="A893" s="1" t="s">
        <v>114</v>
      </c>
      <c r="E893" s="27" t="s">
        <v>3009</v>
      </c>
    </row>
    <row r="894" ht="26.4">
      <c r="A894" s="1" t="s">
        <v>116</v>
      </c>
      <c r="E894" s="32" t="s">
        <v>3045</v>
      </c>
    </row>
    <row r="895" ht="66">
      <c r="A895" s="1" t="s">
        <v>117</v>
      </c>
      <c r="E895" s="27" t="s">
        <v>3046</v>
      </c>
    </row>
    <row r="896">
      <c r="A896" s="1" t="s">
        <v>108</v>
      </c>
      <c r="B896" s="1">
        <v>5</v>
      </c>
      <c r="C896" s="26" t="s">
        <v>3047</v>
      </c>
      <c r="D896" t="s">
        <v>138</v>
      </c>
      <c r="E896" s="27" t="s">
        <v>3048</v>
      </c>
      <c r="F896" s="28" t="s">
        <v>148</v>
      </c>
      <c r="G896" s="29">
        <v>1100</v>
      </c>
      <c r="H896" s="28">
        <v>0</v>
      </c>
      <c r="I896" s="30">
        <f>ROUND(G896*H896,P4)</f>
        <v>0</v>
      </c>
      <c r="L896" s="30">
        <v>0</v>
      </c>
      <c r="M896" s="24">
        <f>ROUND(G896*L896,P4)</f>
        <v>0</v>
      </c>
      <c r="N896" s="25" t="s">
        <v>559</v>
      </c>
      <c r="O896" s="31">
        <f>M896*AA896</f>
        <v>0</v>
      </c>
      <c r="P896" s="1">
        <v>3</v>
      </c>
      <c r="AA896" s="1">
        <f>IF(P896=1,$O$3,IF(P896=2,$O$4,$O$5))</f>
        <v>0</v>
      </c>
    </row>
    <row r="897">
      <c r="A897" s="1" t="s">
        <v>114</v>
      </c>
      <c r="E897" s="27" t="s">
        <v>3009</v>
      </c>
    </row>
    <row r="898" ht="26.4">
      <c r="A898" s="1" t="s">
        <v>116</v>
      </c>
      <c r="E898" s="32" t="s">
        <v>3049</v>
      </c>
    </row>
    <row r="899" ht="39.6">
      <c r="A899" s="1" t="s">
        <v>117</v>
      </c>
      <c r="E899" s="27" t="s">
        <v>3050</v>
      </c>
    </row>
    <row r="900">
      <c r="A900" s="1" t="s">
        <v>108</v>
      </c>
      <c r="B900" s="1">
        <v>6</v>
      </c>
      <c r="C900" s="26" t="s">
        <v>3051</v>
      </c>
      <c r="D900" t="s">
        <v>138</v>
      </c>
      <c r="E900" s="27" t="s">
        <v>3052</v>
      </c>
      <c r="F900" s="28" t="s">
        <v>148</v>
      </c>
      <c r="G900" s="29">
        <v>1100</v>
      </c>
      <c r="H900" s="28">
        <v>0</v>
      </c>
      <c r="I900" s="30">
        <f>ROUND(G900*H900,P4)</f>
        <v>0</v>
      </c>
      <c r="L900" s="30">
        <v>0</v>
      </c>
      <c r="M900" s="24">
        <f>ROUND(G900*L900,P4)</f>
        <v>0</v>
      </c>
      <c r="N900" s="25" t="s">
        <v>559</v>
      </c>
      <c r="O900" s="31">
        <f>M900*AA900</f>
        <v>0</v>
      </c>
      <c r="P900" s="1">
        <v>3</v>
      </c>
      <c r="AA900" s="1">
        <f>IF(P900=1,$O$3,IF(P900=2,$O$4,$O$5))</f>
        <v>0</v>
      </c>
    </row>
    <row r="901">
      <c r="A901" s="1" t="s">
        <v>114</v>
      </c>
      <c r="E901" s="27" t="s">
        <v>3009</v>
      </c>
    </row>
    <row r="902" ht="26.4">
      <c r="A902" s="1" t="s">
        <v>116</v>
      </c>
      <c r="E902" s="32" t="s">
        <v>3053</v>
      </c>
    </row>
    <row r="903" ht="66">
      <c r="A903" s="1" t="s">
        <v>117</v>
      </c>
      <c r="E903" s="27" t="s">
        <v>3054</v>
      </c>
    </row>
    <row r="904">
      <c r="A904" s="1" t="s">
        <v>108</v>
      </c>
      <c r="B904" s="1">
        <v>7</v>
      </c>
      <c r="C904" s="26" t="s">
        <v>3055</v>
      </c>
      <c r="D904" t="s">
        <v>138</v>
      </c>
      <c r="E904" s="27" t="s">
        <v>3056</v>
      </c>
      <c r="F904" s="28" t="s">
        <v>148</v>
      </c>
      <c r="G904" s="29">
        <v>6000</v>
      </c>
      <c r="H904" s="28">
        <v>0</v>
      </c>
      <c r="I904" s="30">
        <f>ROUND(G904*H904,P4)</f>
        <v>0</v>
      </c>
      <c r="L904" s="30">
        <v>0</v>
      </c>
      <c r="M904" s="24">
        <f>ROUND(G904*L904,P4)</f>
        <v>0</v>
      </c>
      <c r="N904" s="25" t="s">
        <v>559</v>
      </c>
      <c r="O904" s="31">
        <f>M904*AA904</f>
        <v>0</v>
      </c>
      <c r="P904" s="1">
        <v>3</v>
      </c>
      <c r="AA904" s="1">
        <f>IF(P904=1,$O$3,IF(P904=2,$O$4,$O$5))</f>
        <v>0</v>
      </c>
    </row>
    <row r="905">
      <c r="A905" s="1" t="s">
        <v>114</v>
      </c>
      <c r="E905" s="27" t="s">
        <v>3009</v>
      </c>
    </row>
    <row r="906" ht="26.4">
      <c r="A906" s="1" t="s">
        <v>116</v>
      </c>
      <c r="E906" s="32" t="s">
        <v>3057</v>
      </c>
    </row>
    <row r="907" ht="52.8">
      <c r="A907" s="1" t="s">
        <v>117</v>
      </c>
      <c r="E907" s="27" t="s">
        <v>3058</v>
      </c>
    </row>
    <row r="908">
      <c r="A908" s="1" t="s">
        <v>108</v>
      </c>
      <c r="B908" s="1">
        <v>8</v>
      </c>
      <c r="C908" s="26" t="s">
        <v>3059</v>
      </c>
      <c r="D908" t="s">
        <v>138</v>
      </c>
      <c r="E908" s="27" t="s">
        <v>3060</v>
      </c>
      <c r="F908" s="28" t="s">
        <v>159</v>
      </c>
      <c r="G908" s="29">
        <v>1000</v>
      </c>
      <c r="H908" s="28">
        <v>0</v>
      </c>
      <c r="I908" s="30">
        <f>ROUND(G908*H908,P4)</f>
        <v>0</v>
      </c>
      <c r="L908" s="30">
        <v>0</v>
      </c>
      <c r="M908" s="24">
        <f>ROUND(G908*L908,P4)</f>
        <v>0</v>
      </c>
      <c r="N908" s="25" t="s">
        <v>559</v>
      </c>
      <c r="O908" s="31">
        <f>M908*AA908</f>
        <v>0</v>
      </c>
      <c r="P908" s="1">
        <v>3</v>
      </c>
      <c r="AA908" s="1">
        <f>IF(P908=1,$O$3,IF(P908=2,$O$4,$O$5))</f>
        <v>0</v>
      </c>
    </row>
    <row r="909">
      <c r="A909" s="1" t="s">
        <v>114</v>
      </c>
      <c r="E909" s="27" t="s">
        <v>3009</v>
      </c>
    </row>
    <row r="910" ht="26.4">
      <c r="A910" s="1" t="s">
        <v>116</v>
      </c>
      <c r="E910" s="32" t="s">
        <v>3061</v>
      </c>
    </row>
    <row r="911" ht="52.8">
      <c r="A911" s="1" t="s">
        <v>117</v>
      </c>
      <c r="E911" s="27" t="s">
        <v>3062</v>
      </c>
    </row>
    <row r="912">
      <c r="A912" s="1" t="s">
        <v>108</v>
      </c>
      <c r="B912" s="1">
        <v>9</v>
      </c>
      <c r="C912" s="26" t="s">
        <v>3063</v>
      </c>
      <c r="D912" t="s">
        <v>138</v>
      </c>
      <c r="E912" s="27" t="s">
        <v>3064</v>
      </c>
      <c r="F912" s="28" t="s">
        <v>148</v>
      </c>
      <c r="G912" s="29">
        <v>300</v>
      </c>
      <c r="H912" s="28">
        <v>0</v>
      </c>
      <c r="I912" s="30">
        <f>ROUND(G912*H912,P4)</f>
        <v>0</v>
      </c>
      <c r="L912" s="30">
        <v>0</v>
      </c>
      <c r="M912" s="24">
        <f>ROUND(G912*L912,P4)</f>
        <v>0</v>
      </c>
      <c r="N912" s="25" t="s">
        <v>559</v>
      </c>
      <c r="O912" s="31">
        <f>M912*AA912</f>
        <v>0</v>
      </c>
      <c r="P912" s="1">
        <v>3</v>
      </c>
      <c r="AA912" s="1">
        <f>IF(P912=1,$O$3,IF(P912=2,$O$4,$O$5))</f>
        <v>0</v>
      </c>
    </row>
    <row r="913">
      <c r="A913" s="1" t="s">
        <v>114</v>
      </c>
      <c r="E913" s="27" t="s">
        <v>3009</v>
      </c>
    </row>
    <row r="914" ht="26.4">
      <c r="A914" s="1" t="s">
        <v>116</v>
      </c>
      <c r="E914" s="32" t="s">
        <v>3065</v>
      </c>
    </row>
    <row r="915" ht="39.6">
      <c r="A915" s="1" t="s">
        <v>117</v>
      </c>
      <c r="E915" s="27" t="s">
        <v>3066</v>
      </c>
    </row>
    <row r="916">
      <c r="A916" s="1" t="s">
        <v>108</v>
      </c>
      <c r="B916" s="1">
        <v>10</v>
      </c>
      <c r="C916" s="26" t="s">
        <v>2533</v>
      </c>
      <c r="D916" t="s">
        <v>138</v>
      </c>
      <c r="E916" s="27" t="s">
        <v>2534</v>
      </c>
      <c r="F916" s="28" t="s">
        <v>153</v>
      </c>
      <c r="G916" s="29">
        <v>375</v>
      </c>
      <c r="H916" s="28">
        <v>0</v>
      </c>
      <c r="I916" s="30">
        <f>ROUND(G916*H916,P4)</f>
        <v>0</v>
      </c>
      <c r="L916" s="30">
        <v>0</v>
      </c>
      <c r="M916" s="24">
        <f>ROUND(G916*L916,P4)</f>
        <v>0</v>
      </c>
      <c r="N916" s="25" t="s">
        <v>559</v>
      </c>
      <c r="O916" s="31">
        <f>M916*AA916</f>
        <v>0</v>
      </c>
      <c r="P916" s="1">
        <v>3</v>
      </c>
      <c r="AA916" s="1">
        <f>IF(P916=1,$O$3,IF(P916=2,$O$4,$O$5))</f>
        <v>0</v>
      </c>
    </row>
    <row r="917">
      <c r="A917" s="1" t="s">
        <v>114</v>
      </c>
      <c r="E917" s="27" t="s">
        <v>3009</v>
      </c>
    </row>
    <row r="918" ht="26.4">
      <c r="A918" s="1" t="s">
        <v>116</v>
      </c>
      <c r="E918" s="32" t="s">
        <v>3067</v>
      </c>
    </row>
    <row r="919" ht="39.6">
      <c r="A919" s="1" t="s">
        <v>117</v>
      </c>
      <c r="E919" s="27" t="s">
        <v>3068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COUNTIFS(L8:L201,"=0",A8:A201,"P")+COUNTIFS(L8:L201,"",A8:A201,"P")+SUM(Q8:Q201)</f>
        <v>0</v>
      </c>
    </row>
    <row r="8">
      <c r="A8" s="1" t="s">
        <v>100</v>
      </c>
      <c r="C8" s="22" t="s">
        <v>3069</v>
      </c>
      <c r="E8" s="23" t="s">
        <v>47</v>
      </c>
      <c r="L8" s="24">
        <f>L9+L117</f>
        <v>0</v>
      </c>
      <c r="M8" s="24">
        <f>M9+M117</f>
        <v>0</v>
      </c>
      <c r="N8" s="25"/>
    </row>
    <row r="9">
      <c r="A9" s="1" t="s">
        <v>102</v>
      </c>
      <c r="C9" s="22" t="s">
        <v>3070</v>
      </c>
      <c r="E9" s="23" t="s">
        <v>3071</v>
      </c>
      <c r="L9" s="24">
        <f>L10+L19+L40+L61+L78+L87+L96</f>
        <v>0</v>
      </c>
      <c r="M9" s="24">
        <f>M10+M19+M40+M61+M78+M87+M96</f>
        <v>0</v>
      </c>
      <c r="N9" s="25"/>
    </row>
    <row r="10">
      <c r="A10" s="1" t="s">
        <v>105</v>
      </c>
      <c r="C10" s="22" t="s">
        <v>483</v>
      </c>
      <c r="E10" s="23" t="s">
        <v>107</v>
      </c>
      <c r="L10" s="24">
        <f>SUMIFS(L11:L18,A11:A18,"P")</f>
        <v>0</v>
      </c>
      <c r="M10" s="24">
        <f>SUMIFS(M11:M18,A11:A18,"P")</f>
        <v>0</v>
      </c>
      <c r="N10" s="25"/>
    </row>
    <row r="11" ht="26.4">
      <c r="A11" s="1" t="s">
        <v>108</v>
      </c>
      <c r="B11" s="1">
        <v>1</v>
      </c>
      <c r="C11" s="26" t="s">
        <v>109</v>
      </c>
      <c r="D11" t="s">
        <v>110</v>
      </c>
      <c r="E11" s="27" t="s">
        <v>111</v>
      </c>
      <c r="F11" s="28" t="s">
        <v>112</v>
      </c>
      <c r="G11" s="29">
        <v>115.124</v>
      </c>
      <c r="H11" s="28">
        <v>0</v>
      </c>
      <c r="I11" s="30">
        <f>ROUND(G11*H11,P4)</f>
        <v>0</v>
      </c>
      <c r="L11" s="30">
        <v>0</v>
      </c>
      <c r="M11" s="24">
        <f>ROUND(G11*L11,P4)</f>
        <v>0</v>
      </c>
      <c r="N11" s="25" t="s">
        <v>785</v>
      </c>
      <c r="O11" s="31">
        <f>M11*AA11</f>
        <v>0</v>
      </c>
      <c r="P11" s="1">
        <v>3</v>
      </c>
      <c r="AA11" s="1">
        <f>IF(P11=1,$O$3,IF(P11=2,$O$4,$O$5))</f>
        <v>0</v>
      </c>
    </row>
    <row r="12" ht="26.4">
      <c r="A12" s="1" t="s">
        <v>114</v>
      </c>
      <c r="E12" s="27" t="s">
        <v>115</v>
      </c>
    </row>
    <row r="13">
      <c r="A13" s="1" t="s">
        <v>116</v>
      </c>
      <c r="E13" s="32" t="s">
        <v>3072</v>
      </c>
    </row>
    <row r="14" ht="198">
      <c r="A14" s="1" t="s">
        <v>117</v>
      </c>
      <c r="E14" s="27" t="s">
        <v>787</v>
      </c>
    </row>
    <row r="15" ht="26.4">
      <c r="A15" s="1" t="s">
        <v>108</v>
      </c>
      <c r="B15" s="1">
        <v>2</v>
      </c>
      <c r="C15" s="26" t="s">
        <v>2920</v>
      </c>
      <c r="D15" t="s">
        <v>2921</v>
      </c>
      <c r="E15" s="27" t="s">
        <v>2922</v>
      </c>
      <c r="F15" s="28" t="s">
        <v>112</v>
      </c>
      <c r="G15" s="29">
        <v>17.309999999999999</v>
      </c>
      <c r="H15" s="28">
        <v>0</v>
      </c>
      <c r="I15" s="30">
        <f>ROUND(G15*H15,P4)</f>
        <v>0</v>
      </c>
      <c r="L15" s="30">
        <v>0</v>
      </c>
      <c r="M15" s="24">
        <f>ROUND(G15*L15,P4)</f>
        <v>0</v>
      </c>
      <c r="N15" s="25" t="s">
        <v>785</v>
      </c>
      <c r="O15" s="31">
        <f>M15*AA15</f>
        <v>0</v>
      </c>
      <c r="P15" s="1">
        <v>3</v>
      </c>
      <c r="AA15" s="1">
        <f>IF(P15=1,$O$3,IF(P15=2,$O$4,$O$5))</f>
        <v>0</v>
      </c>
    </row>
    <row r="16" ht="26.4">
      <c r="A16" s="1" t="s">
        <v>114</v>
      </c>
      <c r="E16" s="27" t="s">
        <v>115</v>
      </c>
    </row>
    <row r="17">
      <c r="A17" s="1" t="s">
        <v>116</v>
      </c>
      <c r="E17" s="32" t="s">
        <v>3073</v>
      </c>
    </row>
    <row r="18" ht="184.8">
      <c r="A18" s="1" t="s">
        <v>117</v>
      </c>
      <c r="E18" s="27" t="s">
        <v>792</v>
      </c>
    </row>
    <row r="19">
      <c r="A19" s="1" t="s">
        <v>105</v>
      </c>
      <c r="C19" s="22" t="s">
        <v>144</v>
      </c>
      <c r="E19" s="23" t="s">
        <v>145</v>
      </c>
      <c r="L19" s="24">
        <f>SUMIFS(L20:L39,A20:A39,"P")</f>
        <v>0</v>
      </c>
      <c r="M19" s="24">
        <f>SUMIFS(M20:M39,A20:A39,"P")</f>
        <v>0</v>
      </c>
      <c r="N19" s="25"/>
    </row>
    <row r="20">
      <c r="A20" s="1" t="s">
        <v>108</v>
      </c>
      <c r="B20" s="1">
        <v>3</v>
      </c>
      <c r="C20" s="26" t="s">
        <v>3074</v>
      </c>
      <c r="D20" t="s">
        <v>138</v>
      </c>
      <c r="E20" s="27" t="s">
        <v>3075</v>
      </c>
      <c r="F20" s="28" t="s">
        <v>153</v>
      </c>
      <c r="G20" s="29">
        <v>87.484999999999999</v>
      </c>
      <c r="H20" s="28">
        <v>0</v>
      </c>
      <c r="I20" s="30">
        <f>ROUND(G20*H20,P4)</f>
        <v>0</v>
      </c>
      <c r="L20" s="30">
        <v>0</v>
      </c>
      <c r="M20" s="24">
        <f>ROUND(G20*L20,P4)</f>
        <v>0</v>
      </c>
      <c r="N20" s="25" t="s">
        <v>559</v>
      </c>
      <c r="O20" s="31">
        <f>M20*AA20</f>
        <v>0</v>
      </c>
      <c r="P20" s="1">
        <v>3</v>
      </c>
      <c r="AA20" s="1">
        <f>IF(P20=1,$O$3,IF(P20=2,$O$4,$O$5))</f>
        <v>0</v>
      </c>
    </row>
    <row r="21">
      <c r="A21" s="1" t="s">
        <v>114</v>
      </c>
      <c r="E21" s="27" t="s">
        <v>138</v>
      </c>
    </row>
    <row r="22" ht="39.6">
      <c r="A22" s="1" t="s">
        <v>116</v>
      </c>
      <c r="E22" s="32" t="s">
        <v>3076</v>
      </c>
    </row>
    <row r="23" ht="409.2">
      <c r="A23" s="1" t="s">
        <v>117</v>
      </c>
      <c r="E23" s="27" t="s">
        <v>3077</v>
      </c>
    </row>
    <row r="24">
      <c r="A24" s="1" t="s">
        <v>108</v>
      </c>
      <c r="B24" s="1">
        <v>4</v>
      </c>
      <c r="C24" s="26" t="s">
        <v>3078</v>
      </c>
      <c r="D24" t="s">
        <v>138</v>
      </c>
      <c r="E24" s="27" t="s">
        <v>3079</v>
      </c>
      <c r="F24" s="28" t="s">
        <v>153</v>
      </c>
      <c r="G24" s="29">
        <v>81.900000000000006</v>
      </c>
      <c r="H24" s="28">
        <v>0</v>
      </c>
      <c r="I24" s="30">
        <f>ROUND(G24*H24,P4)</f>
        <v>0</v>
      </c>
      <c r="L24" s="30">
        <v>0</v>
      </c>
      <c r="M24" s="24">
        <f>ROUND(G24*L24,P4)</f>
        <v>0</v>
      </c>
      <c r="N24" s="25" t="s">
        <v>559</v>
      </c>
      <c r="O24" s="31">
        <f>M24*AA24</f>
        <v>0</v>
      </c>
      <c r="P24" s="1">
        <v>3</v>
      </c>
      <c r="AA24" s="1">
        <f>IF(P24=1,$O$3,IF(P24=2,$O$4,$O$5))</f>
        <v>0</v>
      </c>
    </row>
    <row r="25">
      <c r="A25" s="1" t="s">
        <v>114</v>
      </c>
      <c r="E25" s="27" t="s">
        <v>138</v>
      </c>
    </row>
    <row r="26">
      <c r="A26" s="1" t="s">
        <v>116</v>
      </c>
    </row>
    <row r="27" ht="330">
      <c r="A27" s="1" t="s">
        <v>117</v>
      </c>
      <c r="E27" s="27" t="s">
        <v>3080</v>
      </c>
    </row>
    <row r="28">
      <c r="A28" s="1" t="s">
        <v>108</v>
      </c>
      <c r="B28" s="1">
        <v>5</v>
      </c>
      <c r="C28" s="26" t="s">
        <v>3081</v>
      </c>
      <c r="D28" t="s">
        <v>138</v>
      </c>
      <c r="E28" s="27" t="s">
        <v>3082</v>
      </c>
      <c r="F28" s="28" t="s">
        <v>153</v>
      </c>
      <c r="G28" s="29">
        <v>145.57499999999999</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3083</v>
      </c>
    </row>
    <row r="31" ht="224.4">
      <c r="A31" s="1" t="s">
        <v>117</v>
      </c>
      <c r="E31" s="27" t="s">
        <v>3084</v>
      </c>
    </row>
    <row r="32">
      <c r="A32" s="1" t="s">
        <v>108</v>
      </c>
      <c r="B32" s="1">
        <v>6</v>
      </c>
      <c r="C32" s="26" t="s">
        <v>151</v>
      </c>
      <c r="D32" t="s">
        <v>138</v>
      </c>
      <c r="E32" s="27" t="s">
        <v>152</v>
      </c>
      <c r="F32" s="28" t="s">
        <v>153</v>
      </c>
      <c r="G32" s="29">
        <v>81.900000000000006</v>
      </c>
      <c r="H32" s="28">
        <v>0</v>
      </c>
      <c r="I32" s="30">
        <f>ROUND(G32*H32,P4)</f>
        <v>0</v>
      </c>
      <c r="L32" s="30">
        <v>0</v>
      </c>
      <c r="M32" s="24">
        <f>ROUND(G32*L32,P4)</f>
        <v>0</v>
      </c>
      <c r="N32" s="25" t="s">
        <v>559</v>
      </c>
      <c r="O32" s="31">
        <f>M32*AA32</f>
        <v>0</v>
      </c>
      <c r="P32" s="1">
        <v>3</v>
      </c>
      <c r="AA32" s="1">
        <f>IF(P32=1,$O$3,IF(P32=2,$O$4,$O$5))</f>
        <v>0</v>
      </c>
    </row>
    <row r="33">
      <c r="A33" s="1" t="s">
        <v>114</v>
      </c>
      <c r="E33" s="27" t="s">
        <v>138</v>
      </c>
    </row>
    <row r="34">
      <c r="A34" s="1" t="s">
        <v>116</v>
      </c>
      <c r="E34" s="32" t="s">
        <v>3085</v>
      </c>
    </row>
    <row r="35" ht="264">
      <c r="A35" s="1" t="s">
        <v>117</v>
      </c>
      <c r="E35" s="27" t="s">
        <v>154</v>
      </c>
    </row>
    <row r="36">
      <c r="A36" s="1" t="s">
        <v>108</v>
      </c>
      <c r="B36" s="1">
        <v>7</v>
      </c>
      <c r="C36" s="26" t="s">
        <v>2509</v>
      </c>
      <c r="D36" t="s">
        <v>138</v>
      </c>
      <c r="E36" s="27" t="s">
        <v>2510</v>
      </c>
      <c r="F36" s="28" t="s">
        <v>153</v>
      </c>
      <c r="G36" s="29">
        <v>1.4490000000000001</v>
      </c>
      <c r="H36" s="28">
        <v>0</v>
      </c>
      <c r="I36" s="30">
        <f>ROUND(G36*H36,P4)</f>
        <v>0</v>
      </c>
      <c r="L36" s="30">
        <v>0</v>
      </c>
      <c r="M36" s="24">
        <f>ROUND(G36*L36,P4)</f>
        <v>0</v>
      </c>
      <c r="N36" s="25" t="s">
        <v>559</v>
      </c>
      <c r="O36" s="31">
        <f>M36*AA36</f>
        <v>0</v>
      </c>
      <c r="P36" s="1">
        <v>3</v>
      </c>
      <c r="AA36" s="1">
        <f>IF(P36=1,$O$3,IF(P36=2,$O$4,$O$5))</f>
        <v>0</v>
      </c>
    </row>
    <row r="37">
      <c r="A37" s="1" t="s">
        <v>114</v>
      </c>
      <c r="E37" s="27" t="s">
        <v>138</v>
      </c>
    </row>
    <row r="38">
      <c r="A38" s="1" t="s">
        <v>116</v>
      </c>
      <c r="E38" s="32" t="s">
        <v>3086</v>
      </c>
    </row>
    <row r="39" ht="264">
      <c r="A39" s="1" t="s">
        <v>117</v>
      </c>
      <c r="E39" s="27" t="s">
        <v>2512</v>
      </c>
    </row>
    <row r="40">
      <c r="A40" s="1" t="s">
        <v>105</v>
      </c>
      <c r="C40" s="22" t="s">
        <v>604</v>
      </c>
      <c r="E40" s="23" t="s">
        <v>2544</v>
      </c>
      <c r="L40" s="24">
        <f>SUMIFS(L41:L60,A41:A60,"P")</f>
        <v>0</v>
      </c>
      <c r="M40" s="24">
        <f>SUMIFS(M41:M60,A41:A60,"P")</f>
        <v>0</v>
      </c>
      <c r="N40" s="25"/>
    </row>
    <row r="41">
      <c r="A41" s="1" t="s">
        <v>108</v>
      </c>
      <c r="B41" s="1">
        <v>8</v>
      </c>
      <c r="C41" s="26" t="s">
        <v>3087</v>
      </c>
      <c r="D41" t="s">
        <v>138</v>
      </c>
      <c r="E41" s="27" t="s">
        <v>3088</v>
      </c>
      <c r="F41" s="28" t="s">
        <v>153</v>
      </c>
      <c r="G41" s="29">
        <v>35.332000000000001</v>
      </c>
      <c r="H41" s="28">
        <v>0</v>
      </c>
      <c r="I41" s="30">
        <f>ROUND(G41*H41,P4)</f>
        <v>0</v>
      </c>
      <c r="L41" s="30">
        <v>0</v>
      </c>
      <c r="M41" s="24">
        <f>ROUND(G41*L41,P4)</f>
        <v>0</v>
      </c>
      <c r="N41" s="25" t="s">
        <v>559</v>
      </c>
      <c r="O41" s="31">
        <f>M41*AA41</f>
        <v>0</v>
      </c>
      <c r="P41" s="1">
        <v>3</v>
      </c>
      <c r="AA41" s="1">
        <f>IF(P41=1,$O$3,IF(P41=2,$O$4,$O$5))</f>
        <v>0</v>
      </c>
    </row>
    <row r="42">
      <c r="A42" s="1" t="s">
        <v>114</v>
      </c>
      <c r="E42" s="27" t="s">
        <v>138</v>
      </c>
    </row>
    <row r="43">
      <c r="A43" s="1" t="s">
        <v>116</v>
      </c>
      <c r="E43" s="32" t="s">
        <v>3089</v>
      </c>
    </row>
    <row r="44" ht="409.5">
      <c r="A44" s="1" t="s">
        <v>117</v>
      </c>
      <c r="E44" s="27" t="s">
        <v>2763</v>
      </c>
    </row>
    <row r="45">
      <c r="A45" s="1" t="s">
        <v>108</v>
      </c>
      <c r="B45" s="1">
        <v>9</v>
      </c>
      <c r="C45" s="26" t="s">
        <v>2760</v>
      </c>
      <c r="D45" t="s">
        <v>138</v>
      </c>
      <c r="E45" s="27" t="s">
        <v>2761</v>
      </c>
      <c r="F45" s="28" t="s">
        <v>153</v>
      </c>
      <c r="G45" s="29">
        <v>22.155999999999999</v>
      </c>
      <c r="H45" s="28">
        <v>0</v>
      </c>
      <c r="I45" s="30">
        <f>ROUND(G45*H45,P4)</f>
        <v>0</v>
      </c>
      <c r="L45" s="30">
        <v>0</v>
      </c>
      <c r="M45" s="24">
        <f>ROUND(G45*L45,P4)</f>
        <v>0</v>
      </c>
      <c r="N45" s="25" t="s">
        <v>559</v>
      </c>
      <c r="O45" s="31">
        <f>M45*AA45</f>
        <v>0</v>
      </c>
      <c r="P45" s="1">
        <v>3</v>
      </c>
      <c r="AA45" s="1">
        <f>IF(P45=1,$O$3,IF(P45=2,$O$4,$O$5))</f>
        <v>0</v>
      </c>
    </row>
    <row r="46">
      <c r="A46" s="1" t="s">
        <v>114</v>
      </c>
      <c r="E46" s="27" t="s">
        <v>138</v>
      </c>
    </row>
    <row r="47">
      <c r="A47" s="1" t="s">
        <v>116</v>
      </c>
      <c r="E47" s="32" t="s">
        <v>3090</v>
      </c>
    </row>
    <row r="48" ht="409.5">
      <c r="A48" s="1" t="s">
        <v>117</v>
      </c>
      <c r="E48" s="27" t="s">
        <v>2763</v>
      </c>
    </row>
    <row r="49">
      <c r="A49" s="1" t="s">
        <v>108</v>
      </c>
      <c r="B49" s="1">
        <v>10</v>
      </c>
      <c r="C49" s="26" t="s">
        <v>2764</v>
      </c>
      <c r="D49" t="s">
        <v>138</v>
      </c>
      <c r="E49" s="27" t="s">
        <v>2765</v>
      </c>
      <c r="F49" s="28" t="s">
        <v>112</v>
      </c>
      <c r="G49" s="29">
        <v>3.7170000000000001</v>
      </c>
      <c r="H49" s="28">
        <v>0</v>
      </c>
      <c r="I49" s="30">
        <f>ROUND(G49*H49,P4)</f>
        <v>0</v>
      </c>
      <c r="L49" s="30">
        <v>0</v>
      </c>
      <c r="M49" s="24">
        <f>ROUND(G49*L49,P4)</f>
        <v>0</v>
      </c>
      <c r="N49" s="25" t="s">
        <v>559</v>
      </c>
      <c r="O49" s="31">
        <f>M49*AA49</f>
        <v>0</v>
      </c>
      <c r="P49" s="1">
        <v>3</v>
      </c>
      <c r="AA49" s="1">
        <f>IF(P49=1,$O$3,IF(P49=2,$O$4,$O$5))</f>
        <v>0</v>
      </c>
    </row>
    <row r="50">
      <c r="A50" s="1" t="s">
        <v>114</v>
      </c>
      <c r="E50" s="27" t="s">
        <v>138</v>
      </c>
    </row>
    <row r="51">
      <c r="A51" s="1" t="s">
        <v>116</v>
      </c>
      <c r="E51" s="32" t="s">
        <v>3091</v>
      </c>
    </row>
    <row r="52" ht="290.4">
      <c r="A52" s="1" t="s">
        <v>117</v>
      </c>
      <c r="E52" s="27" t="s">
        <v>2768</v>
      </c>
    </row>
    <row r="53">
      <c r="A53" s="1" t="s">
        <v>108</v>
      </c>
      <c r="B53" s="1">
        <v>11</v>
      </c>
      <c r="C53" s="26" t="s">
        <v>3092</v>
      </c>
      <c r="D53" t="s">
        <v>138</v>
      </c>
      <c r="E53" s="27" t="s">
        <v>3093</v>
      </c>
      <c r="F53" s="28" t="s">
        <v>167</v>
      </c>
      <c r="G53" s="29">
        <v>157.5</v>
      </c>
      <c r="H53" s="28">
        <v>0</v>
      </c>
      <c r="I53" s="30">
        <f>ROUND(G53*H53,P4)</f>
        <v>0</v>
      </c>
      <c r="L53" s="30">
        <v>0</v>
      </c>
      <c r="M53" s="24">
        <f>ROUND(G53*L53,P4)</f>
        <v>0</v>
      </c>
      <c r="N53" s="25" t="s">
        <v>559</v>
      </c>
      <c r="O53" s="31">
        <f>M53*AA53</f>
        <v>0</v>
      </c>
      <c r="P53" s="1">
        <v>3</v>
      </c>
      <c r="AA53" s="1">
        <f>IF(P53=1,$O$3,IF(P53=2,$O$4,$O$5))</f>
        <v>0</v>
      </c>
    </row>
    <row r="54">
      <c r="A54" s="1" t="s">
        <v>114</v>
      </c>
      <c r="E54" s="27" t="s">
        <v>138</v>
      </c>
    </row>
    <row r="55">
      <c r="A55" s="1" t="s">
        <v>116</v>
      </c>
      <c r="E55" s="32" t="s">
        <v>3094</v>
      </c>
    </row>
    <row r="56" ht="224.4">
      <c r="A56" s="1" t="s">
        <v>117</v>
      </c>
      <c r="E56" s="27" t="s">
        <v>2782</v>
      </c>
    </row>
    <row r="57">
      <c r="A57" s="1" t="s">
        <v>108</v>
      </c>
      <c r="B57" s="1">
        <v>12</v>
      </c>
      <c r="C57" s="26" t="s">
        <v>3095</v>
      </c>
      <c r="D57" t="s">
        <v>138</v>
      </c>
      <c r="E57" s="27" t="s">
        <v>3096</v>
      </c>
      <c r="F57" s="28" t="s">
        <v>153</v>
      </c>
      <c r="G57" s="29">
        <v>0.40000000000000002</v>
      </c>
      <c r="H57" s="28">
        <v>0</v>
      </c>
      <c r="I57" s="30">
        <f>ROUND(G57*H57,P4)</f>
        <v>0</v>
      </c>
      <c r="L57" s="30">
        <v>0</v>
      </c>
      <c r="M57" s="24">
        <f>ROUND(G57*L57,P4)</f>
        <v>0</v>
      </c>
      <c r="N57" s="25" t="s">
        <v>559</v>
      </c>
      <c r="O57" s="31">
        <f>M57*AA57</f>
        <v>0</v>
      </c>
      <c r="P57" s="1">
        <v>3</v>
      </c>
      <c r="AA57" s="1">
        <f>IF(P57=1,$O$3,IF(P57=2,$O$4,$O$5))</f>
        <v>0</v>
      </c>
    </row>
    <row r="58">
      <c r="A58" s="1" t="s">
        <v>114</v>
      </c>
      <c r="E58" s="27" t="s">
        <v>138</v>
      </c>
    </row>
    <row r="59">
      <c r="A59" s="1" t="s">
        <v>116</v>
      </c>
      <c r="E59" s="32" t="s">
        <v>3097</v>
      </c>
    </row>
    <row r="60" ht="382.8">
      <c r="A60" s="1" t="s">
        <v>117</v>
      </c>
      <c r="E60" s="27" t="s">
        <v>2571</v>
      </c>
    </row>
    <row r="61">
      <c r="A61" s="1" t="s">
        <v>105</v>
      </c>
      <c r="C61" s="22" t="s">
        <v>2560</v>
      </c>
      <c r="E61" s="23" t="s">
        <v>2561</v>
      </c>
      <c r="L61" s="24">
        <f>SUMIFS(L62:L77,A62:A77,"P")</f>
        <v>0</v>
      </c>
      <c r="M61" s="24">
        <f>SUMIFS(M62:M77,A62:A77,"P")</f>
        <v>0</v>
      </c>
      <c r="N61" s="25"/>
    </row>
    <row r="62">
      <c r="A62" s="1" t="s">
        <v>108</v>
      </c>
      <c r="B62" s="1">
        <v>13</v>
      </c>
      <c r="C62" s="26" t="s">
        <v>3098</v>
      </c>
      <c r="D62" t="s">
        <v>138</v>
      </c>
      <c r="E62" s="27" t="s">
        <v>3099</v>
      </c>
      <c r="F62" s="28" t="s">
        <v>153</v>
      </c>
      <c r="G62" s="29">
        <v>19.710000000000001</v>
      </c>
      <c r="H62" s="28">
        <v>0</v>
      </c>
      <c r="I62" s="30">
        <f>ROUND(G62*H62,P4)</f>
        <v>0</v>
      </c>
      <c r="L62" s="30">
        <v>0</v>
      </c>
      <c r="M62" s="24">
        <f>ROUND(G62*L62,P4)</f>
        <v>0</v>
      </c>
      <c r="N62" s="25" t="s">
        <v>559</v>
      </c>
      <c r="O62" s="31">
        <f>M62*AA62</f>
        <v>0</v>
      </c>
      <c r="P62" s="1">
        <v>3</v>
      </c>
      <c r="AA62" s="1">
        <f>IF(P62=1,$O$3,IF(P62=2,$O$4,$O$5))</f>
        <v>0</v>
      </c>
    </row>
    <row r="63">
      <c r="A63" s="1" t="s">
        <v>114</v>
      </c>
      <c r="E63" s="27" t="s">
        <v>138</v>
      </c>
    </row>
    <row r="64">
      <c r="A64" s="1" t="s">
        <v>116</v>
      </c>
      <c r="E64" s="32" t="s">
        <v>3100</v>
      </c>
    </row>
    <row r="65" ht="277.2">
      <c r="A65" s="1" t="s">
        <v>117</v>
      </c>
      <c r="E65" s="27" t="s">
        <v>3101</v>
      </c>
    </row>
    <row r="66">
      <c r="A66" s="1" t="s">
        <v>108</v>
      </c>
      <c r="B66" s="1">
        <v>14</v>
      </c>
      <c r="C66" s="26" t="s">
        <v>3102</v>
      </c>
      <c r="D66" t="s">
        <v>138</v>
      </c>
      <c r="E66" s="27" t="s">
        <v>3103</v>
      </c>
      <c r="F66" s="28" t="s">
        <v>112</v>
      </c>
      <c r="G66" s="29">
        <v>2.573</v>
      </c>
      <c r="H66" s="28">
        <v>0</v>
      </c>
      <c r="I66" s="30">
        <f>ROUND(G66*H66,P4)</f>
        <v>0</v>
      </c>
      <c r="L66" s="30">
        <v>0</v>
      </c>
      <c r="M66" s="24">
        <f>ROUND(G66*L66,P4)</f>
        <v>0</v>
      </c>
      <c r="N66" s="25" t="s">
        <v>559</v>
      </c>
      <c r="O66" s="31">
        <f>M66*AA66</f>
        <v>0</v>
      </c>
      <c r="P66" s="1">
        <v>3</v>
      </c>
      <c r="AA66" s="1">
        <f>IF(P66=1,$O$3,IF(P66=2,$O$4,$O$5))</f>
        <v>0</v>
      </c>
    </row>
    <row r="67">
      <c r="A67" s="1" t="s">
        <v>114</v>
      </c>
      <c r="E67" s="27" t="s">
        <v>138</v>
      </c>
    </row>
    <row r="68">
      <c r="A68" s="1" t="s">
        <v>116</v>
      </c>
      <c r="E68" s="32" t="s">
        <v>3104</v>
      </c>
    </row>
    <row r="69" ht="343.2">
      <c r="A69" s="1" t="s">
        <v>117</v>
      </c>
      <c r="E69" s="27" t="s">
        <v>3105</v>
      </c>
    </row>
    <row r="70">
      <c r="A70" s="1" t="s">
        <v>108</v>
      </c>
      <c r="B70" s="1">
        <v>15</v>
      </c>
      <c r="C70" s="26" t="s">
        <v>3106</v>
      </c>
      <c r="D70" t="s">
        <v>138</v>
      </c>
      <c r="E70" s="27" t="s">
        <v>3107</v>
      </c>
      <c r="F70" s="28" t="s">
        <v>148</v>
      </c>
      <c r="G70" s="29">
        <v>1038.1800000000001</v>
      </c>
      <c r="H70" s="28">
        <v>0</v>
      </c>
      <c r="I70" s="30">
        <f>ROUND(G70*H70,P4)</f>
        <v>0</v>
      </c>
      <c r="L70" s="30">
        <v>0</v>
      </c>
      <c r="M70" s="24">
        <f>ROUND(G70*L70,P4)</f>
        <v>0</v>
      </c>
      <c r="N70" s="25" t="s">
        <v>559</v>
      </c>
      <c r="O70" s="31">
        <f>M70*AA70</f>
        <v>0</v>
      </c>
      <c r="P70" s="1">
        <v>3</v>
      </c>
      <c r="AA70" s="1">
        <f>IF(P70=1,$O$3,IF(P70=2,$O$4,$O$5))</f>
        <v>0</v>
      </c>
    </row>
    <row r="71">
      <c r="A71" s="1" t="s">
        <v>114</v>
      </c>
      <c r="E71" s="27" t="s">
        <v>138</v>
      </c>
    </row>
    <row r="72" ht="26.4">
      <c r="A72" s="1" t="s">
        <v>116</v>
      </c>
      <c r="E72" s="32" t="s">
        <v>3108</v>
      </c>
    </row>
    <row r="73" ht="277.2">
      <c r="A73" s="1" t="s">
        <v>117</v>
      </c>
      <c r="E73" s="27" t="s">
        <v>3109</v>
      </c>
    </row>
    <row r="74">
      <c r="A74" s="1" t="s">
        <v>108</v>
      </c>
      <c r="B74" s="1">
        <v>16</v>
      </c>
      <c r="C74" s="26" t="s">
        <v>2825</v>
      </c>
      <c r="D74" t="s">
        <v>138</v>
      </c>
      <c r="E74" s="27" t="s">
        <v>2826</v>
      </c>
      <c r="F74" s="28" t="s">
        <v>2163</v>
      </c>
      <c r="G74" s="29">
        <v>129.84999999999999</v>
      </c>
      <c r="H74" s="28">
        <v>0</v>
      </c>
      <c r="I74" s="30">
        <f>ROUND(G74*H74,P4)</f>
        <v>0</v>
      </c>
      <c r="L74" s="30">
        <v>0</v>
      </c>
      <c r="M74" s="24">
        <f>ROUND(G74*L74,P4)</f>
        <v>0</v>
      </c>
      <c r="N74" s="25" t="s">
        <v>559</v>
      </c>
      <c r="O74" s="31">
        <f>M74*AA74</f>
        <v>0</v>
      </c>
      <c r="P74" s="1">
        <v>3</v>
      </c>
      <c r="AA74" s="1">
        <f>IF(P74=1,$O$3,IF(P74=2,$O$4,$O$5))</f>
        <v>0</v>
      </c>
    </row>
    <row r="75">
      <c r="A75" s="1" t="s">
        <v>114</v>
      </c>
      <c r="E75" s="27" t="s">
        <v>138</v>
      </c>
    </row>
    <row r="76" ht="26.4">
      <c r="A76" s="1" t="s">
        <v>116</v>
      </c>
      <c r="E76" s="32" t="s">
        <v>3110</v>
      </c>
    </row>
    <row r="77" ht="343.2">
      <c r="A77" s="1" t="s">
        <v>117</v>
      </c>
      <c r="E77" s="27" t="s">
        <v>3105</v>
      </c>
    </row>
    <row r="78">
      <c r="A78" s="1" t="s">
        <v>105</v>
      </c>
      <c r="C78" s="22" t="s">
        <v>2566</v>
      </c>
      <c r="E78" s="23" t="s">
        <v>2567</v>
      </c>
      <c r="L78" s="24">
        <f>SUMIFS(L79:L86,A79:A86,"P")</f>
        <v>0</v>
      </c>
      <c r="M78" s="24">
        <f>SUMIFS(M79:M86,A79:A86,"P")</f>
        <v>0</v>
      </c>
      <c r="N78" s="25"/>
    </row>
    <row r="79">
      <c r="A79" s="1" t="s">
        <v>108</v>
      </c>
      <c r="B79" s="1">
        <v>17</v>
      </c>
      <c r="C79" s="26" t="s">
        <v>3111</v>
      </c>
      <c r="D79" t="s">
        <v>138</v>
      </c>
      <c r="E79" s="27" t="s">
        <v>3112</v>
      </c>
      <c r="F79" s="28" t="s">
        <v>153</v>
      </c>
      <c r="G79" s="29">
        <v>2.4119999999999999</v>
      </c>
      <c r="H79" s="28">
        <v>0</v>
      </c>
      <c r="I79" s="30">
        <f>ROUND(G79*H79,P4)</f>
        <v>0</v>
      </c>
      <c r="L79" s="30">
        <v>0</v>
      </c>
      <c r="M79" s="24">
        <f>ROUND(G79*L79,P4)</f>
        <v>0</v>
      </c>
      <c r="N79" s="25" t="s">
        <v>559</v>
      </c>
      <c r="O79" s="31">
        <f>M79*AA79</f>
        <v>0</v>
      </c>
      <c r="P79" s="1">
        <v>3</v>
      </c>
      <c r="AA79" s="1">
        <f>IF(P79=1,$O$3,IF(P79=2,$O$4,$O$5))</f>
        <v>0</v>
      </c>
    </row>
    <row r="80">
      <c r="A80" s="1" t="s">
        <v>114</v>
      </c>
      <c r="E80" s="27" t="s">
        <v>138</v>
      </c>
    </row>
    <row r="81" ht="39.6">
      <c r="A81" s="1" t="s">
        <v>116</v>
      </c>
      <c r="E81" s="32" t="s">
        <v>3113</v>
      </c>
    </row>
    <row r="82" ht="264">
      <c r="A82" s="1" t="s">
        <v>117</v>
      </c>
      <c r="E82" s="27" t="s">
        <v>2824</v>
      </c>
    </row>
    <row r="83">
      <c r="A83" s="1" t="s">
        <v>108</v>
      </c>
      <c r="B83" s="1">
        <v>18</v>
      </c>
      <c r="C83" s="26" t="s">
        <v>2572</v>
      </c>
      <c r="D83" t="s">
        <v>138</v>
      </c>
      <c r="E83" s="27" t="s">
        <v>2573</v>
      </c>
      <c r="F83" s="28" t="s">
        <v>153</v>
      </c>
      <c r="G83" s="29">
        <v>4.4809999999999999</v>
      </c>
      <c r="H83" s="28">
        <v>0</v>
      </c>
      <c r="I83" s="30">
        <f>ROUND(G83*H83,P4)</f>
        <v>0</v>
      </c>
      <c r="L83" s="30">
        <v>0</v>
      </c>
      <c r="M83" s="24">
        <f>ROUND(G83*L83,P4)</f>
        <v>0</v>
      </c>
      <c r="N83" s="25" t="s">
        <v>559</v>
      </c>
      <c r="O83" s="31">
        <f>M83*AA83</f>
        <v>0</v>
      </c>
      <c r="P83" s="1">
        <v>3</v>
      </c>
      <c r="AA83" s="1">
        <f>IF(P83=1,$O$3,IF(P83=2,$O$4,$O$5))</f>
        <v>0</v>
      </c>
    </row>
    <row r="84">
      <c r="A84" s="1" t="s">
        <v>114</v>
      </c>
      <c r="E84" s="27" t="s">
        <v>138</v>
      </c>
    </row>
    <row r="85" ht="26.4">
      <c r="A85" s="1" t="s">
        <v>116</v>
      </c>
      <c r="E85" s="32" t="s">
        <v>3114</v>
      </c>
    </row>
    <row r="86" ht="382.8">
      <c r="A86" s="1" t="s">
        <v>117</v>
      </c>
      <c r="E86" s="27" t="s">
        <v>2571</v>
      </c>
    </row>
    <row r="87">
      <c r="A87" s="1" t="s">
        <v>105</v>
      </c>
      <c r="C87" s="22" t="s">
        <v>155</v>
      </c>
      <c r="E87" s="23" t="s">
        <v>156</v>
      </c>
      <c r="L87" s="24">
        <f>SUMIFS(L88:L95,A88:A95,"P")</f>
        <v>0</v>
      </c>
      <c r="M87" s="24">
        <f>SUMIFS(M88:M95,A88:A95,"P")</f>
        <v>0</v>
      </c>
      <c r="N87" s="25"/>
    </row>
    <row r="88">
      <c r="A88" s="1" t="s">
        <v>108</v>
      </c>
      <c r="B88" s="1">
        <v>19</v>
      </c>
      <c r="C88" s="26" t="s">
        <v>3115</v>
      </c>
      <c r="D88" t="s">
        <v>138</v>
      </c>
      <c r="E88" s="27" t="s">
        <v>3116</v>
      </c>
      <c r="F88" s="28" t="s">
        <v>148</v>
      </c>
      <c r="G88" s="29">
        <v>255.58000000000001</v>
      </c>
      <c r="H88" s="28">
        <v>0</v>
      </c>
      <c r="I88" s="30">
        <f>ROUND(G88*H88,P4)</f>
        <v>0</v>
      </c>
      <c r="L88" s="30">
        <v>0</v>
      </c>
      <c r="M88" s="24">
        <f>ROUND(G88*L88,P4)</f>
        <v>0</v>
      </c>
      <c r="N88" s="25" t="s">
        <v>559</v>
      </c>
      <c r="O88" s="31">
        <f>M88*AA88</f>
        <v>0</v>
      </c>
      <c r="P88" s="1">
        <v>3</v>
      </c>
      <c r="AA88" s="1">
        <f>IF(P88=1,$O$3,IF(P88=2,$O$4,$O$5))</f>
        <v>0</v>
      </c>
    </row>
    <row r="89">
      <c r="A89" s="1" t="s">
        <v>114</v>
      </c>
      <c r="E89" s="27" t="s">
        <v>138</v>
      </c>
    </row>
    <row r="90">
      <c r="A90" s="1" t="s">
        <v>116</v>
      </c>
      <c r="E90" s="32" t="s">
        <v>3117</v>
      </c>
    </row>
    <row r="91" ht="92.4">
      <c r="A91" s="1" t="s">
        <v>117</v>
      </c>
      <c r="E91" s="27" t="s">
        <v>3118</v>
      </c>
    </row>
    <row r="92" ht="26.4">
      <c r="A92" s="1" t="s">
        <v>108</v>
      </c>
      <c r="B92" s="1">
        <v>25</v>
      </c>
      <c r="C92" s="26" t="s">
        <v>3119</v>
      </c>
      <c r="D92" t="s">
        <v>138</v>
      </c>
      <c r="E92" s="27" t="s">
        <v>3120</v>
      </c>
      <c r="F92" s="28" t="s">
        <v>167</v>
      </c>
      <c r="G92" s="29">
        <v>260</v>
      </c>
      <c r="H92" s="28">
        <v>0</v>
      </c>
      <c r="I92" s="30">
        <f>ROUND(G92*H92,P4)</f>
        <v>0</v>
      </c>
      <c r="L92" s="30">
        <v>0</v>
      </c>
      <c r="M92" s="24">
        <f>ROUND(G92*L92,P4)</f>
        <v>0</v>
      </c>
      <c r="N92" s="25" t="s">
        <v>559</v>
      </c>
      <c r="O92" s="31">
        <f>M92*AA92</f>
        <v>0</v>
      </c>
      <c r="P92" s="1">
        <v>3</v>
      </c>
      <c r="AA92" s="1">
        <f>IF(P92=1,$O$3,IF(P92=2,$O$4,$O$5))</f>
        <v>0</v>
      </c>
    </row>
    <row r="93">
      <c r="A93" s="1" t="s">
        <v>114</v>
      </c>
      <c r="E93" s="27" t="s">
        <v>138</v>
      </c>
    </row>
    <row r="94">
      <c r="A94" s="1" t="s">
        <v>116</v>
      </c>
      <c r="E94" s="32" t="s">
        <v>3121</v>
      </c>
    </row>
    <row r="95" ht="118.8">
      <c r="A95" s="1" t="s">
        <v>117</v>
      </c>
      <c r="E95" s="27" t="s">
        <v>3122</v>
      </c>
    </row>
    <row r="96">
      <c r="A96" s="1" t="s">
        <v>105</v>
      </c>
      <c r="C96" s="22" t="s">
        <v>1797</v>
      </c>
      <c r="E96" s="23" t="s">
        <v>2386</v>
      </c>
      <c r="L96" s="24">
        <f>SUMIFS(L97:L116,A97:A116,"P")</f>
        <v>0</v>
      </c>
      <c r="M96" s="24">
        <f>SUMIFS(M97:M116,A97:A116,"P")</f>
        <v>0</v>
      </c>
      <c r="N96" s="25"/>
    </row>
    <row r="97">
      <c r="A97" s="1" t="s">
        <v>108</v>
      </c>
      <c r="B97" s="1">
        <v>20</v>
      </c>
      <c r="C97" s="26" t="s">
        <v>3123</v>
      </c>
      <c r="D97" t="s">
        <v>138</v>
      </c>
      <c r="E97" s="27" t="s">
        <v>3124</v>
      </c>
      <c r="F97" s="28" t="s">
        <v>159</v>
      </c>
      <c r="G97" s="29">
        <v>12</v>
      </c>
      <c r="H97" s="28">
        <v>0</v>
      </c>
      <c r="I97" s="30">
        <f>ROUND(G97*H97,P4)</f>
        <v>0</v>
      </c>
      <c r="L97" s="30">
        <v>0</v>
      </c>
      <c r="M97" s="24">
        <f>ROUND(G97*L97,P4)</f>
        <v>0</v>
      </c>
      <c r="N97" s="25" t="s">
        <v>559</v>
      </c>
      <c r="O97" s="31">
        <f>M97*AA97</f>
        <v>0</v>
      </c>
      <c r="P97" s="1">
        <v>3</v>
      </c>
      <c r="AA97" s="1">
        <f>IF(P97=1,$O$3,IF(P97=2,$O$4,$O$5))</f>
        <v>0</v>
      </c>
    </row>
    <row r="98">
      <c r="A98" s="1" t="s">
        <v>114</v>
      </c>
      <c r="E98" s="27" t="s">
        <v>138</v>
      </c>
    </row>
    <row r="99">
      <c r="A99" s="1" t="s">
        <v>116</v>
      </c>
      <c r="E99" s="32" t="s">
        <v>3125</v>
      </c>
    </row>
    <row r="100" ht="52.8">
      <c r="A100" s="1" t="s">
        <v>117</v>
      </c>
      <c r="E100" s="27" t="s">
        <v>2988</v>
      </c>
    </row>
    <row r="101">
      <c r="A101" s="1" t="s">
        <v>108</v>
      </c>
      <c r="B101" s="1">
        <v>21</v>
      </c>
      <c r="C101" s="26" t="s">
        <v>2854</v>
      </c>
      <c r="D101" t="s">
        <v>138</v>
      </c>
      <c r="E101" s="27" t="s">
        <v>2855</v>
      </c>
      <c r="F101" s="28" t="s">
        <v>167</v>
      </c>
      <c r="G101" s="29">
        <v>22.399999999999999</v>
      </c>
      <c r="H101" s="28">
        <v>0</v>
      </c>
      <c r="I101" s="30">
        <f>ROUND(G101*H101,P4)</f>
        <v>0</v>
      </c>
      <c r="L101" s="30">
        <v>0</v>
      </c>
      <c r="M101" s="24">
        <f>ROUND(G101*L101,P4)</f>
        <v>0</v>
      </c>
      <c r="N101" s="25" t="s">
        <v>559</v>
      </c>
      <c r="O101" s="31">
        <f>M101*AA101</f>
        <v>0</v>
      </c>
      <c r="P101" s="1">
        <v>3</v>
      </c>
      <c r="AA101" s="1">
        <f>IF(P101=1,$O$3,IF(P101=2,$O$4,$O$5))</f>
        <v>0</v>
      </c>
    </row>
    <row r="102">
      <c r="A102" s="1" t="s">
        <v>114</v>
      </c>
      <c r="E102" s="27" t="s">
        <v>138</v>
      </c>
    </row>
    <row r="103">
      <c r="A103" s="1" t="s">
        <v>116</v>
      </c>
      <c r="E103" s="32" t="s">
        <v>3126</v>
      </c>
    </row>
    <row r="104" ht="79.2">
      <c r="A104" s="1" t="s">
        <v>117</v>
      </c>
      <c r="E104" s="27" t="s">
        <v>3127</v>
      </c>
    </row>
    <row r="105">
      <c r="A105" s="1" t="s">
        <v>108</v>
      </c>
      <c r="B105" s="1">
        <v>22</v>
      </c>
      <c r="C105" s="26" t="s">
        <v>3128</v>
      </c>
      <c r="D105" t="s">
        <v>138</v>
      </c>
      <c r="E105" s="27" t="s">
        <v>3129</v>
      </c>
      <c r="F105" s="28" t="s">
        <v>159</v>
      </c>
      <c r="G105" s="29">
        <v>4</v>
      </c>
      <c r="H105" s="28">
        <v>0</v>
      </c>
      <c r="I105" s="30">
        <f>ROUND(G105*H105,P4)</f>
        <v>0</v>
      </c>
      <c r="L105" s="30">
        <v>0</v>
      </c>
      <c r="M105" s="24">
        <f>ROUND(G105*L105,P4)</f>
        <v>0</v>
      </c>
      <c r="N105" s="25" t="s">
        <v>559</v>
      </c>
      <c r="O105" s="31">
        <f>M105*AA105</f>
        <v>0</v>
      </c>
      <c r="P105" s="1">
        <v>3</v>
      </c>
      <c r="AA105" s="1">
        <f>IF(P105=1,$O$3,IF(P105=2,$O$4,$O$5))</f>
        <v>0</v>
      </c>
    </row>
    <row r="106">
      <c r="A106" s="1" t="s">
        <v>114</v>
      </c>
      <c r="E106" s="27" t="s">
        <v>138</v>
      </c>
    </row>
    <row r="107" ht="26.4">
      <c r="A107" s="1" t="s">
        <v>116</v>
      </c>
      <c r="E107" s="32" t="s">
        <v>3130</v>
      </c>
    </row>
    <row r="108" ht="66">
      <c r="A108" s="1" t="s">
        <v>117</v>
      </c>
      <c r="E108" s="27" t="s">
        <v>3131</v>
      </c>
    </row>
    <row r="109">
      <c r="A109" s="1" t="s">
        <v>108</v>
      </c>
      <c r="B109" s="1">
        <v>23</v>
      </c>
      <c r="C109" s="26" t="s">
        <v>3132</v>
      </c>
      <c r="D109" t="s">
        <v>138</v>
      </c>
      <c r="E109" s="27" t="s">
        <v>3133</v>
      </c>
      <c r="F109" s="28" t="s">
        <v>776</v>
      </c>
      <c r="G109" s="29">
        <v>14.16</v>
      </c>
      <c r="H109" s="28">
        <v>0</v>
      </c>
      <c r="I109" s="30">
        <f>ROUND(G109*H109,P4)</f>
        <v>0</v>
      </c>
      <c r="L109" s="30">
        <v>0</v>
      </c>
      <c r="M109" s="24">
        <f>ROUND(G109*L109,P4)</f>
        <v>0</v>
      </c>
      <c r="N109" s="25" t="s">
        <v>559</v>
      </c>
      <c r="O109" s="31">
        <f>M109*AA109</f>
        <v>0</v>
      </c>
      <c r="P109" s="1">
        <v>3</v>
      </c>
      <c r="AA109" s="1">
        <f>IF(P109=1,$O$3,IF(P109=2,$O$4,$O$5))</f>
        <v>0</v>
      </c>
    </row>
    <row r="110">
      <c r="A110" s="1" t="s">
        <v>114</v>
      </c>
      <c r="E110" s="27" t="s">
        <v>138</v>
      </c>
    </row>
    <row r="111" ht="26.4">
      <c r="A111" s="1" t="s">
        <v>116</v>
      </c>
      <c r="E111" s="32" t="s">
        <v>3134</v>
      </c>
    </row>
    <row r="112" ht="79.2">
      <c r="A112" s="1" t="s">
        <v>117</v>
      </c>
      <c r="E112" s="27" t="s">
        <v>3135</v>
      </c>
    </row>
    <row r="113">
      <c r="A113" s="1" t="s">
        <v>108</v>
      </c>
      <c r="B113" s="1">
        <v>24</v>
      </c>
      <c r="C113" s="26" t="s">
        <v>3136</v>
      </c>
      <c r="D113" t="s">
        <v>138</v>
      </c>
      <c r="E113" s="27" t="s">
        <v>3137</v>
      </c>
      <c r="F113" s="28" t="s">
        <v>148</v>
      </c>
      <c r="G113" s="29">
        <v>69.239999999999995</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52.8">
      <c r="A115" s="1" t="s">
        <v>116</v>
      </c>
      <c r="E115" s="32" t="s">
        <v>3138</v>
      </c>
    </row>
    <row r="116" ht="92.4">
      <c r="A116" s="1" t="s">
        <v>117</v>
      </c>
      <c r="E116" s="27" t="s">
        <v>3139</v>
      </c>
    </row>
    <row r="117">
      <c r="A117" s="1" t="s">
        <v>102</v>
      </c>
      <c r="C117" s="22" t="s">
        <v>3140</v>
      </c>
      <c r="E117" s="23" t="s">
        <v>3141</v>
      </c>
      <c r="L117" s="24">
        <f>L118+L123+L144+L161+L170+L183+L192</f>
        <v>0</v>
      </c>
      <c r="M117" s="24">
        <f>M118+M123+M144+M161+M170+M183+M192</f>
        <v>0</v>
      </c>
      <c r="N117" s="25"/>
    </row>
    <row r="118">
      <c r="A118" s="1" t="s">
        <v>105</v>
      </c>
      <c r="C118" s="22" t="s">
        <v>483</v>
      </c>
      <c r="E118" s="23" t="s">
        <v>107</v>
      </c>
      <c r="L118" s="24">
        <f>SUMIFS(L119:L122,A119:A122,"P")</f>
        <v>0</v>
      </c>
      <c r="M118" s="24">
        <f>SUMIFS(M119:M122,A119:A122,"P")</f>
        <v>0</v>
      </c>
      <c r="N118" s="25"/>
    </row>
    <row r="119" ht="26.4">
      <c r="A119" s="1" t="s">
        <v>108</v>
      </c>
      <c r="B119" s="1">
        <v>1</v>
      </c>
      <c r="C119" s="26" t="s">
        <v>109</v>
      </c>
      <c r="D119" t="s">
        <v>110</v>
      </c>
      <c r="E119" s="27" t="s">
        <v>111</v>
      </c>
      <c r="F119" s="28" t="s">
        <v>112</v>
      </c>
      <c r="G119" s="29">
        <v>164.691</v>
      </c>
      <c r="H119" s="28">
        <v>0</v>
      </c>
      <c r="I119" s="30">
        <f>ROUND(G119*H119,P4)</f>
        <v>0</v>
      </c>
      <c r="L119" s="30">
        <v>0</v>
      </c>
      <c r="M119" s="24">
        <f>ROUND(G119*L119,P4)</f>
        <v>0</v>
      </c>
      <c r="N119" s="25" t="s">
        <v>785</v>
      </c>
      <c r="O119" s="31">
        <f>M119*AA119</f>
        <v>0</v>
      </c>
      <c r="P119" s="1">
        <v>3</v>
      </c>
      <c r="AA119" s="1">
        <f>IF(P119=1,$O$3,IF(P119=2,$O$4,$O$5))</f>
        <v>0</v>
      </c>
    </row>
    <row r="120" ht="26.4">
      <c r="A120" s="1" t="s">
        <v>114</v>
      </c>
      <c r="E120" s="27" t="s">
        <v>115</v>
      </c>
    </row>
    <row r="121" ht="26.4">
      <c r="A121" s="1" t="s">
        <v>116</v>
      </c>
      <c r="E121" s="32" t="s">
        <v>3142</v>
      </c>
    </row>
    <row r="122" ht="198">
      <c r="A122" s="1" t="s">
        <v>117</v>
      </c>
      <c r="E122" s="27" t="s">
        <v>787</v>
      </c>
    </row>
    <row r="123">
      <c r="A123" s="1" t="s">
        <v>105</v>
      </c>
      <c r="C123" s="22" t="s">
        <v>144</v>
      </c>
      <c r="E123" s="23" t="s">
        <v>145</v>
      </c>
      <c r="L123" s="24">
        <f>SUMIFS(L124:L143,A124:A143,"P")</f>
        <v>0</v>
      </c>
      <c r="M123" s="24">
        <f>SUMIFS(M124:M143,A124:A143,"P")</f>
        <v>0</v>
      </c>
      <c r="N123" s="25"/>
    </row>
    <row r="124">
      <c r="A124" s="1" t="s">
        <v>108</v>
      </c>
      <c r="B124" s="1">
        <v>2</v>
      </c>
      <c r="C124" s="26" t="s">
        <v>3074</v>
      </c>
      <c r="D124" t="s">
        <v>138</v>
      </c>
      <c r="E124" s="27" t="s">
        <v>3075</v>
      </c>
      <c r="F124" s="28" t="s">
        <v>153</v>
      </c>
      <c r="G124" s="29">
        <v>32.926000000000002</v>
      </c>
      <c r="H124" s="28">
        <v>0</v>
      </c>
      <c r="I124" s="30">
        <f>ROUND(G124*H124,P4)</f>
        <v>0</v>
      </c>
      <c r="L124" s="30">
        <v>0</v>
      </c>
      <c r="M124" s="24">
        <f>ROUND(G124*L124,P4)</f>
        <v>0</v>
      </c>
      <c r="N124" s="25" t="s">
        <v>559</v>
      </c>
      <c r="O124" s="31">
        <f>M124*AA124</f>
        <v>0</v>
      </c>
      <c r="P124" s="1">
        <v>3</v>
      </c>
      <c r="AA124" s="1">
        <f>IF(P124=1,$O$3,IF(P124=2,$O$4,$O$5))</f>
        <v>0</v>
      </c>
    </row>
    <row r="125">
      <c r="A125" s="1" t="s">
        <v>114</v>
      </c>
      <c r="E125" s="27" t="s">
        <v>138</v>
      </c>
    </row>
    <row r="126" ht="26.4">
      <c r="A126" s="1" t="s">
        <v>116</v>
      </c>
      <c r="E126" s="32" t="s">
        <v>3143</v>
      </c>
    </row>
    <row r="127" ht="409.2">
      <c r="A127" s="1" t="s">
        <v>117</v>
      </c>
      <c r="E127" s="27" t="s">
        <v>3077</v>
      </c>
    </row>
    <row r="128">
      <c r="A128" s="1" t="s">
        <v>108</v>
      </c>
      <c r="B128" s="1">
        <v>3</v>
      </c>
      <c r="C128" s="26" t="s">
        <v>3078</v>
      </c>
      <c r="D128" t="s">
        <v>138</v>
      </c>
      <c r="E128" s="27" t="s">
        <v>3079</v>
      </c>
      <c r="F128" s="28" t="s">
        <v>153</v>
      </c>
      <c r="G128" s="29">
        <v>111.8</v>
      </c>
      <c r="H128" s="28">
        <v>0</v>
      </c>
      <c r="I128" s="30">
        <f>ROUND(G128*H128,P4)</f>
        <v>0</v>
      </c>
      <c r="L128" s="30">
        <v>0</v>
      </c>
      <c r="M128" s="24">
        <f>ROUND(G128*L128,P4)</f>
        <v>0</v>
      </c>
      <c r="N128" s="25" t="s">
        <v>559</v>
      </c>
      <c r="O128" s="31">
        <f>M128*AA128</f>
        <v>0</v>
      </c>
      <c r="P128" s="1">
        <v>3</v>
      </c>
      <c r="AA128" s="1">
        <f>IF(P128=1,$O$3,IF(P128=2,$O$4,$O$5))</f>
        <v>0</v>
      </c>
    </row>
    <row r="129">
      <c r="A129" s="1" t="s">
        <v>114</v>
      </c>
      <c r="E129" s="27" t="s">
        <v>138</v>
      </c>
    </row>
    <row r="130" ht="26.4">
      <c r="A130" s="1" t="s">
        <v>116</v>
      </c>
      <c r="E130" s="32" t="s">
        <v>3144</v>
      </c>
    </row>
    <row r="131" ht="330">
      <c r="A131" s="1" t="s">
        <v>117</v>
      </c>
      <c r="E131" s="27" t="s">
        <v>3080</v>
      </c>
    </row>
    <row r="132">
      <c r="A132" s="1" t="s">
        <v>108</v>
      </c>
      <c r="B132" s="1">
        <v>4</v>
      </c>
      <c r="C132" s="26" t="s">
        <v>3081</v>
      </c>
      <c r="D132" t="s">
        <v>138</v>
      </c>
      <c r="E132" s="27" t="s">
        <v>3082</v>
      </c>
      <c r="F132" s="28" t="s">
        <v>153</v>
      </c>
      <c r="G132" s="29">
        <v>202.88999999999999</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c r="A134" s="1" t="s">
        <v>116</v>
      </c>
      <c r="E134" s="32" t="s">
        <v>3145</v>
      </c>
    </row>
    <row r="135" ht="224.4">
      <c r="A135" s="1" t="s">
        <v>117</v>
      </c>
      <c r="E135" s="27" t="s">
        <v>3084</v>
      </c>
    </row>
    <row r="136">
      <c r="A136" s="1" t="s">
        <v>108</v>
      </c>
      <c r="B136" s="1">
        <v>5</v>
      </c>
      <c r="C136" s="26" t="s">
        <v>151</v>
      </c>
      <c r="D136" t="s">
        <v>138</v>
      </c>
      <c r="E136" s="27" t="s">
        <v>152</v>
      </c>
      <c r="F136" s="28" t="s">
        <v>153</v>
      </c>
      <c r="G136" s="29">
        <v>111.8</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c r="A138" s="1" t="s">
        <v>116</v>
      </c>
      <c r="E138" s="32" t="s">
        <v>3146</v>
      </c>
    </row>
    <row r="139" ht="264">
      <c r="A139" s="1" t="s">
        <v>117</v>
      </c>
      <c r="E139" s="27" t="s">
        <v>154</v>
      </c>
    </row>
    <row r="140">
      <c r="A140" s="1" t="s">
        <v>108</v>
      </c>
      <c r="B140" s="1">
        <v>6</v>
      </c>
      <c r="C140" s="26" t="s">
        <v>2509</v>
      </c>
      <c r="D140" t="s">
        <v>138</v>
      </c>
      <c r="E140" s="27" t="s">
        <v>2510</v>
      </c>
      <c r="F140" s="28" t="s">
        <v>153</v>
      </c>
      <c r="G140" s="29">
        <v>94</v>
      </c>
      <c r="H140" s="28">
        <v>0</v>
      </c>
      <c r="I140" s="30">
        <f>ROUND(G140*H140,P4)</f>
        <v>0</v>
      </c>
      <c r="L140" s="30">
        <v>0</v>
      </c>
      <c r="M140" s="24">
        <f>ROUND(G140*L140,P4)</f>
        <v>0</v>
      </c>
      <c r="N140" s="25" t="s">
        <v>559</v>
      </c>
      <c r="O140" s="31">
        <f>M140*AA140</f>
        <v>0</v>
      </c>
      <c r="P140" s="1">
        <v>3</v>
      </c>
      <c r="AA140" s="1">
        <f>IF(P140=1,$O$3,IF(P140=2,$O$4,$O$5))</f>
        <v>0</v>
      </c>
    </row>
    <row r="141">
      <c r="A141" s="1" t="s">
        <v>114</v>
      </c>
      <c r="E141" s="27" t="s">
        <v>138</v>
      </c>
    </row>
    <row r="142" ht="39.6">
      <c r="A142" s="1" t="s">
        <v>116</v>
      </c>
      <c r="E142" s="32" t="s">
        <v>3147</v>
      </c>
    </row>
    <row r="143" ht="264">
      <c r="A143" s="1" t="s">
        <v>117</v>
      </c>
      <c r="E143" s="27" t="s">
        <v>2512</v>
      </c>
    </row>
    <row r="144">
      <c r="A144" s="1" t="s">
        <v>105</v>
      </c>
      <c r="C144" s="22" t="s">
        <v>604</v>
      </c>
      <c r="E144" s="23" t="s">
        <v>2544</v>
      </c>
      <c r="L144" s="24">
        <f>SUMIFS(L145:L160,A145:A160,"P")</f>
        <v>0</v>
      </c>
      <c r="M144" s="24">
        <f>SUMIFS(M145:M160,A145:A160,"P")</f>
        <v>0</v>
      </c>
      <c r="N144" s="25"/>
    </row>
    <row r="145">
      <c r="A145" s="1" t="s">
        <v>108</v>
      </c>
      <c r="B145" s="1">
        <v>7</v>
      </c>
      <c r="C145" s="26" t="s">
        <v>3087</v>
      </c>
      <c r="D145" t="s">
        <v>138</v>
      </c>
      <c r="E145" s="27" t="s">
        <v>3088</v>
      </c>
      <c r="F145" s="28" t="s">
        <v>153</v>
      </c>
      <c r="G145" s="29">
        <v>48.229999999999997</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c r="A147" s="1" t="s">
        <v>116</v>
      </c>
      <c r="E147" s="32" t="s">
        <v>3148</v>
      </c>
    </row>
    <row r="148" ht="409.5">
      <c r="A148" s="1" t="s">
        <v>117</v>
      </c>
      <c r="E148" s="27" t="s">
        <v>2763</v>
      </c>
    </row>
    <row r="149">
      <c r="A149" s="1" t="s">
        <v>108</v>
      </c>
      <c r="B149" s="1">
        <v>8</v>
      </c>
      <c r="C149" s="26" t="s">
        <v>2760</v>
      </c>
      <c r="D149" t="s">
        <v>138</v>
      </c>
      <c r="E149" s="27" t="s">
        <v>2761</v>
      </c>
      <c r="F149" s="28" t="s">
        <v>153</v>
      </c>
      <c r="G149" s="29">
        <v>32.926000000000002</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3143</v>
      </c>
    </row>
    <row r="152" ht="409.5">
      <c r="A152" s="1" t="s">
        <v>117</v>
      </c>
      <c r="E152" s="27" t="s">
        <v>2763</v>
      </c>
    </row>
    <row r="153">
      <c r="A153" s="1" t="s">
        <v>108</v>
      </c>
      <c r="B153" s="1">
        <v>9</v>
      </c>
      <c r="C153" s="26" t="s">
        <v>2764</v>
      </c>
      <c r="D153" t="s">
        <v>138</v>
      </c>
      <c r="E153" s="27" t="s">
        <v>2765</v>
      </c>
      <c r="F153" s="28" t="s">
        <v>112</v>
      </c>
      <c r="G153" s="29">
        <v>5.1210000000000004</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3149</v>
      </c>
    </row>
    <row r="156" ht="290.4">
      <c r="A156" s="1" t="s">
        <v>117</v>
      </c>
      <c r="E156" s="27" t="s">
        <v>2768</v>
      </c>
    </row>
    <row r="157">
      <c r="A157" s="1" t="s">
        <v>108</v>
      </c>
      <c r="B157" s="1">
        <v>10</v>
      </c>
      <c r="C157" s="26" t="s">
        <v>3092</v>
      </c>
      <c r="D157" t="s">
        <v>138</v>
      </c>
      <c r="E157" s="27" t="s">
        <v>3093</v>
      </c>
      <c r="F157" s="28" t="s">
        <v>167</v>
      </c>
      <c r="G157" s="29">
        <v>215</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c r="A159" s="1" t="s">
        <v>116</v>
      </c>
      <c r="E159" s="32" t="s">
        <v>3150</v>
      </c>
    </row>
    <row r="160" ht="224.4">
      <c r="A160" s="1" t="s">
        <v>117</v>
      </c>
      <c r="E160" s="27" t="s">
        <v>2782</v>
      </c>
    </row>
    <row r="161">
      <c r="A161" s="1" t="s">
        <v>105</v>
      </c>
      <c r="C161" s="22" t="s">
        <v>2560</v>
      </c>
      <c r="E161" s="23" t="s">
        <v>2561</v>
      </c>
      <c r="L161" s="24">
        <f>SUMIFS(L162:L169,A162:A169,"P")</f>
        <v>0</v>
      </c>
      <c r="M161" s="24">
        <f>SUMIFS(M162:M169,A162:A169,"P")</f>
        <v>0</v>
      </c>
      <c r="N161" s="25"/>
    </row>
    <row r="162">
      <c r="A162" s="1" t="s">
        <v>108</v>
      </c>
      <c r="B162" s="1">
        <v>11</v>
      </c>
      <c r="C162" s="26" t="s">
        <v>3098</v>
      </c>
      <c r="D162" t="s">
        <v>138</v>
      </c>
      <c r="E162" s="27" t="s">
        <v>3099</v>
      </c>
      <c r="F162" s="28" t="s">
        <v>153</v>
      </c>
      <c r="G162" s="29">
        <v>36.359999999999999</v>
      </c>
      <c r="H162" s="28">
        <v>0</v>
      </c>
      <c r="I162" s="30">
        <f>ROUND(G162*H162,P4)</f>
        <v>0</v>
      </c>
      <c r="L162" s="30">
        <v>0</v>
      </c>
      <c r="M162" s="24">
        <f>ROUND(G162*L162,P4)</f>
        <v>0</v>
      </c>
      <c r="N162" s="25" t="s">
        <v>559</v>
      </c>
      <c r="O162" s="31">
        <f>M162*AA162</f>
        <v>0</v>
      </c>
      <c r="P162" s="1">
        <v>3</v>
      </c>
      <c r="AA162" s="1">
        <f>IF(P162=1,$O$3,IF(P162=2,$O$4,$O$5))</f>
        <v>0</v>
      </c>
    </row>
    <row r="163">
      <c r="A163" s="1" t="s">
        <v>114</v>
      </c>
      <c r="E163" s="27" t="s">
        <v>138</v>
      </c>
    </row>
    <row r="164">
      <c r="A164" s="1" t="s">
        <v>116</v>
      </c>
      <c r="E164" s="32" t="s">
        <v>3151</v>
      </c>
    </row>
    <row r="165" ht="277.2">
      <c r="A165" s="1" t="s">
        <v>117</v>
      </c>
      <c r="E165" s="27" t="s">
        <v>3101</v>
      </c>
    </row>
    <row r="166">
      <c r="A166" s="1" t="s">
        <v>108</v>
      </c>
      <c r="B166" s="1">
        <v>12</v>
      </c>
      <c r="C166" s="26" t="s">
        <v>3106</v>
      </c>
      <c r="D166" t="s">
        <v>138</v>
      </c>
      <c r="E166" s="27" t="s">
        <v>3107</v>
      </c>
      <c r="F166" s="28" t="s">
        <v>148</v>
      </c>
      <c r="G166" s="29">
        <v>1501.1300000000001</v>
      </c>
      <c r="H166" s="28">
        <v>0</v>
      </c>
      <c r="I166" s="30">
        <f>ROUND(G166*H166,P4)</f>
        <v>0</v>
      </c>
      <c r="L166" s="30">
        <v>0</v>
      </c>
      <c r="M166" s="24">
        <f>ROUND(G166*L166,P4)</f>
        <v>0</v>
      </c>
      <c r="N166" s="25" t="s">
        <v>559</v>
      </c>
      <c r="O166" s="31">
        <f>M166*AA166</f>
        <v>0</v>
      </c>
      <c r="P166" s="1">
        <v>3</v>
      </c>
      <c r="AA166" s="1">
        <f>IF(P166=1,$O$3,IF(P166=2,$O$4,$O$5))</f>
        <v>0</v>
      </c>
    </row>
    <row r="167">
      <c r="A167" s="1" t="s">
        <v>114</v>
      </c>
      <c r="E167" s="27" t="s">
        <v>138</v>
      </c>
    </row>
    <row r="168" ht="26.4">
      <c r="A168" s="1" t="s">
        <v>116</v>
      </c>
      <c r="E168" s="32" t="s">
        <v>3152</v>
      </c>
    </row>
    <row r="169" ht="277.2">
      <c r="A169" s="1" t="s">
        <v>117</v>
      </c>
      <c r="E169" s="27" t="s">
        <v>3109</v>
      </c>
    </row>
    <row r="170">
      <c r="A170" s="1" t="s">
        <v>105</v>
      </c>
      <c r="C170" s="22" t="s">
        <v>2566</v>
      </c>
      <c r="E170" s="23" t="s">
        <v>2567</v>
      </c>
      <c r="L170" s="24">
        <f>SUMIFS(L171:L182,A171:A182,"P")</f>
        <v>0</v>
      </c>
      <c r="M170" s="24">
        <f>SUMIFS(M171:M182,A171:A182,"P")</f>
        <v>0</v>
      </c>
      <c r="N170" s="25"/>
    </row>
    <row r="171">
      <c r="A171" s="1" t="s">
        <v>108</v>
      </c>
      <c r="B171" s="1">
        <v>13</v>
      </c>
      <c r="C171" s="26" t="s">
        <v>2572</v>
      </c>
      <c r="D171" t="s">
        <v>138</v>
      </c>
      <c r="E171" s="27" t="s">
        <v>2573</v>
      </c>
      <c r="F171" s="28" t="s">
        <v>153</v>
      </c>
      <c r="G171" s="29">
        <v>1.8799999999999999</v>
      </c>
      <c r="H171" s="28">
        <v>0</v>
      </c>
      <c r="I171" s="30">
        <f>ROUND(G171*H171,P4)</f>
        <v>0</v>
      </c>
      <c r="L171" s="30">
        <v>0</v>
      </c>
      <c r="M171" s="24">
        <f>ROUND(G171*L171,P4)</f>
        <v>0</v>
      </c>
      <c r="N171" s="25" t="s">
        <v>559</v>
      </c>
      <c r="O171" s="31">
        <f>M171*AA171</f>
        <v>0</v>
      </c>
      <c r="P171" s="1">
        <v>3</v>
      </c>
      <c r="AA171" s="1">
        <f>IF(P171=1,$O$3,IF(P171=2,$O$4,$O$5))</f>
        <v>0</v>
      </c>
    </row>
    <row r="172">
      <c r="A172" s="1" t="s">
        <v>114</v>
      </c>
      <c r="E172" s="27" t="s">
        <v>138</v>
      </c>
    </row>
    <row r="173">
      <c r="A173" s="1" t="s">
        <v>116</v>
      </c>
      <c r="E173" s="32" t="s">
        <v>3153</v>
      </c>
    </row>
    <row r="174" ht="382.8">
      <c r="A174" s="1" t="s">
        <v>117</v>
      </c>
      <c r="E174" s="27" t="s">
        <v>2571</v>
      </c>
    </row>
    <row r="175">
      <c r="A175" s="1" t="s">
        <v>108</v>
      </c>
      <c r="B175" s="1">
        <v>14</v>
      </c>
      <c r="C175" s="26" t="s">
        <v>3154</v>
      </c>
      <c r="D175" t="s">
        <v>138</v>
      </c>
      <c r="E175" s="27" t="s">
        <v>3155</v>
      </c>
      <c r="F175" s="28" t="s">
        <v>153</v>
      </c>
      <c r="G175" s="29">
        <v>6.3200000000000003</v>
      </c>
      <c r="H175" s="28">
        <v>0</v>
      </c>
      <c r="I175" s="30">
        <f>ROUND(G175*H175,P4)</f>
        <v>0</v>
      </c>
      <c r="L175" s="30">
        <v>0</v>
      </c>
      <c r="M175" s="24">
        <f>ROUND(G175*L175,P4)</f>
        <v>0</v>
      </c>
      <c r="N175" s="25" t="s">
        <v>559</v>
      </c>
      <c r="O175" s="31">
        <f>M175*AA175</f>
        <v>0</v>
      </c>
      <c r="P175" s="1">
        <v>3</v>
      </c>
      <c r="AA175" s="1">
        <f>IF(P175=1,$O$3,IF(P175=2,$O$4,$O$5))</f>
        <v>0</v>
      </c>
    </row>
    <row r="176">
      <c r="A176" s="1" t="s">
        <v>114</v>
      </c>
      <c r="E176" s="27" t="s">
        <v>138</v>
      </c>
    </row>
    <row r="177">
      <c r="A177" s="1" t="s">
        <v>116</v>
      </c>
      <c r="E177" s="32" t="s">
        <v>3156</v>
      </c>
    </row>
    <row r="178" ht="290.4">
      <c r="A178" s="1" t="s">
        <v>117</v>
      </c>
      <c r="E178" s="27" t="s">
        <v>3157</v>
      </c>
    </row>
    <row r="179">
      <c r="A179" s="1" t="s">
        <v>108</v>
      </c>
      <c r="B179" s="1">
        <v>15</v>
      </c>
      <c r="C179" s="26" t="s">
        <v>3158</v>
      </c>
      <c r="D179" t="s">
        <v>138</v>
      </c>
      <c r="E179" s="27" t="s">
        <v>3159</v>
      </c>
      <c r="F179" s="28" t="s">
        <v>153</v>
      </c>
      <c r="G179" s="29">
        <v>4.6200000000000001</v>
      </c>
      <c r="H179" s="28">
        <v>0</v>
      </c>
      <c r="I179" s="30">
        <f>ROUND(G179*H179,P4)</f>
        <v>0</v>
      </c>
      <c r="L179" s="30">
        <v>0</v>
      </c>
      <c r="M179" s="24">
        <f>ROUND(G179*L179,P4)</f>
        <v>0</v>
      </c>
      <c r="N179" s="25" t="s">
        <v>559</v>
      </c>
      <c r="O179" s="31">
        <f>M179*AA179</f>
        <v>0</v>
      </c>
      <c r="P179" s="1">
        <v>3</v>
      </c>
      <c r="AA179" s="1">
        <f>IF(P179=1,$O$3,IF(P179=2,$O$4,$O$5))</f>
        <v>0</v>
      </c>
    </row>
    <row r="180">
      <c r="A180" s="1" t="s">
        <v>114</v>
      </c>
      <c r="E180" s="27" t="s">
        <v>138</v>
      </c>
    </row>
    <row r="181">
      <c r="A181" s="1" t="s">
        <v>116</v>
      </c>
      <c r="E181" s="32" t="s">
        <v>3160</v>
      </c>
    </row>
    <row r="182" ht="409.5">
      <c r="A182" s="1" t="s">
        <v>117</v>
      </c>
      <c r="E182" s="27" t="s">
        <v>3161</v>
      </c>
    </row>
    <row r="183">
      <c r="A183" s="1" t="s">
        <v>105</v>
      </c>
      <c r="C183" s="22" t="s">
        <v>155</v>
      </c>
      <c r="E183" s="23" t="s">
        <v>156</v>
      </c>
      <c r="L183" s="24">
        <f>SUMIFS(L184:L191,A184:A191,"P")</f>
        <v>0</v>
      </c>
      <c r="M183" s="24">
        <f>SUMIFS(M184:M191,A184:A191,"P")</f>
        <v>0</v>
      </c>
      <c r="N183" s="25"/>
    </row>
    <row r="184">
      <c r="A184" s="1" t="s">
        <v>108</v>
      </c>
      <c r="B184" s="1">
        <v>16</v>
      </c>
      <c r="C184" s="26" t="s">
        <v>3115</v>
      </c>
      <c r="D184" t="s">
        <v>138</v>
      </c>
      <c r="E184" s="27" t="s">
        <v>3116</v>
      </c>
      <c r="F184" s="28" t="s">
        <v>148</v>
      </c>
      <c r="G184" s="29">
        <v>349.43000000000001</v>
      </c>
      <c r="H184" s="28">
        <v>0</v>
      </c>
      <c r="I184" s="30">
        <f>ROUND(G184*H184,P4)</f>
        <v>0</v>
      </c>
      <c r="L184" s="30">
        <v>0</v>
      </c>
      <c r="M184" s="24">
        <f>ROUND(G184*L184,P4)</f>
        <v>0</v>
      </c>
      <c r="N184" s="25" t="s">
        <v>559</v>
      </c>
      <c r="O184" s="31">
        <f>M184*AA184</f>
        <v>0</v>
      </c>
      <c r="P184" s="1">
        <v>3</v>
      </c>
      <c r="AA184" s="1">
        <f>IF(P184=1,$O$3,IF(P184=2,$O$4,$O$5))</f>
        <v>0</v>
      </c>
    </row>
    <row r="185">
      <c r="A185" s="1" t="s">
        <v>114</v>
      </c>
      <c r="E185" s="27" t="s">
        <v>138</v>
      </c>
    </row>
    <row r="186">
      <c r="A186" s="1" t="s">
        <v>116</v>
      </c>
      <c r="E186" s="32" t="s">
        <v>3162</v>
      </c>
    </row>
    <row r="187" ht="92.4">
      <c r="A187" s="1" t="s">
        <v>117</v>
      </c>
      <c r="E187" s="27" t="s">
        <v>3118</v>
      </c>
    </row>
    <row r="188" ht="26.4">
      <c r="A188" s="1" t="s">
        <v>108</v>
      </c>
      <c r="B188" s="1">
        <v>19</v>
      </c>
      <c r="C188" s="26" t="s">
        <v>3119</v>
      </c>
      <c r="D188" t="s">
        <v>138</v>
      </c>
      <c r="E188" s="27" t="s">
        <v>3120</v>
      </c>
      <c r="F188" s="28" t="s">
        <v>167</v>
      </c>
      <c r="G188" s="29">
        <v>360</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c r="A190" s="1" t="s">
        <v>116</v>
      </c>
      <c r="E190" s="32" t="s">
        <v>3163</v>
      </c>
    </row>
    <row r="191" ht="118.8">
      <c r="A191" s="1" t="s">
        <v>117</v>
      </c>
      <c r="E191" s="27" t="s">
        <v>3122</v>
      </c>
    </row>
    <row r="192">
      <c r="A192" s="1" t="s">
        <v>105</v>
      </c>
      <c r="C192" s="22" t="s">
        <v>1797</v>
      </c>
      <c r="E192" s="23" t="s">
        <v>2386</v>
      </c>
      <c r="L192" s="24">
        <f>SUMIFS(L193:L200,A193:A200,"P")</f>
        <v>0</v>
      </c>
      <c r="M192" s="24">
        <f>SUMIFS(M193:M200,A193:A200,"P")</f>
        <v>0</v>
      </c>
      <c r="N192" s="25"/>
    </row>
    <row r="193">
      <c r="A193" s="1" t="s">
        <v>108</v>
      </c>
      <c r="B193" s="1">
        <v>17</v>
      </c>
      <c r="C193" s="26" t="s">
        <v>3123</v>
      </c>
      <c r="D193" t="s">
        <v>138</v>
      </c>
      <c r="E193" s="27" t="s">
        <v>3124</v>
      </c>
      <c r="F193" s="28" t="s">
        <v>159</v>
      </c>
      <c r="G193" s="29">
        <v>17</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c r="A195" s="1" t="s">
        <v>116</v>
      </c>
      <c r="E195" s="32" t="s">
        <v>3164</v>
      </c>
    </row>
    <row r="196" ht="52.8">
      <c r="A196" s="1" t="s">
        <v>117</v>
      </c>
      <c r="E196" s="27" t="s">
        <v>2988</v>
      </c>
    </row>
    <row r="197">
      <c r="A197" s="1" t="s">
        <v>108</v>
      </c>
      <c r="B197" s="1">
        <v>18</v>
      </c>
      <c r="C197" s="26" t="s">
        <v>3128</v>
      </c>
      <c r="D197" t="s">
        <v>138</v>
      </c>
      <c r="E197" s="27" t="s">
        <v>3129</v>
      </c>
      <c r="F197" s="28" t="s">
        <v>159</v>
      </c>
      <c r="G197" s="29">
        <v>3</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3165</v>
      </c>
    </row>
    <row r="200" ht="66">
      <c r="A200" s="1" t="s">
        <v>117</v>
      </c>
      <c r="E200" s="27" t="s">
        <v>3131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COUNTIFS(L8:L1146,"=0",A8:A1146,"P")+COUNTIFS(L8:L1146,"",A8:A1146,"P")+SUM(Q8:Q1146)</f>
        <v>0</v>
      </c>
    </row>
    <row r="8">
      <c r="A8" s="1" t="s">
        <v>100</v>
      </c>
      <c r="C8" s="22" t="s">
        <v>3166</v>
      </c>
      <c r="E8" s="23" t="s">
        <v>49</v>
      </c>
      <c r="L8" s="24">
        <f>L9+L228+L397+L514+L603+L703+L889+L982</f>
        <v>0</v>
      </c>
      <c r="M8" s="24">
        <f>M9+M228+M397+M514+M603+M703+M889+M982</f>
        <v>0</v>
      </c>
      <c r="N8" s="25"/>
    </row>
    <row r="9">
      <c r="A9" s="1" t="s">
        <v>102</v>
      </c>
      <c r="C9" s="22" t="s">
        <v>3167</v>
      </c>
      <c r="E9" s="23" t="s">
        <v>3168</v>
      </c>
      <c r="L9" s="24">
        <f>L10+L35+L60+L89+L110+L139+L144+L157+L166+L207</f>
        <v>0</v>
      </c>
      <c r="M9" s="24">
        <f>M10+M35+M60+M89+M110+M139+M144+M157+M166+M207</f>
        <v>0</v>
      </c>
      <c r="N9" s="25"/>
    </row>
    <row r="10">
      <c r="A10" s="1" t="s">
        <v>105</v>
      </c>
      <c r="C10" s="22" t="s">
        <v>483</v>
      </c>
      <c r="E10" s="23" t="s">
        <v>107</v>
      </c>
      <c r="L10" s="24">
        <f>SUMIFS(L11:L34,A11:A34,"P")</f>
        <v>0</v>
      </c>
      <c r="M10" s="24">
        <f>SUMIFS(M11:M34,A11:A34,"P")</f>
        <v>0</v>
      </c>
      <c r="N10" s="25"/>
    </row>
    <row r="11">
      <c r="A11" s="1" t="s">
        <v>108</v>
      </c>
      <c r="B11" s="1">
        <v>1</v>
      </c>
      <c r="C11" s="26" t="s">
        <v>3169</v>
      </c>
      <c r="D11" t="s">
        <v>138</v>
      </c>
      <c r="E11" s="27" t="s">
        <v>3170</v>
      </c>
      <c r="F11" s="28" t="s">
        <v>159</v>
      </c>
      <c r="G11" s="29">
        <v>3</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c r="E13" s="32" t="s">
        <v>3171</v>
      </c>
    </row>
    <row r="14" ht="171.6">
      <c r="A14" s="1" t="s">
        <v>117</v>
      </c>
      <c r="E14" s="27" t="s">
        <v>3172</v>
      </c>
    </row>
    <row r="15">
      <c r="A15" s="1" t="s">
        <v>108</v>
      </c>
      <c r="B15" s="1">
        <v>2</v>
      </c>
      <c r="C15" s="26" t="s">
        <v>3173</v>
      </c>
      <c r="D15" t="s">
        <v>138</v>
      </c>
      <c r="E15" s="27" t="s">
        <v>3174</v>
      </c>
      <c r="F15" s="28" t="s">
        <v>159</v>
      </c>
      <c r="G15" s="29">
        <v>10</v>
      </c>
      <c r="H15" s="28">
        <v>0</v>
      </c>
      <c r="I15" s="30">
        <f>ROUND(G15*H15,P4)</f>
        <v>0</v>
      </c>
      <c r="L15" s="30">
        <v>0</v>
      </c>
      <c r="M15" s="24">
        <f>ROUND(G15*L15,P4)</f>
        <v>0</v>
      </c>
      <c r="N15" s="25" t="s">
        <v>138</v>
      </c>
      <c r="O15" s="31">
        <f>M15*AA15</f>
        <v>0</v>
      </c>
      <c r="P15" s="1">
        <v>3</v>
      </c>
      <c r="AA15" s="1">
        <f>IF(P15=1,$O$3,IF(P15=2,$O$4,$O$5))</f>
        <v>0</v>
      </c>
    </row>
    <row r="16">
      <c r="A16" s="1" t="s">
        <v>114</v>
      </c>
      <c r="E16" s="27" t="s">
        <v>138</v>
      </c>
    </row>
    <row r="17">
      <c r="A17" s="1" t="s">
        <v>116</v>
      </c>
      <c r="E17" s="32" t="s">
        <v>3175</v>
      </c>
    </row>
    <row r="18" ht="52.8">
      <c r="A18" s="1" t="s">
        <v>117</v>
      </c>
      <c r="E18" s="27" t="s">
        <v>3176</v>
      </c>
    </row>
    <row r="19">
      <c r="A19" s="1" t="s">
        <v>108</v>
      </c>
      <c r="B19" s="1">
        <v>3</v>
      </c>
      <c r="C19" s="26" t="s">
        <v>3177</v>
      </c>
      <c r="D19" t="s">
        <v>138</v>
      </c>
      <c r="E19" s="27" t="s">
        <v>1771</v>
      </c>
      <c r="F19" s="28" t="s">
        <v>140</v>
      </c>
      <c r="G19" s="29">
        <v>1</v>
      </c>
      <c r="H19" s="28">
        <v>0</v>
      </c>
      <c r="I19" s="30">
        <f>ROUND(G19*H19,P4)</f>
        <v>0</v>
      </c>
      <c r="L19" s="30">
        <v>0</v>
      </c>
      <c r="M19" s="24">
        <f>ROUND(G19*L19,P4)</f>
        <v>0</v>
      </c>
      <c r="N19" s="25" t="s">
        <v>138</v>
      </c>
      <c r="O19" s="31">
        <f>M19*AA19</f>
        <v>0</v>
      </c>
      <c r="P19" s="1">
        <v>3</v>
      </c>
      <c r="AA19" s="1">
        <f>IF(P19=1,$O$3,IF(P19=2,$O$4,$O$5))</f>
        <v>0</v>
      </c>
    </row>
    <row r="20">
      <c r="A20" s="1" t="s">
        <v>114</v>
      </c>
      <c r="E20" s="27" t="s">
        <v>138</v>
      </c>
    </row>
    <row r="21">
      <c r="A21" s="1" t="s">
        <v>116</v>
      </c>
      <c r="E21" s="32" t="s">
        <v>2724</v>
      </c>
    </row>
    <row r="22" ht="52.8">
      <c r="A22" s="1" t="s">
        <v>117</v>
      </c>
      <c r="E22" s="27" t="s">
        <v>143</v>
      </c>
    </row>
    <row r="23">
      <c r="A23" s="1" t="s">
        <v>108</v>
      </c>
      <c r="B23" s="1">
        <v>4</v>
      </c>
      <c r="C23" s="26" t="s">
        <v>3178</v>
      </c>
      <c r="D23" t="s">
        <v>138</v>
      </c>
      <c r="E23" s="27" t="s">
        <v>3179</v>
      </c>
      <c r="F23" s="28" t="s">
        <v>140</v>
      </c>
      <c r="G23" s="29">
        <v>1</v>
      </c>
      <c r="H23" s="28">
        <v>0</v>
      </c>
      <c r="I23" s="30">
        <f>ROUND(G23*H23,P4)</f>
        <v>0</v>
      </c>
      <c r="L23" s="30">
        <v>0</v>
      </c>
      <c r="M23" s="24">
        <f>ROUND(G23*L23,P4)</f>
        <v>0</v>
      </c>
      <c r="N23" s="25" t="s">
        <v>138</v>
      </c>
      <c r="O23" s="31">
        <f>M23*AA23</f>
        <v>0</v>
      </c>
      <c r="P23" s="1">
        <v>3</v>
      </c>
      <c r="AA23" s="1">
        <f>IF(P23=1,$O$3,IF(P23=2,$O$4,$O$5))</f>
        <v>0</v>
      </c>
    </row>
    <row r="24">
      <c r="A24" s="1" t="s">
        <v>114</v>
      </c>
      <c r="E24" s="27" t="s">
        <v>3180</v>
      </c>
    </row>
    <row r="25">
      <c r="A25" s="1" t="s">
        <v>116</v>
      </c>
      <c r="E25" s="32" t="s">
        <v>2724</v>
      </c>
    </row>
    <row r="26" ht="52.8">
      <c r="A26" s="1" t="s">
        <v>117</v>
      </c>
      <c r="E26" s="27" t="s">
        <v>143</v>
      </c>
    </row>
    <row r="27">
      <c r="A27" s="1" t="s">
        <v>108</v>
      </c>
      <c r="B27" s="1">
        <v>5</v>
      </c>
      <c r="C27" s="26" t="s">
        <v>3181</v>
      </c>
      <c r="D27" t="s">
        <v>138</v>
      </c>
      <c r="E27" s="27" t="s">
        <v>3179</v>
      </c>
      <c r="F27" s="28" t="s">
        <v>140</v>
      </c>
      <c r="G27" s="29">
        <v>1</v>
      </c>
      <c r="H27" s="28">
        <v>0</v>
      </c>
      <c r="I27" s="30">
        <f>ROUND(G27*H27,P4)</f>
        <v>0</v>
      </c>
      <c r="L27" s="30">
        <v>0</v>
      </c>
      <c r="M27" s="24">
        <f>ROUND(G27*L27,P4)</f>
        <v>0</v>
      </c>
      <c r="N27" s="25" t="s">
        <v>138</v>
      </c>
      <c r="O27" s="31">
        <f>M27*AA27</f>
        <v>0</v>
      </c>
      <c r="P27" s="1">
        <v>3</v>
      </c>
      <c r="AA27" s="1">
        <f>IF(P27=1,$O$3,IF(P27=2,$O$4,$O$5))</f>
        <v>0</v>
      </c>
    </row>
    <row r="28">
      <c r="A28" s="1" t="s">
        <v>114</v>
      </c>
      <c r="E28" s="27" t="s">
        <v>3182</v>
      </c>
    </row>
    <row r="29">
      <c r="A29" s="1" t="s">
        <v>116</v>
      </c>
      <c r="E29" s="32" t="s">
        <v>2724</v>
      </c>
    </row>
    <row r="30" ht="52.8">
      <c r="A30" s="1" t="s">
        <v>117</v>
      </c>
      <c r="E30" s="27" t="s">
        <v>143</v>
      </c>
    </row>
    <row r="31">
      <c r="A31" s="1" t="s">
        <v>108</v>
      </c>
      <c r="B31" s="1">
        <v>6</v>
      </c>
      <c r="C31" s="26" t="s">
        <v>3183</v>
      </c>
      <c r="D31" t="s">
        <v>138</v>
      </c>
      <c r="E31" s="27" t="s">
        <v>3179</v>
      </c>
      <c r="F31" s="28" t="s">
        <v>140</v>
      </c>
      <c r="G31" s="29">
        <v>1</v>
      </c>
      <c r="H31" s="28">
        <v>0</v>
      </c>
      <c r="I31" s="30">
        <f>ROUND(G31*H31,P4)</f>
        <v>0</v>
      </c>
      <c r="L31" s="30">
        <v>0</v>
      </c>
      <c r="M31" s="24">
        <f>ROUND(G31*L31,P4)</f>
        <v>0</v>
      </c>
      <c r="N31" s="25" t="s">
        <v>138</v>
      </c>
      <c r="O31" s="31">
        <f>M31*AA31</f>
        <v>0</v>
      </c>
      <c r="P31" s="1">
        <v>3</v>
      </c>
      <c r="AA31" s="1">
        <f>IF(P31=1,$O$3,IF(P31=2,$O$4,$O$5))</f>
        <v>0</v>
      </c>
    </row>
    <row r="32">
      <c r="A32" s="1" t="s">
        <v>114</v>
      </c>
      <c r="E32" s="27" t="s">
        <v>3184</v>
      </c>
    </row>
    <row r="33">
      <c r="A33" s="1" t="s">
        <v>116</v>
      </c>
      <c r="E33" s="32" t="s">
        <v>2724</v>
      </c>
    </row>
    <row r="34" ht="52.8">
      <c r="A34" s="1" t="s">
        <v>117</v>
      </c>
      <c r="E34" s="27" t="s">
        <v>143</v>
      </c>
    </row>
    <row r="35">
      <c r="A35" s="1" t="s">
        <v>105</v>
      </c>
      <c r="C35" s="22" t="s">
        <v>144</v>
      </c>
      <c r="E35" s="23" t="s">
        <v>145</v>
      </c>
      <c r="L35" s="24">
        <f>SUMIFS(L36:L59,A36:A59,"P")</f>
        <v>0</v>
      </c>
      <c r="M35" s="24">
        <f>SUMIFS(M36:M59,A36:A59,"P")</f>
        <v>0</v>
      </c>
      <c r="N35" s="25"/>
    </row>
    <row r="36">
      <c r="A36" s="1" t="s">
        <v>108</v>
      </c>
      <c r="B36" s="1">
        <v>7</v>
      </c>
      <c r="C36" s="26" t="s">
        <v>3185</v>
      </c>
      <c r="D36" t="s">
        <v>138</v>
      </c>
      <c r="E36" s="27" t="s">
        <v>3186</v>
      </c>
      <c r="F36" s="28" t="s">
        <v>398</v>
      </c>
      <c r="G36" s="29">
        <v>1440</v>
      </c>
      <c r="H36" s="28">
        <v>0</v>
      </c>
      <c r="I36" s="30">
        <f>ROUND(G36*H36,P4)</f>
        <v>0</v>
      </c>
      <c r="L36" s="30">
        <v>0</v>
      </c>
      <c r="M36" s="24">
        <f>ROUND(G36*L36,P4)</f>
        <v>0</v>
      </c>
      <c r="N36" s="25" t="s">
        <v>559</v>
      </c>
      <c r="O36" s="31">
        <f>M36*AA36</f>
        <v>0</v>
      </c>
      <c r="P36" s="1">
        <v>3</v>
      </c>
      <c r="AA36" s="1">
        <f>IF(P36=1,$O$3,IF(P36=2,$O$4,$O$5))</f>
        <v>0</v>
      </c>
    </row>
    <row r="37">
      <c r="A37" s="1" t="s">
        <v>114</v>
      </c>
      <c r="E37" s="27" t="s">
        <v>3187</v>
      </c>
    </row>
    <row r="38">
      <c r="A38" s="1" t="s">
        <v>116</v>
      </c>
      <c r="E38" s="32" t="s">
        <v>3188</v>
      </c>
    </row>
    <row r="39" ht="105.6">
      <c r="A39" s="1" t="s">
        <v>117</v>
      </c>
      <c r="E39" s="27" t="s">
        <v>3189</v>
      </c>
    </row>
    <row r="40">
      <c r="A40" s="1" t="s">
        <v>108</v>
      </c>
      <c r="B40" s="1">
        <v>8</v>
      </c>
      <c r="C40" s="26" t="s">
        <v>3074</v>
      </c>
      <c r="D40" t="s">
        <v>138</v>
      </c>
      <c r="E40" s="27" t="s">
        <v>3075</v>
      </c>
      <c r="F40" s="28" t="s">
        <v>153</v>
      </c>
      <c r="G40" s="29">
        <v>6379.5569999999998</v>
      </c>
      <c r="H40" s="28">
        <v>0</v>
      </c>
      <c r="I40" s="30">
        <f>ROUND(G40*H40,P4)</f>
        <v>0</v>
      </c>
      <c r="L40" s="30">
        <v>0</v>
      </c>
      <c r="M40" s="24">
        <f>ROUND(G40*L40,P4)</f>
        <v>0</v>
      </c>
      <c r="N40" s="25" t="s">
        <v>559</v>
      </c>
      <c r="O40" s="31">
        <f>M40*AA40</f>
        <v>0</v>
      </c>
      <c r="P40" s="1">
        <v>3</v>
      </c>
      <c r="AA40" s="1">
        <f>IF(P40=1,$O$3,IF(P40=2,$O$4,$O$5))</f>
        <v>0</v>
      </c>
    </row>
    <row r="41" ht="26.4">
      <c r="A41" s="1" t="s">
        <v>114</v>
      </c>
      <c r="E41" s="27" t="s">
        <v>3190</v>
      </c>
    </row>
    <row r="42" ht="39.6">
      <c r="A42" s="1" t="s">
        <v>116</v>
      </c>
      <c r="E42" s="32" t="s">
        <v>3191</v>
      </c>
    </row>
    <row r="43" ht="409.2">
      <c r="A43" s="1" t="s">
        <v>117</v>
      </c>
      <c r="E43" s="27" t="s">
        <v>3077</v>
      </c>
    </row>
    <row r="44">
      <c r="A44" s="1" t="s">
        <v>108</v>
      </c>
      <c r="B44" s="1">
        <v>9</v>
      </c>
      <c r="C44" s="26" t="s">
        <v>3192</v>
      </c>
      <c r="D44" t="s">
        <v>138</v>
      </c>
      <c r="E44" s="27" t="s">
        <v>2751</v>
      </c>
      <c r="F44" s="28" t="s">
        <v>153</v>
      </c>
      <c r="G44" s="29">
        <v>353.61599999999999</v>
      </c>
      <c r="H44" s="28">
        <v>0</v>
      </c>
      <c r="I44" s="30">
        <f>ROUND(G44*H44,P4)</f>
        <v>0</v>
      </c>
      <c r="L44" s="30">
        <v>0</v>
      </c>
      <c r="M44" s="24">
        <f>ROUND(G44*L44,P4)</f>
        <v>0</v>
      </c>
      <c r="N44" s="25" t="s">
        <v>138</v>
      </c>
      <c r="O44" s="31">
        <f>M44*AA44</f>
        <v>0</v>
      </c>
      <c r="P44" s="1">
        <v>3</v>
      </c>
      <c r="AA44" s="1">
        <f>IF(P44=1,$O$3,IF(P44=2,$O$4,$O$5))</f>
        <v>0</v>
      </c>
    </row>
    <row r="45" ht="26.4">
      <c r="A45" s="1" t="s">
        <v>114</v>
      </c>
      <c r="E45" s="27" t="s">
        <v>3193</v>
      </c>
    </row>
    <row r="46">
      <c r="A46" s="1" t="s">
        <v>116</v>
      </c>
      <c r="E46" s="32" t="s">
        <v>3194</v>
      </c>
    </row>
    <row r="47" ht="316.8">
      <c r="A47" s="1" t="s">
        <v>117</v>
      </c>
      <c r="E47" s="27" t="s">
        <v>2754</v>
      </c>
    </row>
    <row r="48">
      <c r="A48" s="1" t="s">
        <v>108</v>
      </c>
      <c r="B48" s="1">
        <v>10</v>
      </c>
      <c r="C48" s="26" t="s">
        <v>3195</v>
      </c>
      <c r="D48" t="s">
        <v>138</v>
      </c>
      <c r="E48" s="27" t="s">
        <v>2751</v>
      </c>
      <c r="F48" s="28" t="s">
        <v>153</v>
      </c>
      <c r="G48" s="29">
        <v>14332.722</v>
      </c>
      <c r="H48" s="28">
        <v>0</v>
      </c>
      <c r="I48" s="30">
        <f>ROUND(G48*H48,P4)</f>
        <v>0</v>
      </c>
      <c r="L48" s="30">
        <v>0</v>
      </c>
      <c r="M48" s="24">
        <f>ROUND(G48*L48,P4)</f>
        <v>0</v>
      </c>
      <c r="N48" s="25" t="s">
        <v>138</v>
      </c>
      <c r="O48" s="31">
        <f>M48*AA48</f>
        <v>0</v>
      </c>
      <c r="P48" s="1">
        <v>3</v>
      </c>
      <c r="AA48" s="1">
        <f>IF(P48=1,$O$3,IF(P48=2,$O$4,$O$5))</f>
        <v>0</v>
      </c>
    </row>
    <row r="49">
      <c r="A49" s="1" t="s">
        <v>114</v>
      </c>
      <c r="E49" s="27" t="s">
        <v>3196</v>
      </c>
    </row>
    <row r="50">
      <c r="A50" s="1" t="s">
        <v>116</v>
      </c>
      <c r="E50" s="32" t="s">
        <v>3197</v>
      </c>
    </row>
    <row r="51" ht="316.8">
      <c r="A51" s="1" t="s">
        <v>117</v>
      </c>
      <c r="E51" s="27" t="s">
        <v>2754</v>
      </c>
    </row>
    <row r="52">
      <c r="A52" s="1" t="s">
        <v>108</v>
      </c>
      <c r="B52" s="1">
        <v>11</v>
      </c>
      <c r="C52" s="26" t="s">
        <v>2513</v>
      </c>
      <c r="D52" t="s">
        <v>138</v>
      </c>
      <c r="E52" s="27" t="s">
        <v>2514</v>
      </c>
      <c r="F52" s="28" t="s">
        <v>153</v>
      </c>
      <c r="G52" s="29">
        <v>14.970000000000001</v>
      </c>
      <c r="H52" s="28">
        <v>0</v>
      </c>
      <c r="I52" s="30">
        <f>ROUND(G52*H52,P4)</f>
        <v>0</v>
      </c>
      <c r="L52" s="30">
        <v>0</v>
      </c>
      <c r="M52" s="24">
        <f>ROUND(G52*L52,P4)</f>
        <v>0</v>
      </c>
      <c r="N52" s="25" t="s">
        <v>559</v>
      </c>
      <c r="O52" s="31">
        <f>M52*AA52</f>
        <v>0</v>
      </c>
      <c r="P52" s="1">
        <v>3</v>
      </c>
      <c r="AA52" s="1">
        <f>IF(P52=1,$O$3,IF(P52=2,$O$4,$O$5))</f>
        <v>0</v>
      </c>
    </row>
    <row r="53" ht="26.4">
      <c r="A53" s="1" t="s">
        <v>114</v>
      </c>
      <c r="E53" s="27" t="s">
        <v>3198</v>
      </c>
    </row>
    <row r="54">
      <c r="A54" s="1" t="s">
        <v>116</v>
      </c>
      <c r="E54" s="32" t="s">
        <v>3199</v>
      </c>
    </row>
    <row r="55" ht="343.2">
      <c r="A55" s="1" t="s">
        <v>117</v>
      </c>
      <c r="E55" s="27" t="s">
        <v>2516</v>
      </c>
    </row>
    <row r="56">
      <c r="A56" s="1" t="s">
        <v>108</v>
      </c>
      <c r="B56" s="1">
        <v>12</v>
      </c>
      <c r="C56" s="26" t="s">
        <v>3200</v>
      </c>
      <c r="D56" t="s">
        <v>138</v>
      </c>
      <c r="E56" s="27" t="s">
        <v>3201</v>
      </c>
      <c r="F56" s="28" t="s">
        <v>153</v>
      </c>
      <c r="G56" s="29">
        <v>3308.3099999999999</v>
      </c>
      <c r="H56" s="28">
        <v>0</v>
      </c>
      <c r="I56" s="30">
        <f>ROUND(G56*H56,P4)</f>
        <v>0</v>
      </c>
      <c r="L56" s="30">
        <v>0</v>
      </c>
      <c r="M56" s="24">
        <f>ROUND(G56*L56,P4)</f>
        <v>0</v>
      </c>
      <c r="N56" s="25" t="s">
        <v>559</v>
      </c>
      <c r="O56" s="31">
        <f>M56*AA56</f>
        <v>0</v>
      </c>
      <c r="P56" s="1">
        <v>3</v>
      </c>
      <c r="AA56" s="1">
        <f>IF(P56=1,$O$3,IF(P56=2,$O$4,$O$5))</f>
        <v>0</v>
      </c>
    </row>
    <row r="57" ht="26.4">
      <c r="A57" s="1" t="s">
        <v>114</v>
      </c>
      <c r="E57" s="27" t="s">
        <v>3202</v>
      </c>
    </row>
    <row r="58" ht="26.4">
      <c r="A58" s="1" t="s">
        <v>116</v>
      </c>
      <c r="E58" s="32" t="s">
        <v>3203</v>
      </c>
    </row>
    <row r="59" ht="382.8">
      <c r="A59" s="1" t="s">
        <v>117</v>
      </c>
      <c r="E59" s="27" t="s">
        <v>3204</v>
      </c>
    </row>
    <row r="60">
      <c r="A60" s="1" t="s">
        <v>105</v>
      </c>
      <c r="C60" s="22" t="s">
        <v>604</v>
      </c>
      <c r="E60" s="23" t="s">
        <v>2544</v>
      </c>
      <c r="L60" s="24">
        <f>SUMIFS(L61:L88,A61:A88,"P")</f>
        <v>0</v>
      </c>
      <c r="M60" s="24">
        <f>SUMIFS(M61:M88,A61:A88,"P")</f>
        <v>0</v>
      </c>
      <c r="N60" s="25"/>
    </row>
    <row r="61">
      <c r="A61" s="1" t="s">
        <v>108</v>
      </c>
      <c r="B61" s="1">
        <v>13</v>
      </c>
      <c r="C61" s="26" t="s">
        <v>3087</v>
      </c>
      <c r="D61" t="s">
        <v>138</v>
      </c>
      <c r="E61" s="27" t="s">
        <v>3088</v>
      </c>
      <c r="F61" s="28" t="s">
        <v>153</v>
      </c>
      <c r="G61" s="29">
        <v>463.238</v>
      </c>
      <c r="H61" s="28">
        <v>0</v>
      </c>
      <c r="I61" s="30">
        <f>ROUND(G61*H61,P4)</f>
        <v>0</v>
      </c>
      <c r="L61" s="30">
        <v>0</v>
      </c>
      <c r="M61" s="24">
        <f>ROUND(G61*L61,P4)</f>
        <v>0</v>
      </c>
      <c r="N61" s="25" t="s">
        <v>559</v>
      </c>
      <c r="O61" s="31">
        <f>M61*AA61</f>
        <v>0</v>
      </c>
      <c r="P61" s="1">
        <v>3</v>
      </c>
      <c r="AA61" s="1">
        <f>IF(P61=1,$O$3,IF(P61=2,$O$4,$O$5))</f>
        <v>0</v>
      </c>
    </row>
    <row r="62" ht="26.4">
      <c r="A62" s="1" t="s">
        <v>114</v>
      </c>
      <c r="E62" s="27" t="s">
        <v>3205</v>
      </c>
    </row>
    <row r="63">
      <c r="A63" s="1" t="s">
        <v>116</v>
      </c>
      <c r="E63" s="32" t="s">
        <v>3206</v>
      </c>
    </row>
    <row r="64" ht="409.5">
      <c r="A64" s="1" t="s">
        <v>117</v>
      </c>
      <c r="E64" s="27" t="s">
        <v>2763</v>
      </c>
    </row>
    <row r="65">
      <c r="A65" s="1" t="s">
        <v>108</v>
      </c>
      <c r="B65" s="1">
        <v>14</v>
      </c>
      <c r="C65" s="26" t="s">
        <v>3207</v>
      </c>
      <c r="D65" t="s">
        <v>138</v>
      </c>
      <c r="E65" s="27" t="s">
        <v>3208</v>
      </c>
      <c r="F65" s="28" t="s">
        <v>112</v>
      </c>
      <c r="G65" s="29">
        <v>40.844000000000001</v>
      </c>
      <c r="H65" s="28">
        <v>0</v>
      </c>
      <c r="I65" s="30">
        <f>ROUND(G65*H65,P4)</f>
        <v>0</v>
      </c>
      <c r="L65" s="30">
        <v>0</v>
      </c>
      <c r="M65" s="24">
        <f>ROUND(G65*L65,P4)</f>
        <v>0</v>
      </c>
      <c r="N65" s="25" t="s">
        <v>559</v>
      </c>
      <c r="O65" s="31">
        <f>M65*AA65</f>
        <v>0</v>
      </c>
      <c r="P65" s="1">
        <v>3</v>
      </c>
      <c r="AA65" s="1">
        <f>IF(P65=1,$O$3,IF(P65=2,$O$4,$O$5))</f>
        <v>0</v>
      </c>
    </row>
    <row r="66">
      <c r="A66" s="1" t="s">
        <v>114</v>
      </c>
      <c r="E66" s="27" t="s">
        <v>3209</v>
      </c>
    </row>
    <row r="67">
      <c r="A67" s="1" t="s">
        <v>116</v>
      </c>
      <c r="E67" s="32" t="s">
        <v>3210</v>
      </c>
    </row>
    <row r="68" ht="290.4">
      <c r="A68" s="1" t="s">
        <v>117</v>
      </c>
      <c r="E68" s="27" t="s">
        <v>2768</v>
      </c>
    </row>
    <row r="69">
      <c r="A69" s="1" t="s">
        <v>108</v>
      </c>
      <c r="B69" s="1">
        <v>15</v>
      </c>
      <c r="C69" s="26" t="s">
        <v>3211</v>
      </c>
      <c r="D69" t="s">
        <v>138</v>
      </c>
      <c r="E69" s="27" t="s">
        <v>3212</v>
      </c>
      <c r="F69" s="28" t="s">
        <v>167</v>
      </c>
      <c r="G69" s="29">
        <v>399.60000000000002</v>
      </c>
      <c r="H69" s="28">
        <v>0</v>
      </c>
      <c r="I69" s="30">
        <f>ROUND(G69*H69,P4)</f>
        <v>0</v>
      </c>
      <c r="L69" s="30">
        <v>0</v>
      </c>
      <c r="M69" s="24">
        <f>ROUND(G69*L69,P4)</f>
        <v>0</v>
      </c>
      <c r="N69" s="25" t="s">
        <v>559</v>
      </c>
      <c r="O69" s="31">
        <f>M69*AA69</f>
        <v>0</v>
      </c>
      <c r="P69" s="1">
        <v>3</v>
      </c>
      <c r="AA69" s="1">
        <f>IF(P69=1,$O$3,IF(P69=2,$O$4,$O$5))</f>
        <v>0</v>
      </c>
    </row>
    <row r="70">
      <c r="A70" s="1" t="s">
        <v>114</v>
      </c>
      <c r="E70" s="27" t="s">
        <v>3213</v>
      </c>
    </row>
    <row r="71">
      <c r="A71" s="1" t="s">
        <v>116</v>
      </c>
      <c r="E71" s="32" t="s">
        <v>3214</v>
      </c>
    </row>
    <row r="72" ht="224.4">
      <c r="A72" s="1" t="s">
        <v>117</v>
      </c>
      <c r="E72" s="27" t="s">
        <v>2782</v>
      </c>
    </row>
    <row r="73">
      <c r="A73" s="1" t="s">
        <v>108</v>
      </c>
      <c r="B73" s="1">
        <v>16</v>
      </c>
      <c r="C73" s="26" t="s">
        <v>3215</v>
      </c>
      <c r="D73" t="s">
        <v>138</v>
      </c>
      <c r="E73" s="27" t="s">
        <v>3216</v>
      </c>
      <c r="F73" s="28" t="s">
        <v>167</v>
      </c>
      <c r="G73" s="29">
        <v>44.399999999999999</v>
      </c>
      <c r="H73" s="28">
        <v>0</v>
      </c>
      <c r="I73" s="30">
        <f>ROUND(G73*H73,P4)</f>
        <v>0</v>
      </c>
      <c r="L73" s="30">
        <v>0</v>
      </c>
      <c r="M73" s="24">
        <f>ROUND(G73*L73,P4)</f>
        <v>0</v>
      </c>
      <c r="N73" s="25" t="s">
        <v>559</v>
      </c>
      <c r="O73" s="31">
        <f>M73*AA73</f>
        <v>0</v>
      </c>
      <c r="P73" s="1">
        <v>3</v>
      </c>
      <c r="AA73" s="1">
        <f>IF(P73=1,$O$3,IF(P73=2,$O$4,$O$5))</f>
        <v>0</v>
      </c>
    </row>
    <row r="74">
      <c r="A74" s="1" t="s">
        <v>114</v>
      </c>
      <c r="E74" s="27" t="s">
        <v>3217</v>
      </c>
    </row>
    <row r="75">
      <c r="A75" s="1" t="s">
        <v>116</v>
      </c>
      <c r="E75" s="32" t="s">
        <v>3218</v>
      </c>
    </row>
    <row r="76" ht="224.4">
      <c r="A76" s="1" t="s">
        <v>117</v>
      </c>
      <c r="E76" s="27" t="s">
        <v>2782</v>
      </c>
    </row>
    <row r="77">
      <c r="A77" s="1" t="s">
        <v>108</v>
      </c>
      <c r="B77" s="1">
        <v>17</v>
      </c>
      <c r="C77" s="26" t="s">
        <v>3219</v>
      </c>
      <c r="D77" t="s">
        <v>138</v>
      </c>
      <c r="E77" s="27" t="s">
        <v>3220</v>
      </c>
      <c r="F77" s="28" t="s">
        <v>153</v>
      </c>
      <c r="G77" s="29">
        <v>187.29599999999999</v>
      </c>
      <c r="H77" s="28">
        <v>0</v>
      </c>
      <c r="I77" s="30">
        <f>ROUND(G77*H77,P4)</f>
        <v>0</v>
      </c>
      <c r="L77" s="30">
        <v>0</v>
      </c>
      <c r="M77" s="24">
        <f>ROUND(G77*L77,P4)</f>
        <v>0</v>
      </c>
      <c r="N77" s="25" t="s">
        <v>559</v>
      </c>
      <c r="O77" s="31">
        <f>M77*AA77</f>
        <v>0</v>
      </c>
      <c r="P77" s="1">
        <v>3</v>
      </c>
      <c r="AA77" s="1">
        <f>IF(P77=1,$O$3,IF(P77=2,$O$4,$O$5))</f>
        <v>0</v>
      </c>
    </row>
    <row r="78" ht="26.4">
      <c r="A78" s="1" t="s">
        <v>114</v>
      </c>
      <c r="E78" s="27" t="s">
        <v>3221</v>
      </c>
    </row>
    <row r="79">
      <c r="A79" s="1" t="s">
        <v>116</v>
      </c>
      <c r="E79" s="32" t="s">
        <v>3222</v>
      </c>
    </row>
    <row r="80" ht="382.8">
      <c r="A80" s="1" t="s">
        <v>117</v>
      </c>
      <c r="E80" s="27" t="s">
        <v>2791</v>
      </c>
    </row>
    <row r="81">
      <c r="A81" s="1" t="s">
        <v>108</v>
      </c>
      <c r="B81" s="1">
        <v>18</v>
      </c>
      <c r="C81" s="26" t="s">
        <v>3223</v>
      </c>
      <c r="D81" t="s">
        <v>138</v>
      </c>
      <c r="E81" s="27" t="s">
        <v>3224</v>
      </c>
      <c r="F81" s="28" t="s">
        <v>112</v>
      </c>
      <c r="G81" s="29">
        <v>45.024999999999999</v>
      </c>
      <c r="H81" s="28">
        <v>0</v>
      </c>
      <c r="I81" s="30">
        <f>ROUND(G81*H81,P4)</f>
        <v>0</v>
      </c>
      <c r="L81" s="30">
        <v>0</v>
      </c>
      <c r="M81" s="24">
        <f>ROUND(G81*L81,P4)</f>
        <v>0</v>
      </c>
      <c r="N81" s="25" t="s">
        <v>559</v>
      </c>
      <c r="O81" s="31">
        <f>M81*AA81</f>
        <v>0</v>
      </c>
      <c r="P81" s="1">
        <v>3</v>
      </c>
      <c r="AA81" s="1">
        <f>IF(P81=1,$O$3,IF(P81=2,$O$4,$O$5))</f>
        <v>0</v>
      </c>
    </row>
    <row r="82" ht="26.4">
      <c r="A82" s="1" t="s">
        <v>114</v>
      </c>
      <c r="E82" s="27" t="s">
        <v>3225</v>
      </c>
    </row>
    <row r="83">
      <c r="A83" s="1" t="s">
        <v>116</v>
      </c>
      <c r="E83" s="32" t="s">
        <v>3226</v>
      </c>
    </row>
    <row r="84" ht="316.8">
      <c r="A84" s="1" t="s">
        <v>117</v>
      </c>
      <c r="E84" s="27" t="s">
        <v>3227</v>
      </c>
    </row>
    <row r="85">
      <c r="A85" s="1" t="s">
        <v>108</v>
      </c>
      <c r="B85" s="1">
        <v>19</v>
      </c>
      <c r="C85" s="26" t="s">
        <v>3228</v>
      </c>
      <c r="D85" t="s">
        <v>138</v>
      </c>
      <c r="E85" s="27" t="s">
        <v>3229</v>
      </c>
      <c r="F85" s="28" t="s">
        <v>148</v>
      </c>
      <c r="G85" s="29">
        <v>8884.7999999999993</v>
      </c>
      <c r="H85" s="28">
        <v>0</v>
      </c>
      <c r="I85" s="30">
        <f>ROUND(G85*H85,P4)</f>
        <v>0</v>
      </c>
      <c r="L85" s="30">
        <v>0</v>
      </c>
      <c r="M85" s="24">
        <f>ROUND(G85*L85,P4)</f>
        <v>0</v>
      </c>
      <c r="N85" s="25" t="s">
        <v>559</v>
      </c>
      <c r="O85" s="31">
        <f>M85*AA85</f>
        <v>0</v>
      </c>
      <c r="P85" s="1">
        <v>3</v>
      </c>
      <c r="AA85" s="1">
        <f>IF(P85=1,$O$3,IF(P85=2,$O$4,$O$5))</f>
        <v>0</v>
      </c>
    </row>
    <row r="86" ht="26.4">
      <c r="A86" s="1" t="s">
        <v>114</v>
      </c>
      <c r="E86" s="27" t="s">
        <v>3230</v>
      </c>
    </row>
    <row r="87" ht="39.6">
      <c r="A87" s="1" t="s">
        <v>116</v>
      </c>
      <c r="E87" s="32" t="s">
        <v>3231</v>
      </c>
    </row>
    <row r="88" ht="158.4">
      <c r="A88" s="1" t="s">
        <v>117</v>
      </c>
      <c r="E88" s="27" t="s">
        <v>3232</v>
      </c>
    </row>
    <row r="89">
      <c r="A89" s="1" t="s">
        <v>105</v>
      </c>
      <c r="C89" s="22" t="s">
        <v>2560</v>
      </c>
      <c r="E89" s="23" t="s">
        <v>2561</v>
      </c>
      <c r="L89" s="24">
        <f>SUMIFS(L90:L109,A90:A109,"P")</f>
        <v>0</v>
      </c>
      <c r="M89" s="24">
        <f>SUMIFS(M90:M109,A90:A109,"P")</f>
        <v>0</v>
      </c>
      <c r="N89" s="25"/>
    </row>
    <row r="90">
      <c r="A90" s="1" t="s">
        <v>108</v>
      </c>
      <c r="B90" s="1">
        <v>20</v>
      </c>
      <c r="C90" s="26" t="s">
        <v>3233</v>
      </c>
      <c r="D90" t="s">
        <v>138</v>
      </c>
      <c r="E90" s="27" t="s">
        <v>3234</v>
      </c>
      <c r="F90" s="28" t="s">
        <v>153</v>
      </c>
      <c r="G90" s="29">
        <v>50.195</v>
      </c>
      <c r="H90" s="28">
        <v>0</v>
      </c>
      <c r="I90" s="30">
        <f>ROUND(G90*H90,P4)</f>
        <v>0</v>
      </c>
      <c r="L90" s="30">
        <v>0</v>
      </c>
      <c r="M90" s="24">
        <f>ROUND(G90*L90,P4)</f>
        <v>0</v>
      </c>
      <c r="N90" s="25" t="s">
        <v>559</v>
      </c>
      <c r="O90" s="31">
        <f>M90*AA90</f>
        <v>0</v>
      </c>
      <c r="P90" s="1">
        <v>3</v>
      </c>
      <c r="AA90" s="1">
        <f>IF(P90=1,$O$3,IF(P90=2,$O$4,$O$5))</f>
        <v>0</v>
      </c>
    </row>
    <row r="91" ht="26.4">
      <c r="A91" s="1" t="s">
        <v>114</v>
      </c>
      <c r="E91" s="27" t="s">
        <v>3235</v>
      </c>
    </row>
    <row r="92" ht="26.4">
      <c r="A92" s="1" t="s">
        <v>116</v>
      </c>
      <c r="E92" s="32" t="s">
        <v>3236</v>
      </c>
    </row>
    <row r="93" ht="382.8">
      <c r="A93" s="1" t="s">
        <v>117</v>
      </c>
      <c r="E93" s="27" t="s">
        <v>2791</v>
      </c>
    </row>
    <row r="94">
      <c r="A94" s="1" t="s">
        <v>108</v>
      </c>
      <c r="B94" s="1">
        <v>21</v>
      </c>
      <c r="C94" s="26" t="s">
        <v>3237</v>
      </c>
      <c r="D94" t="s">
        <v>138</v>
      </c>
      <c r="E94" s="27" t="s">
        <v>3238</v>
      </c>
      <c r="F94" s="28" t="s">
        <v>112</v>
      </c>
      <c r="G94" s="29">
        <v>4.0570000000000004</v>
      </c>
      <c r="H94" s="28">
        <v>0</v>
      </c>
      <c r="I94" s="30">
        <f>ROUND(G94*H94,P4)</f>
        <v>0</v>
      </c>
      <c r="L94" s="30">
        <v>0</v>
      </c>
      <c r="M94" s="24">
        <f>ROUND(G94*L94,P4)</f>
        <v>0</v>
      </c>
      <c r="N94" s="25" t="s">
        <v>559</v>
      </c>
      <c r="O94" s="31">
        <f>M94*AA94</f>
        <v>0</v>
      </c>
      <c r="P94" s="1">
        <v>3</v>
      </c>
      <c r="AA94" s="1">
        <f>IF(P94=1,$O$3,IF(P94=2,$O$4,$O$5))</f>
        <v>0</v>
      </c>
    </row>
    <row r="95" ht="26.4">
      <c r="A95" s="1" t="s">
        <v>114</v>
      </c>
      <c r="E95" s="27" t="s">
        <v>3239</v>
      </c>
    </row>
    <row r="96">
      <c r="A96" s="1" t="s">
        <v>116</v>
      </c>
      <c r="E96" s="32" t="s">
        <v>3240</v>
      </c>
    </row>
    <row r="97" ht="303.6">
      <c r="A97" s="1" t="s">
        <v>117</v>
      </c>
      <c r="E97" s="27" t="s">
        <v>2819</v>
      </c>
    </row>
    <row r="98">
      <c r="A98" s="1" t="s">
        <v>108</v>
      </c>
      <c r="B98" s="1">
        <v>22</v>
      </c>
      <c r="C98" s="26" t="s">
        <v>3241</v>
      </c>
      <c r="D98" t="s">
        <v>138</v>
      </c>
      <c r="E98" s="27" t="s">
        <v>3242</v>
      </c>
      <c r="F98" s="28" t="s">
        <v>153</v>
      </c>
      <c r="G98" s="29">
        <v>88.260000000000005</v>
      </c>
      <c r="H98" s="28">
        <v>0</v>
      </c>
      <c r="I98" s="30">
        <f>ROUND(G98*H98,P4)</f>
        <v>0</v>
      </c>
      <c r="L98" s="30">
        <v>0</v>
      </c>
      <c r="M98" s="24">
        <f>ROUND(G98*L98,P4)</f>
        <v>0</v>
      </c>
      <c r="N98" s="25" t="s">
        <v>559</v>
      </c>
      <c r="O98" s="31">
        <f>M98*AA98</f>
        <v>0</v>
      </c>
      <c r="P98" s="1">
        <v>3</v>
      </c>
      <c r="AA98" s="1">
        <f>IF(P98=1,$O$3,IF(P98=2,$O$4,$O$5))</f>
        <v>0</v>
      </c>
    </row>
    <row r="99">
      <c r="A99" s="1" t="s">
        <v>114</v>
      </c>
      <c r="E99" s="27" t="s">
        <v>3243</v>
      </c>
    </row>
    <row r="100" ht="26.4">
      <c r="A100" s="1" t="s">
        <v>116</v>
      </c>
      <c r="E100" s="32" t="s">
        <v>3244</v>
      </c>
    </row>
    <row r="101" ht="264">
      <c r="A101" s="1" t="s">
        <v>117</v>
      </c>
      <c r="E101" s="27" t="s">
        <v>2824</v>
      </c>
    </row>
    <row r="102">
      <c r="A102" s="1" t="s">
        <v>108</v>
      </c>
      <c r="B102" s="1">
        <v>23</v>
      </c>
      <c r="C102" s="26" t="s">
        <v>3245</v>
      </c>
      <c r="D102" t="s">
        <v>138</v>
      </c>
      <c r="E102" s="27" t="s">
        <v>3246</v>
      </c>
      <c r="F102" s="28" t="s">
        <v>153</v>
      </c>
      <c r="G102" s="29">
        <v>52.520000000000003</v>
      </c>
      <c r="H102" s="28">
        <v>0</v>
      </c>
      <c r="I102" s="30">
        <f>ROUND(G102*H102,P4)</f>
        <v>0</v>
      </c>
      <c r="L102" s="30">
        <v>0</v>
      </c>
      <c r="M102" s="24">
        <f>ROUND(G102*L102,P4)</f>
        <v>0</v>
      </c>
      <c r="N102" s="25" t="s">
        <v>559</v>
      </c>
      <c r="O102" s="31">
        <f>M102*AA102</f>
        <v>0</v>
      </c>
      <c r="P102" s="1">
        <v>3</v>
      </c>
      <c r="AA102" s="1">
        <f>IF(P102=1,$O$3,IF(P102=2,$O$4,$O$5))</f>
        <v>0</v>
      </c>
    </row>
    <row r="103" ht="26.4">
      <c r="A103" s="1" t="s">
        <v>114</v>
      </c>
      <c r="E103" s="27" t="s">
        <v>3247</v>
      </c>
    </row>
    <row r="104">
      <c r="A104" s="1" t="s">
        <v>116</v>
      </c>
      <c r="E104" s="32" t="s">
        <v>3248</v>
      </c>
    </row>
    <row r="105" ht="382.8">
      <c r="A105" s="1" t="s">
        <v>117</v>
      </c>
      <c r="E105" s="27" t="s">
        <v>2791</v>
      </c>
    </row>
    <row r="106">
      <c r="A106" s="1" t="s">
        <v>108</v>
      </c>
      <c r="B106" s="1">
        <v>24</v>
      </c>
      <c r="C106" s="26" t="s">
        <v>2825</v>
      </c>
      <c r="D106" t="s">
        <v>138</v>
      </c>
      <c r="E106" s="27" t="s">
        <v>2826</v>
      </c>
      <c r="F106" s="28" t="s">
        <v>2163</v>
      </c>
      <c r="G106" s="29">
        <v>2754.027</v>
      </c>
      <c r="H106" s="28">
        <v>0</v>
      </c>
      <c r="I106" s="30">
        <f>ROUND(G106*H106,P4)</f>
        <v>0</v>
      </c>
      <c r="L106" s="30">
        <v>0</v>
      </c>
      <c r="M106" s="24">
        <f>ROUND(G106*L106,P4)</f>
        <v>0</v>
      </c>
      <c r="N106" s="25" t="s">
        <v>559</v>
      </c>
      <c r="O106" s="31">
        <f>M106*AA106</f>
        <v>0</v>
      </c>
      <c r="P106" s="1">
        <v>3</v>
      </c>
      <c r="AA106" s="1">
        <f>IF(P106=1,$O$3,IF(P106=2,$O$4,$O$5))</f>
        <v>0</v>
      </c>
    </row>
    <row r="107">
      <c r="A107" s="1" t="s">
        <v>114</v>
      </c>
      <c r="E107" s="27" t="s">
        <v>3249</v>
      </c>
    </row>
    <row r="108">
      <c r="A108" s="1" t="s">
        <v>116</v>
      </c>
      <c r="E108" s="32" t="s">
        <v>3250</v>
      </c>
    </row>
    <row r="109" ht="343.2">
      <c r="A109" s="1" t="s">
        <v>117</v>
      </c>
      <c r="E109" s="27" t="s">
        <v>3105</v>
      </c>
    </row>
    <row r="110">
      <c r="A110" s="1" t="s">
        <v>105</v>
      </c>
      <c r="C110" s="22" t="s">
        <v>2566</v>
      </c>
      <c r="E110" s="23" t="s">
        <v>2567</v>
      </c>
      <c r="L110" s="24">
        <f>SUMIFS(L111:L138,A111:A138,"P")</f>
        <v>0</v>
      </c>
      <c r="M110" s="24">
        <f>SUMIFS(M111:M138,A111:A138,"P")</f>
        <v>0</v>
      </c>
      <c r="N110" s="25"/>
    </row>
    <row r="111">
      <c r="A111" s="1" t="s">
        <v>108</v>
      </c>
      <c r="B111" s="1">
        <v>25</v>
      </c>
      <c r="C111" s="26" t="s">
        <v>3251</v>
      </c>
      <c r="D111" t="s">
        <v>138</v>
      </c>
      <c r="E111" s="27" t="s">
        <v>3252</v>
      </c>
      <c r="F111" s="28" t="s">
        <v>153</v>
      </c>
      <c r="G111" s="29">
        <v>558.22000000000003</v>
      </c>
      <c r="H111" s="28">
        <v>0</v>
      </c>
      <c r="I111" s="30">
        <f>ROUND(G111*H111,P4)</f>
        <v>0</v>
      </c>
      <c r="L111" s="30">
        <v>0</v>
      </c>
      <c r="M111" s="24">
        <f>ROUND(G111*L111,P4)</f>
        <v>0</v>
      </c>
      <c r="N111" s="25" t="s">
        <v>559</v>
      </c>
      <c r="O111" s="31">
        <f>M111*AA111</f>
        <v>0</v>
      </c>
      <c r="P111" s="1">
        <v>3</v>
      </c>
      <c r="AA111" s="1">
        <f>IF(P111=1,$O$3,IF(P111=2,$O$4,$O$5))</f>
        <v>0</v>
      </c>
    </row>
    <row r="112" ht="26.4">
      <c r="A112" s="1" t="s">
        <v>114</v>
      </c>
      <c r="E112" s="27" t="s">
        <v>3253</v>
      </c>
    </row>
    <row r="113" ht="26.4">
      <c r="A113" s="1" t="s">
        <v>116</v>
      </c>
      <c r="E113" s="32" t="s">
        <v>3254</v>
      </c>
    </row>
    <row r="114" ht="277.2">
      <c r="A114" s="1" t="s">
        <v>117</v>
      </c>
      <c r="E114" s="27" t="s">
        <v>3109</v>
      </c>
    </row>
    <row r="115">
      <c r="A115" s="1" t="s">
        <v>108</v>
      </c>
      <c r="B115" s="1">
        <v>26</v>
      </c>
      <c r="C115" s="26" t="s">
        <v>3255</v>
      </c>
      <c r="D115" t="s">
        <v>138</v>
      </c>
      <c r="E115" s="27" t="s">
        <v>3256</v>
      </c>
      <c r="F115" s="28" t="s">
        <v>153</v>
      </c>
      <c r="G115" s="29">
        <v>50.576999999999998</v>
      </c>
      <c r="H115" s="28">
        <v>0</v>
      </c>
      <c r="I115" s="30">
        <f>ROUND(G115*H115,P4)</f>
        <v>0</v>
      </c>
      <c r="L115" s="30">
        <v>0</v>
      </c>
      <c r="M115" s="24">
        <f>ROUND(G115*L115,P4)</f>
        <v>0</v>
      </c>
      <c r="N115" s="25" t="s">
        <v>559</v>
      </c>
      <c r="O115" s="31">
        <f>M115*AA115</f>
        <v>0</v>
      </c>
      <c r="P115" s="1">
        <v>3</v>
      </c>
      <c r="AA115" s="1">
        <f>IF(P115=1,$O$3,IF(P115=2,$O$4,$O$5))</f>
        <v>0</v>
      </c>
    </row>
    <row r="116" ht="26.4">
      <c r="A116" s="1" t="s">
        <v>114</v>
      </c>
      <c r="E116" s="27" t="s">
        <v>3257</v>
      </c>
    </row>
    <row r="117">
      <c r="A117" s="1" t="s">
        <v>116</v>
      </c>
      <c r="E117" s="32" t="s">
        <v>3258</v>
      </c>
    </row>
    <row r="118" ht="382.8">
      <c r="A118" s="1" t="s">
        <v>117</v>
      </c>
      <c r="E118" s="27" t="s">
        <v>2571</v>
      </c>
    </row>
    <row r="119">
      <c r="A119" s="1" t="s">
        <v>108</v>
      </c>
      <c r="B119" s="1">
        <v>27</v>
      </c>
      <c r="C119" s="26" t="s">
        <v>3259</v>
      </c>
      <c r="D119" t="s">
        <v>138</v>
      </c>
      <c r="E119" s="27" t="s">
        <v>3260</v>
      </c>
      <c r="F119" s="28" t="s">
        <v>153</v>
      </c>
      <c r="G119" s="29">
        <v>11.196</v>
      </c>
      <c r="H119" s="28">
        <v>0</v>
      </c>
      <c r="I119" s="30">
        <f>ROUND(G119*H119,P4)</f>
        <v>0</v>
      </c>
      <c r="L119" s="30">
        <v>0</v>
      </c>
      <c r="M119" s="24">
        <f>ROUND(G119*L119,P4)</f>
        <v>0</v>
      </c>
      <c r="N119" s="25" t="s">
        <v>559</v>
      </c>
      <c r="O119" s="31">
        <f>M119*AA119</f>
        <v>0</v>
      </c>
      <c r="P119" s="1">
        <v>3</v>
      </c>
      <c r="AA119" s="1">
        <f>IF(P119=1,$O$3,IF(P119=2,$O$4,$O$5))</f>
        <v>0</v>
      </c>
    </row>
    <row r="120" ht="26.4">
      <c r="A120" s="1" t="s">
        <v>114</v>
      </c>
      <c r="E120" s="27" t="s">
        <v>3261</v>
      </c>
    </row>
    <row r="121" ht="26.4">
      <c r="A121" s="1" t="s">
        <v>116</v>
      </c>
      <c r="E121" s="32" t="s">
        <v>3262</v>
      </c>
    </row>
    <row r="122" ht="382.8">
      <c r="A122" s="1" t="s">
        <v>117</v>
      </c>
      <c r="E122" s="27" t="s">
        <v>2791</v>
      </c>
    </row>
    <row r="123">
      <c r="A123" s="1" t="s">
        <v>108</v>
      </c>
      <c r="B123" s="1">
        <v>28</v>
      </c>
      <c r="C123" s="26" t="s">
        <v>3263</v>
      </c>
      <c r="D123" t="s">
        <v>138</v>
      </c>
      <c r="E123" s="27" t="s">
        <v>3264</v>
      </c>
      <c r="F123" s="28" t="s">
        <v>153</v>
      </c>
      <c r="G123" s="29">
        <v>391.01999999999998</v>
      </c>
      <c r="H123" s="28">
        <v>0</v>
      </c>
      <c r="I123" s="30">
        <f>ROUND(G123*H123,P4)</f>
        <v>0</v>
      </c>
      <c r="L123" s="30">
        <v>0</v>
      </c>
      <c r="M123" s="24">
        <f>ROUND(G123*L123,P4)</f>
        <v>0</v>
      </c>
      <c r="N123" s="25" t="s">
        <v>559</v>
      </c>
      <c r="O123" s="31">
        <f>M123*AA123</f>
        <v>0</v>
      </c>
      <c r="P123" s="1">
        <v>3</v>
      </c>
      <c r="AA123" s="1">
        <f>IF(P123=1,$O$3,IF(P123=2,$O$4,$O$5))</f>
        <v>0</v>
      </c>
    </row>
    <row r="124" ht="26.4">
      <c r="A124" s="1" t="s">
        <v>114</v>
      </c>
      <c r="E124" s="27" t="s">
        <v>3265</v>
      </c>
    </row>
    <row r="125">
      <c r="A125" s="1" t="s">
        <v>116</v>
      </c>
      <c r="E125" s="32" t="s">
        <v>3266</v>
      </c>
    </row>
    <row r="126" ht="382.8">
      <c r="A126" s="1" t="s">
        <v>117</v>
      </c>
      <c r="E126" s="27" t="s">
        <v>2571</v>
      </c>
    </row>
    <row r="127">
      <c r="A127" s="1" t="s">
        <v>108</v>
      </c>
      <c r="B127" s="1">
        <v>29</v>
      </c>
      <c r="C127" s="26" t="s">
        <v>3267</v>
      </c>
      <c r="D127" t="s">
        <v>138</v>
      </c>
      <c r="E127" s="27" t="s">
        <v>3268</v>
      </c>
      <c r="F127" s="28" t="s">
        <v>153</v>
      </c>
      <c r="G127" s="29">
        <v>217.77600000000001</v>
      </c>
      <c r="H127" s="28">
        <v>0</v>
      </c>
      <c r="I127" s="30">
        <f>ROUND(G127*H127,P4)</f>
        <v>0</v>
      </c>
      <c r="L127" s="30">
        <v>0</v>
      </c>
      <c r="M127" s="24">
        <f>ROUND(G127*L127,P4)</f>
        <v>0</v>
      </c>
      <c r="N127" s="25" t="s">
        <v>559</v>
      </c>
      <c r="O127" s="31">
        <f>M127*AA127</f>
        <v>0</v>
      </c>
      <c r="P127" s="1">
        <v>3</v>
      </c>
      <c r="AA127" s="1">
        <f>IF(P127=1,$O$3,IF(P127=2,$O$4,$O$5))</f>
        <v>0</v>
      </c>
    </row>
    <row r="128" ht="26.4">
      <c r="A128" s="1" t="s">
        <v>114</v>
      </c>
      <c r="E128" s="27" t="s">
        <v>3269</v>
      </c>
    </row>
    <row r="129">
      <c r="A129" s="1" t="s">
        <v>116</v>
      </c>
      <c r="E129" s="32" t="s">
        <v>3270</v>
      </c>
    </row>
    <row r="130" ht="79.2">
      <c r="A130" s="1" t="s">
        <v>117</v>
      </c>
      <c r="E130" s="27" t="s">
        <v>3271</v>
      </c>
    </row>
    <row r="131">
      <c r="A131" s="1" t="s">
        <v>108</v>
      </c>
      <c r="B131" s="1">
        <v>30</v>
      </c>
      <c r="C131" s="26" t="s">
        <v>3272</v>
      </c>
      <c r="D131" t="s">
        <v>138</v>
      </c>
      <c r="E131" s="27" t="s">
        <v>3273</v>
      </c>
      <c r="F131" s="28" t="s">
        <v>153</v>
      </c>
      <c r="G131" s="29">
        <v>143.46000000000001</v>
      </c>
      <c r="H131" s="28">
        <v>0</v>
      </c>
      <c r="I131" s="30">
        <f>ROUND(G131*H131,P4)</f>
        <v>0</v>
      </c>
      <c r="L131" s="30">
        <v>0</v>
      </c>
      <c r="M131" s="24">
        <f>ROUND(G131*L131,P4)</f>
        <v>0</v>
      </c>
      <c r="N131" s="25" t="s">
        <v>559</v>
      </c>
      <c r="O131" s="31">
        <f>M131*AA131</f>
        <v>0</v>
      </c>
      <c r="P131" s="1">
        <v>3</v>
      </c>
      <c r="AA131" s="1">
        <f>IF(P131=1,$O$3,IF(P131=2,$O$4,$O$5))</f>
        <v>0</v>
      </c>
    </row>
    <row r="132" ht="26.4">
      <c r="A132" s="1" t="s">
        <v>114</v>
      </c>
      <c r="E132" s="27" t="s">
        <v>3274</v>
      </c>
    </row>
    <row r="133">
      <c r="A133" s="1" t="s">
        <v>116</v>
      </c>
      <c r="E133" s="32" t="s">
        <v>3275</v>
      </c>
    </row>
    <row r="134" ht="79.2">
      <c r="A134" s="1" t="s">
        <v>117</v>
      </c>
      <c r="E134" s="27" t="s">
        <v>3271</v>
      </c>
    </row>
    <row r="135">
      <c r="A135" s="1" t="s">
        <v>108</v>
      </c>
      <c r="B135" s="1">
        <v>31</v>
      </c>
      <c r="C135" s="26" t="s">
        <v>2579</v>
      </c>
      <c r="D135" t="s">
        <v>138</v>
      </c>
      <c r="E135" s="27" t="s">
        <v>2580</v>
      </c>
      <c r="F135" s="28" t="s">
        <v>153</v>
      </c>
      <c r="G135" s="29">
        <v>22.391999999999999</v>
      </c>
      <c r="H135" s="28">
        <v>0</v>
      </c>
      <c r="I135" s="30">
        <f>ROUND(G135*H135,P4)</f>
        <v>0</v>
      </c>
      <c r="L135" s="30">
        <v>0</v>
      </c>
      <c r="M135" s="24">
        <f>ROUND(G135*L135,P4)</f>
        <v>0</v>
      </c>
      <c r="N135" s="25" t="s">
        <v>559</v>
      </c>
      <c r="O135" s="31">
        <f>M135*AA135</f>
        <v>0</v>
      </c>
      <c r="P135" s="1">
        <v>3</v>
      </c>
      <c r="AA135" s="1">
        <f>IF(P135=1,$O$3,IF(P135=2,$O$4,$O$5))</f>
        <v>0</v>
      </c>
    </row>
    <row r="136">
      <c r="A136" s="1" t="s">
        <v>114</v>
      </c>
      <c r="E136" s="27" t="s">
        <v>3276</v>
      </c>
    </row>
    <row r="137" ht="26.4">
      <c r="A137" s="1" t="s">
        <v>116</v>
      </c>
      <c r="E137" s="32" t="s">
        <v>3277</v>
      </c>
    </row>
    <row r="138" ht="118.8">
      <c r="A138" s="1" t="s">
        <v>117</v>
      </c>
      <c r="E138" s="27" t="s">
        <v>2582</v>
      </c>
    </row>
    <row r="139">
      <c r="A139" s="1" t="s">
        <v>105</v>
      </c>
      <c r="C139" s="22" t="s">
        <v>1833</v>
      </c>
      <c r="E139" s="23" t="s">
        <v>2587</v>
      </c>
      <c r="L139" s="24">
        <f>SUMIFS(L140:L143,A140:A143,"P")</f>
        <v>0</v>
      </c>
      <c r="M139" s="24">
        <f>SUMIFS(M140:M143,A140:A143,"P")</f>
        <v>0</v>
      </c>
      <c r="N139" s="25"/>
    </row>
    <row r="140">
      <c r="A140" s="1" t="s">
        <v>108</v>
      </c>
      <c r="B140" s="1">
        <v>32</v>
      </c>
      <c r="C140" s="26" t="s">
        <v>3278</v>
      </c>
      <c r="D140" t="s">
        <v>138</v>
      </c>
      <c r="E140" s="27" t="s">
        <v>3279</v>
      </c>
      <c r="F140" s="28" t="s">
        <v>153</v>
      </c>
      <c r="G140" s="29">
        <v>14.196</v>
      </c>
      <c r="H140" s="28">
        <v>0</v>
      </c>
      <c r="I140" s="30">
        <f>ROUND(G140*H140,P4)</f>
        <v>0</v>
      </c>
      <c r="L140" s="30">
        <v>0</v>
      </c>
      <c r="M140" s="24">
        <f>ROUND(G140*L140,P4)</f>
        <v>0</v>
      </c>
      <c r="N140" s="25" t="s">
        <v>559</v>
      </c>
      <c r="O140" s="31">
        <f>M140*AA140</f>
        <v>0</v>
      </c>
      <c r="P140" s="1">
        <v>3</v>
      </c>
      <c r="AA140" s="1">
        <f>IF(P140=1,$O$3,IF(P140=2,$O$4,$O$5))</f>
        <v>0</v>
      </c>
    </row>
    <row r="141">
      <c r="A141" s="1" t="s">
        <v>114</v>
      </c>
      <c r="E141" s="27" t="s">
        <v>3280</v>
      </c>
    </row>
    <row r="142">
      <c r="A142" s="1" t="s">
        <v>116</v>
      </c>
      <c r="E142" s="32" t="s">
        <v>3281</v>
      </c>
    </row>
    <row r="143" ht="171.6">
      <c r="A143" s="1" t="s">
        <v>117</v>
      </c>
      <c r="E143" s="27" t="s">
        <v>3282</v>
      </c>
    </row>
    <row r="144">
      <c r="A144" s="1" t="s">
        <v>105</v>
      </c>
      <c r="C144" s="22" t="s">
        <v>155</v>
      </c>
      <c r="E144" s="23" t="s">
        <v>156</v>
      </c>
      <c r="L144" s="24">
        <f>SUMIFS(L145:L156,A145:A156,"P")</f>
        <v>0</v>
      </c>
      <c r="M144" s="24">
        <f>SUMIFS(M145:M156,A145:A156,"P")</f>
        <v>0</v>
      </c>
      <c r="N144" s="25"/>
    </row>
    <row r="145" ht="26.4">
      <c r="A145" s="1" t="s">
        <v>108</v>
      </c>
      <c r="B145" s="1">
        <v>33</v>
      </c>
      <c r="C145" s="26" t="s">
        <v>2620</v>
      </c>
      <c r="D145" t="s">
        <v>138</v>
      </c>
      <c r="E145" s="27" t="s">
        <v>2621</v>
      </c>
      <c r="F145" s="28" t="s">
        <v>148</v>
      </c>
      <c r="G145" s="29">
        <v>386.88</v>
      </c>
      <c r="H145" s="28">
        <v>0</v>
      </c>
      <c r="I145" s="30">
        <f>ROUND(G145*H145,P4)</f>
        <v>0</v>
      </c>
      <c r="L145" s="30">
        <v>0</v>
      </c>
      <c r="M145" s="24">
        <f>ROUND(G145*L145,P4)</f>
        <v>0</v>
      </c>
      <c r="N145" s="25" t="s">
        <v>559</v>
      </c>
      <c r="O145" s="31">
        <f>M145*AA145</f>
        <v>0</v>
      </c>
      <c r="P145" s="1">
        <v>3</v>
      </c>
      <c r="AA145" s="1">
        <f>IF(P145=1,$O$3,IF(P145=2,$O$4,$O$5))</f>
        <v>0</v>
      </c>
    </row>
    <row r="146">
      <c r="A146" s="1" t="s">
        <v>114</v>
      </c>
      <c r="E146" s="27" t="s">
        <v>3283</v>
      </c>
    </row>
    <row r="147" ht="39.6">
      <c r="A147" s="1" t="s">
        <v>116</v>
      </c>
      <c r="E147" s="32" t="s">
        <v>3284</v>
      </c>
    </row>
    <row r="148" ht="211.2">
      <c r="A148" s="1" t="s">
        <v>117</v>
      </c>
      <c r="E148" s="27" t="s">
        <v>2623</v>
      </c>
    </row>
    <row r="149">
      <c r="A149" s="1" t="s">
        <v>108</v>
      </c>
      <c r="B149" s="1">
        <v>34</v>
      </c>
      <c r="C149" s="26" t="s">
        <v>3285</v>
      </c>
      <c r="D149" t="s">
        <v>138</v>
      </c>
      <c r="E149" s="27" t="s">
        <v>3286</v>
      </c>
      <c r="F149" s="28" t="s">
        <v>148</v>
      </c>
      <c r="G149" s="29">
        <v>1373.3199999999999</v>
      </c>
      <c r="H149" s="28">
        <v>0</v>
      </c>
      <c r="I149" s="30">
        <f>ROUND(G149*H149,P4)</f>
        <v>0</v>
      </c>
      <c r="L149" s="30">
        <v>0</v>
      </c>
      <c r="M149" s="24">
        <f>ROUND(G149*L149,P4)</f>
        <v>0</v>
      </c>
      <c r="N149" s="25" t="s">
        <v>559</v>
      </c>
      <c r="O149" s="31">
        <f>M149*AA149</f>
        <v>0</v>
      </c>
      <c r="P149" s="1">
        <v>3</v>
      </c>
      <c r="AA149" s="1">
        <f>IF(P149=1,$O$3,IF(P149=2,$O$4,$O$5))</f>
        <v>0</v>
      </c>
    </row>
    <row r="150">
      <c r="A150" s="1" t="s">
        <v>114</v>
      </c>
      <c r="E150" s="27" t="s">
        <v>3287</v>
      </c>
    </row>
    <row r="151">
      <c r="A151" s="1" t="s">
        <v>116</v>
      </c>
      <c r="E151" s="32" t="s">
        <v>3288</v>
      </c>
    </row>
    <row r="152" ht="224.4">
      <c r="A152" s="1" t="s">
        <v>117</v>
      </c>
      <c r="E152" s="27" t="s">
        <v>3289</v>
      </c>
    </row>
    <row r="153">
      <c r="A153" s="1" t="s">
        <v>108</v>
      </c>
      <c r="B153" s="1">
        <v>35</v>
      </c>
      <c r="C153" s="26" t="s">
        <v>3290</v>
      </c>
      <c r="D153" t="s">
        <v>138</v>
      </c>
      <c r="E153" s="27" t="s">
        <v>3291</v>
      </c>
      <c r="F153" s="28" t="s">
        <v>148</v>
      </c>
      <c r="G153" s="29">
        <v>43.68</v>
      </c>
      <c r="H153" s="28">
        <v>0</v>
      </c>
      <c r="I153" s="30">
        <f>ROUND(G153*H153,P4)</f>
        <v>0</v>
      </c>
      <c r="L153" s="30">
        <v>0</v>
      </c>
      <c r="M153" s="24">
        <f>ROUND(G153*L153,P4)</f>
        <v>0</v>
      </c>
      <c r="N153" s="25" t="s">
        <v>559</v>
      </c>
      <c r="O153" s="31">
        <f>M153*AA153</f>
        <v>0</v>
      </c>
      <c r="P153" s="1">
        <v>3</v>
      </c>
      <c r="AA153" s="1">
        <f>IF(P153=1,$O$3,IF(P153=2,$O$4,$O$5))</f>
        <v>0</v>
      </c>
    </row>
    <row r="154">
      <c r="A154" s="1" t="s">
        <v>114</v>
      </c>
      <c r="E154" s="27" t="s">
        <v>3292</v>
      </c>
    </row>
    <row r="155">
      <c r="A155" s="1" t="s">
        <v>116</v>
      </c>
      <c r="E155" s="32" t="s">
        <v>3293</v>
      </c>
    </row>
    <row r="156" ht="66">
      <c r="A156" s="1" t="s">
        <v>117</v>
      </c>
      <c r="E156" s="27" t="s">
        <v>3294</v>
      </c>
    </row>
    <row r="157">
      <c r="A157" s="1" t="s">
        <v>105</v>
      </c>
      <c r="C157" s="22" t="s">
        <v>2628</v>
      </c>
      <c r="E157" s="23" t="s">
        <v>2629</v>
      </c>
      <c r="L157" s="24">
        <f>SUMIFS(L158:L165,A158:A165,"P")</f>
        <v>0</v>
      </c>
      <c r="M157" s="24">
        <f>SUMIFS(M158:M165,A158:A165,"P")</f>
        <v>0</v>
      </c>
      <c r="N157" s="25"/>
    </row>
    <row r="158">
      <c r="A158" s="1" t="s">
        <v>108</v>
      </c>
      <c r="B158" s="1">
        <v>36</v>
      </c>
      <c r="C158" s="26" t="s">
        <v>3295</v>
      </c>
      <c r="D158" t="s">
        <v>138</v>
      </c>
      <c r="E158" s="27" t="s">
        <v>3296</v>
      </c>
      <c r="F158" s="28" t="s">
        <v>167</v>
      </c>
      <c r="G158" s="29">
        <v>111.8</v>
      </c>
      <c r="H158" s="28">
        <v>0</v>
      </c>
      <c r="I158" s="30">
        <f>ROUND(G158*H158,P4)</f>
        <v>0</v>
      </c>
      <c r="L158" s="30">
        <v>0</v>
      </c>
      <c r="M158" s="24">
        <f>ROUND(G158*L158,P4)</f>
        <v>0</v>
      </c>
      <c r="N158" s="25" t="s">
        <v>559</v>
      </c>
      <c r="O158" s="31">
        <f>M158*AA158</f>
        <v>0</v>
      </c>
      <c r="P158" s="1">
        <v>3</v>
      </c>
      <c r="AA158" s="1">
        <f>IF(P158=1,$O$3,IF(P158=2,$O$4,$O$5))</f>
        <v>0</v>
      </c>
    </row>
    <row r="159" ht="26.4">
      <c r="A159" s="1" t="s">
        <v>114</v>
      </c>
      <c r="E159" s="27" t="s">
        <v>3297</v>
      </c>
    </row>
    <row r="160">
      <c r="A160" s="1" t="s">
        <v>116</v>
      </c>
      <c r="E160" s="32" t="s">
        <v>3298</v>
      </c>
    </row>
    <row r="161" ht="264">
      <c r="A161" s="1" t="s">
        <v>117</v>
      </c>
      <c r="E161" s="27" t="s">
        <v>2849</v>
      </c>
    </row>
    <row r="162">
      <c r="A162" s="1" t="s">
        <v>108</v>
      </c>
      <c r="B162" s="1">
        <v>37</v>
      </c>
      <c r="C162" s="26" t="s">
        <v>3299</v>
      </c>
      <c r="D162" t="s">
        <v>138</v>
      </c>
      <c r="E162" s="27" t="s">
        <v>3300</v>
      </c>
      <c r="F162" s="28" t="s">
        <v>159</v>
      </c>
      <c r="G162" s="29">
        <v>5</v>
      </c>
      <c r="H162" s="28">
        <v>0</v>
      </c>
      <c r="I162" s="30">
        <f>ROUND(G162*H162,P4)</f>
        <v>0</v>
      </c>
      <c r="L162" s="30">
        <v>0</v>
      </c>
      <c r="M162" s="24">
        <f>ROUND(G162*L162,P4)</f>
        <v>0</v>
      </c>
      <c r="N162" s="25" t="s">
        <v>559</v>
      </c>
      <c r="O162" s="31">
        <f>M162*AA162</f>
        <v>0</v>
      </c>
      <c r="P162" s="1">
        <v>3</v>
      </c>
      <c r="AA162" s="1">
        <f>IF(P162=1,$O$3,IF(P162=2,$O$4,$O$5))</f>
        <v>0</v>
      </c>
    </row>
    <row r="163">
      <c r="A163" s="1" t="s">
        <v>114</v>
      </c>
      <c r="E163" s="27" t="s">
        <v>3301</v>
      </c>
    </row>
    <row r="164">
      <c r="A164" s="1" t="s">
        <v>116</v>
      </c>
      <c r="E164" s="32" t="s">
        <v>3302</v>
      </c>
    </row>
    <row r="165" ht="105.6">
      <c r="A165" s="1" t="s">
        <v>117</v>
      </c>
      <c r="E165" s="27" t="s">
        <v>3303</v>
      </c>
    </row>
    <row r="166">
      <c r="A166" s="1" t="s">
        <v>105</v>
      </c>
      <c r="C166" s="22" t="s">
        <v>1797</v>
      </c>
      <c r="E166" s="23" t="s">
        <v>2386</v>
      </c>
      <c r="L166" s="24">
        <f>SUMIFS(L167:L206,A167:A206,"P")</f>
        <v>0</v>
      </c>
      <c r="M166" s="24">
        <f>SUMIFS(M167:M206,A167:A206,"P")</f>
        <v>0</v>
      </c>
      <c r="N166" s="25"/>
    </row>
    <row r="167">
      <c r="A167" s="1" t="s">
        <v>108</v>
      </c>
      <c r="B167" s="1">
        <v>38</v>
      </c>
      <c r="C167" s="26" t="s">
        <v>3304</v>
      </c>
      <c r="D167" t="s">
        <v>138</v>
      </c>
      <c r="E167" s="27" t="s">
        <v>3305</v>
      </c>
      <c r="F167" s="28" t="s">
        <v>159</v>
      </c>
      <c r="G167" s="29">
        <v>10</v>
      </c>
      <c r="H167" s="28">
        <v>0</v>
      </c>
      <c r="I167" s="30">
        <f>ROUND(G167*H167,P4)</f>
        <v>0</v>
      </c>
      <c r="L167" s="30">
        <v>0</v>
      </c>
      <c r="M167" s="24">
        <f>ROUND(G167*L167,P4)</f>
        <v>0</v>
      </c>
      <c r="N167" s="25" t="s">
        <v>559</v>
      </c>
      <c r="O167" s="31">
        <f>M167*AA167</f>
        <v>0</v>
      </c>
      <c r="P167" s="1">
        <v>3</v>
      </c>
      <c r="AA167" s="1">
        <f>IF(P167=1,$O$3,IF(P167=2,$O$4,$O$5))</f>
        <v>0</v>
      </c>
    </row>
    <row r="168">
      <c r="A168" s="1" t="s">
        <v>114</v>
      </c>
      <c r="E168" s="27" t="s">
        <v>3306</v>
      </c>
    </row>
    <row r="169">
      <c r="A169" s="1" t="s">
        <v>116</v>
      </c>
      <c r="E169" s="32" t="s">
        <v>3307</v>
      </c>
    </row>
    <row r="170" ht="66">
      <c r="A170" s="1" t="s">
        <v>117</v>
      </c>
      <c r="E170" s="27" t="s">
        <v>3308</v>
      </c>
    </row>
    <row r="171">
      <c r="A171" s="1" t="s">
        <v>108</v>
      </c>
      <c r="B171" s="1">
        <v>39</v>
      </c>
      <c r="C171" s="26" t="s">
        <v>3309</v>
      </c>
      <c r="D171" t="s">
        <v>138</v>
      </c>
      <c r="E171" s="27" t="s">
        <v>3310</v>
      </c>
      <c r="F171" s="28" t="s">
        <v>167</v>
      </c>
      <c r="G171" s="29">
        <v>173.08000000000001</v>
      </c>
      <c r="H171" s="28">
        <v>0</v>
      </c>
      <c r="I171" s="30">
        <f>ROUND(G171*H171,P4)</f>
        <v>0</v>
      </c>
      <c r="L171" s="30">
        <v>0</v>
      </c>
      <c r="M171" s="24">
        <f>ROUND(G171*L171,P4)</f>
        <v>0</v>
      </c>
      <c r="N171" s="25" t="s">
        <v>559</v>
      </c>
      <c r="O171" s="31">
        <f>M171*AA171</f>
        <v>0</v>
      </c>
      <c r="P171" s="1">
        <v>3</v>
      </c>
      <c r="AA171" s="1">
        <f>IF(P171=1,$O$3,IF(P171=2,$O$4,$O$5))</f>
        <v>0</v>
      </c>
    </row>
    <row r="172">
      <c r="A172" s="1" t="s">
        <v>114</v>
      </c>
      <c r="E172" s="27" t="s">
        <v>3311</v>
      </c>
    </row>
    <row r="173">
      <c r="A173" s="1" t="s">
        <v>116</v>
      </c>
      <c r="E173" s="32" t="s">
        <v>3312</v>
      </c>
    </row>
    <row r="174" ht="79.2">
      <c r="A174" s="1" t="s">
        <v>117</v>
      </c>
      <c r="E174" s="27" t="s">
        <v>3127</v>
      </c>
    </row>
    <row r="175">
      <c r="A175" s="1" t="s">
        <v>108</v>
      </c>
      <c r="B175" s="1">
        <v>40</v>
      </c>
      <c r="C175" s="26" t="s">
        <v>3313</v>
      </c>
      <c r="D175" t="s">
        <v>138</v>
      </c>
      <c r="E175" s="27" t="s">
        <v>3314</v>
      </c>
      <c r="F175" s="28" t="s">
        <v>148</v>
      </c>
      <c r="G175" s="29">
        <v>375.88</v>
      </c>
      <c r="H175" s="28">
        <v>0</v>
      </c>
      <c r="I175" s="30">
        <f>ROUND(G175*H175,P4)</f>
        <v>0</v>
      </c>
      <c r="L175" s="30">
        <v>0</v>
      </c>
      <c r="M175" s="24">
        <f>ROUND(G175*L175,P4)</f>
        <v>0</v>
      </c>
      <c r="N175" s="25" t="s">
        <v>559</v>
      </c>
      <c r="O175" s="31">
        <f>M175*AA175</f>
        <v>0</v>
      </c>
      <c r="P175" s="1">
        <v>3</v>
      </c>
      <c r="AA175" s="1">
        <f>IF(P175=1,$O$3,IF(P175=2,$O$4,$O$5))</f>
        <v>0</v>
      </c>
    </row>
    <row r="176">
      <c r="A176" s="1" t="s">
        <v>114</v>
      </c>
      <c r="E176" s="27" t="s">
        <v>3315</v>
      </c>
    </row>
    <row r="177">
      <c r="A177" s="1" t="s">
        <v>116</v>
      </c>
      <c r="E177" s="32" t="s">
        <v>3316</v>
      </c>
    </row>
    <row r="178" ht="79.2">
      <c r="A178" s="1" t="s">
        <v>117</v>
      </c>
      <c r="E178" s="27" t="s">
        <v>3317</v>
      </c>
    </row>
    <row r="179">
      <c r="A179" s="1" t="s">
        <v>108</v>
      </c>
      <c r="B179" s="1">
        <v>41</v>
      </c>
      <c r="C179" s="26" t="s">
        <v>3318</v>
      </c>
      <c r="D179" t="s">
        <v>138</v>
      </c>
      <c r="E179" s="27" t="s">
        <v>3319</v>
      </c>
      <c r="F179" s="28" t="s">
        <v>167</v>
      </c>
      <c r="G179" s="29">
        <v>31.199999999999999</v>
      </c>
      <c r="H179" s="28">
        <v>0</v>
      </c>
      <c r="I179" s="30">
        <f>ROUND(G179*H179,P4)</f>
        <v>0</v>
      </c>
      <c r="L179" s="30">
        <v>0</v>
      </c>
      <c r="M179" s="24">
        <f>ROUND(G179*L179,P4)</f>
        <v>0</v>
      </c>
      <c r="N179" s="25" t="s">
        <v>559</v>
      </c>
      <c r="O179" s="31">
        <f>M179*AA179</f>
        <v>0</v>
      </c>
      <c r="P179" s="1">
        <v>3</v>
      </c>
      <c r="AA179" s="1">
        <f>IF(P179=1,$O$3,IF(P179=2,$O$4,$O$5))</f>
        <v>0</v>
      </c>
    </row>
    <row r="180">
      <c r="A180" s="1" t="s">
        <v>114</v>
      </c>
      <c r="E180" s="27" t="s">
        <v>3320</v>
      </c>
    </row>
    <row r="181">
      <c r="A181" s="1" t="s">
        <v>116</v>
      </c>
      <c r="E181" s="32" t="s">
        <v>3321</v>
      </c>
    </row>
    <row r="182" ht="79.2">
      <c r="A182" s="1" t="s">
        <v>117</v>
      </c>
      <c r="E182" s="27" t="s">
        <v>3322</v>
      </c>
    </row>
    <row r="183">
      <c r="A183" s="1" t="s">
        <v>108</v>
      </c>
      <c r="B183" s="1">
        <v>42</v>
      </c>
      <c r="C183" s="26" t="s">
        <v>3323</v>
      </c>
      <c r="D183" t="s">
        <v>138</v>
      </c>
      <c r="E183" s="27" t="s">
        <v>3324</v>
      </c>
      <c r="F183" s="28" t="s">
        <v>2163</v>
      </c>
      <c r="G183" s="29">
        <v>39.186999999999998</v>
      </c>
      <c r="H183" s="28">
        <v>0</v>
      </c>
      <c r="I183" s="30">
        <f>ROUND(G183*H183,P4)</f>
        <v>0</v>
      </c>
      <c r="L183" s="30">
        <v>0</v>
      </c>
      <c r="M183" s="24">
        <f>ROUND(G183*L183,P4)</f>
        <v>0</v>
      </c>
      <c r="N183" s="25" t="s">
        <v>559</v>
      </c>
      <c r="O183" s="31">
        <f>M183*AA183</f>
        <v>0</v>
      </c>
      <c r="P183" s="1">
        <v>3</v>
      </c>
      <c r="AA183" s="1">
        <f>IF(P183=1,$O$3,IF(P183=2,$O$4,$O$5))</f>
        <v>0</v>
      </c>
    </row>
    <row r="184">
      <c r="A184" s="1" t="s">
        <v>114</v>
      </c>
      <c r="E184" s="27" t="s">
        <v>3325</v>
      </c>
    </row>
    <row r="185">
      <c r="A185" s="1" t="s">
        <v>116</v>
      </c>
      <c r="E185" s="32" t="s">
        <v>3326</v>
      </c>
    </row>
    <row r="186" ht="396">
      <c r="A186" s="1" t="s">
        <v>117</v>
      </c>
      <c r="E186" s="27" t="s">
        <v>3327</v>
      </c>
    </row>
    <row r="187">
      <c r="A187" s="1" t="s">
        <v>108</v>
      </c>
      <c r="B187" s="1">
        <v>43</v>
      </c>
      <c r="C187" s="26" t="s">
        <v>3328</v>
      </c>
      <c r="D187" t="s">
        <v>138</v>
      </c>
      <c r="E187" s="27" t="s">
        <v>3329</v>
      </c>
      <c r="F187" s="28" t="s">
        <v>153</v>
      </c>
      <c r="G187" s="29">
        <v>216.54300000000001</v>
      </c>
      <c r="H187" s="28">
        <v>0</v>
      </c>
      <c r="I187" s="30">
        <f>ROUND(G187*H187,P4)</f>
        <v>0</v>
      </c>
      <c r="L187" s="30">
        <v>0</v>
      </c>
      <c r="M187" s="24">
        <f>ROUND(G187*L187,P4)</f>
        <v>0</v>
      </c>
      <c r="N187" s="25" t="s">
        <v>559</v>
      </c>
      <c r="O187" s="31">
        <f>M187*AA187</f>
        <v>0</v>
      </c>
      <c r="P187" s="1">
        <v>3</v>
      </c>
      <c r="AA187" s="1">
        <f>IF(P187=1,$O$3,IF(P187=2,$O$4,$O$5))</f>
        <v>0</v>
      </c>
    </row>
    <row r="188" ht="26.4">
      <c r="A188" s="1" t="s">
        <v>114</v>
      </c>
      <c r="E188" s="27" t="s">
        <v>3330</v>
      </c>
    </row>
    <row r="189">
      <c r="A189" s="1" t="s">
        <v>116</v>
      </c>
      <c r="E189" s="32" t="s">
        <v>3331</v>
      </c>
    </row>
    <row r="190" ht="118.8">
      <c r="A190" s="1" t="s">
        <v>117</v>
      </c>
      <c r="E190" s="27" t="s">
        <v>3332</v>
      </c>
    </row>
    <row r="191">
      <c r="A191" s="1" t="s">
        <v>108</v>
      </c>
      <c r="B191" s="1">
        <v>44</v>
      </c>
      <c r="C191" s="26" t="s">
        <v>3333</v>
      </c>
      <c r="D191" t="s">
        <v>138</v>
      </c>
      <c r="E191" s="27" t="s">
        <v>3334</v>
      </c>
      <c r="F191" s="28" t="s">
        <v>153</v>
      </c>
      <c r="G191" s="29">
        <v>866.17200000000003</v>
      </c>
      <c r="H191" s="28">
        <v>0</v>
      </c>
      <c r="I191" s="30">
        <f>ROUND(G191*H191,P4)</f>
        <v>0</v>
      </c>
      <c r="L191" s="30">
        <v>0</v>
      </c>
      <c r="M191" s="24">
        <f>ROUND(G191*L191,P4)</f>
        <v>0</v>
      </c>
      <c r="N191" s="25" t="s">
        <v>559</v>
      </c>
      <c r="O191" s="31">
        <f>M191*AA191</f>
        <v>0</v>
      </c>
      <c r="P191" s="1">
        <v>3</v>
      </c>
      <c r="AA191" s="1">
        <f>IF(P191=1,$O$3,IF(P191=2,$O$4,$O$5))</f>
        <v>0</v>
      </c>
    </row>
    <row r="192" ht="26.4">
      <c r="A192" s="1" t="s">
        <v>114</v>
      </c>
      <c r="E192" s="27" t="s">
        <v>3335</v>
      </c>
    </row>
    <row r="193">
      <c r="A193" s="1" t="s">
        <v>116</v>
      </c>
      <c r="E193" s="32" t="s">
        <v>3336</v>
      </c>
    </row>
    <row r="194" ht="118.8">
      <c r="A194" s="1" t="s">
        <v>117</v>
      </c>
      <c r="E194" s="27" t="s">
        <v>3332</v>
      </c>
    </row>
    <row r="195">
      <c r="A195" s="1" t="s">
        <v>108</v>
      </c>
      <c r="B195" s="1">
        <v>45</v>
      </c>
      <c r="C195" s="26" t="s">
        <v>589</v>
      </c>
      <c r="D195" t="s">
        <v>138</v>
      </c>
      <c r="E195" s="27" t="s">
        <v>590</v>
      </c>
      <c r="F195" s="28" t="s">
        <v>153</v>
      </c>
      <c r="G195" s="29">
        <v>18.343</v>
      </c>
      <c r="H195" s="28">
        <v>0</v>
      </c>
      <c r="I195" s="30">
        <f>ROUND(G195*H195,P4)</f>
        <v>0</v>
      </c>
      <c r="L195" s="30">
        <v>0</v>
      </c>
      <c r="M195" s="24">
        <f>ROUND(G195*L195,P4)</f>
        <v>0</v>
      </c>
      <c r="N195" s="25" t="s">
        <v>559</v>
      </c>
      <c r="O195" s="31">
        <f>M195*AA195</f>
        <v>0</v>
      </c>
      <c r="P195" s="1">
        <v>3</v>
      </c>
      <c r="AA195" s="1">
        <f>IF(P195=1,$O$3,IF(P195=2,$O$4,$O$5))</f>
        <v>0</v>
      </c>
    </row>
    <row r="196" ht="26.4">
      <c r="A196" s="1" t="s">
        <v>114</v>
      </c>
      <c r="E196" s="27" t="s">
        <v>3337</v>
      </c>
    </row>
    <row r="197">
      <c r="A197" s="1" t="s">
        <v>116</v>
      </c>
      <c r="E197" s="32" t="s">
        <v>3338</v>
      </c>
    </row>
    <row r="198" ht="118.8">
      <c r="A198" s="1" t="s">
        <v>117</v>
      </c>
      <c r="E198" s="27" t="s">
        <v>3332</v>
      </c>
    </row>
    <row r="199">
      <c r="A199" s="1" t="s">
        <v>108</v>
      </c>
      <c r="B199" s="1">
        <v>46</v>
      </c>
      <c r="C199" s="26" t="s">
        <v>3339</v>
      </c>
      <c r="D199" t="s">
        <v>138</v>
      </c>
      <c r="E199" s="27" t="s">
        <v>3340</v>
      </c>
      <c r="F199" s="28" t="s">
        <v>153</v>
      </c>
      <c r="G199" s="29">
        <v>66.599999999999994</v>
      </c>
      <c r="H199" s="28">
        <v>0</v>
      </c>
      <c r="I199" s="30">
        <f>ROUND(G199*H199,P4)</f>
        <v>0</v>
      </c>
      <c r="L199" s="30">
        <v>0</v>
      </c>
      <c r="M199" s="24">
        <f>ROUND(G199*L199,P4)</f>
        <v>0</v>
      </c>
      <c r="N199" s="25" t="s">
        <v>559</v>
      </c>
      <c r="O199" s="31">
        <f>M199*AA199</f>
        <v>0</v>
      </c>
      <c r="P199" s="1">
        <v>3</v>
      </c>
      <c r="AA199" s="1">
        <f>IF(P199=1,$O$3,IF(P199=2,$O$4,$O$5))</f>
        <v>0</v>
      </c>
    </row>
    <row r="200" ht="26.4">
      <c r="A200" s="1" t="s">
        <v>114</v>
      </c>
      <c r="E200" s="27" t="s">
        <v>3341</v>
      </c>
    </row>
    <row r="201">
      <c r="A201" s="1" t="s">
        <v>116</v>
      </c>
      <c r="E201" s="32" t="s">
        <v>3342</v>
      </c>
    </row>
    <row r="202" ht="118.8">
      <c r="A202" s="1" t="s">
        <v>117</v>
      </c>
      <c r="E202" s="27" t="s">
        <v>3332</v>
      </c>
    </row>
    <row r="203">
      <c r="A203" s="1" t="s">
        <v>108</v>
      </c>
      <c r="B203" s="1">
        <v>47</v>
      </c>
      <c r="C203" s="26" t="s">
        <v>3343</v>
      </c>
      <c r="D203" t="s">
        <v>138</v>
      </c>
      <c r="E203" s="27" t="s">
        <v>3344</v>
      </c>
      <c r="F203" s="28" t="s">
        <v>112</v>
      </c>
      <c r="G203" s="29">
        <v>1.6399999999999999</v>
      </c>
      <c r="H203" s="28">
        <v>0</v>
      </c>
      <c r="I203" s="30">
        <f>ROUND(G203*H203,P4)</f>
        <v>0</v>
      </c>
      <c r="L203" s="30">
        <v>0</v>
      </c>
      <c r="M203" s="24">
        <f>ROUND(G203*L203,P4)</f>
        <v>0</v>
      </c>
      <c r="N203" s="25" t="s">
        <v>559</v>
      </c>
      <c r="O203" s="31">
        <f>M203*AA203</f>
        <v>0</v>
      </c>
      <c r="P203" s="1">
        <v>3</v>
      </c>
      <c r="AA203" s="1">
        <f>IF(P203=1,$O$3,IF(P203=2,$O$4,$O$5))</f>
        <v>0</v>
      </c>
    </row>
    <row r="204" ht="26.4">
      <c r="A204" s="1" t="s">
        <v>114</v>
      </c>
      <c r="E204" s="27" t="s">
        <v>3345</v>
      </c>
    </row>
    <row r="205">
      <c r="A205" s="1" t="s">
        <v>116</v>
      </c>
      <c r="E205" s="32" t="s">
        <v>3346</v>
      </c>
    </row>
    <row r="206" ht="118.8">
      <c r="A206" s="1" t="s">
        <v>117</v>
      </c>
      <c r="E206" s="27" t="s">
        <v>3347</v>
      </c>
    </row>
    <row r="207">
      <c r="A207" s="1" t="s">
        <v>105</v>
      </c>
      <c r="C207" s="22" t="s">
        <v>1117</v>
      </c>
      <c r="E207" s="23" t="s">
        <v>1118</v>
      </c>
      <c r="L207" s="24">
        <f>SUMIFS(L208:L227,A208:A227,"P")</f>
        <v>0</v>
      </c>
      <c r="M207" s="24">
        <f>SUMIFS(M208:M227,A208:A227,"P")</f>
        <v>0</v>
      </c>
      <c r="N207" s="25"/>
    </row>
    <row r="208" ht="26.4">
      <c r="A208" s="1" t="s">
        <v>108</v>
      </c>
      <c r="B208" s="1">
        <v>48</v>
      </c>
      <c r="C208" s="26" t="s">
        <v>109</v>
      </c>
      <c r="D208" t="s">
        <v>110</v>
      </c>
      <c r="E208" s="27" t="s">
        <v>111</v>
      </c>
      <c r="F208" s="28" t="s">
        <v>112</v>
      </c>
      <c r="G208" s="29">
        <v>13662.530000000001</v>
      </c>
      <c r="H208" s="28">
        <v>0</v>
      </c>
      <c r="I208" s="30">
        <f>ROUND(G208*H208,P4)</f>
        <v>0</v>
      </c>
      <c r="L208" s="30">
        <v>0</v>
      </c>
      <c r="M208" s="24">
        <f>ROUND(G208*L208,P4)</f>
        <v>0</v>
      </c>
      <c r="N208" s="25" t="s">
        <v>785</v>
      </c>
      <c r="O208" s="31">
        <f>M208*AA208</f>
        <v>0</v>
      </c>
      <c r="P208" s="1">
        <v>3</v>
      </c>
      <c r="AA208" s="1">
        <f>IF(P208=1,$O$3,IF(P208=2,$O$4,$O$5))</f>
        <v>0</v>
      </c>
    </row>
    <row r="209" ht="26.4">
      <c r="A209" s="1" t="s">
        <v>114</v>
      </c>
      <c r="E209" s="27" t="s">
        <v>115</v>
      </c>
    </row>
    <row r="210" ht="79.2">
      <c r="A210" s="1" t="s">
        <v>116</v>
      </c>
      <c r="E210" s="32" t="s">
        <v>3348</v>
      </c>
    </row>
    <row r="211" ht="198">
      <c r="A211" s="1" t="s">
        <v>117</v>
      </c>
      <c r="E211" s="27" t="s">
        <v>787</v>
      </c>
    </row>
    <row r="212" ht="26.4">
      <c r="A212" s="1" t="s">
        <v>108</v>
      </c>
      <c r="B212" s="1">
        <v>49</v>
      </c>
      <c r="C212" s="26" t="s">
        <v>3349</v>
      </c>
      <c r="D212" t="s">
        <v>3350</v>
      </c>
      <c r="E212" s="27" t="s">
        <v>3351</v>
      </c>
      <c r="F212" s="28" t="s">
        <v>112</v>
      </c>
      <c r="G212" s="29">
        <v>100.38</v>
      </c>
      <c r="H212" s="28">
        <v>0</v>
      </c>
      <c r="I212" s="30">
        <f>ROUND(G212*H212,P4)</f>
        <v>0</v>
      </c>
      <c r="L212" s="30">
        <v>0</v>
      </c>
      <c r="M212" s="24">
        <f>ROUND(G212*L212,P4)</f>
        <v>0</v>
      </c>
      <c r="N212" s="25" t="s">
        <v>785</v>
      </c>
      <c r="O212" s="31">
        <f>M212*AA212</f>
        <v>0</v>
      </c>
      <c r="P212" s="1">
        <v>3</v>
      </c>
      <c r="AA212" s="1">
        <f>IF(P212=1,$O$3,IF(P212=2,$O$4,$O$5))</f>
        <v>0</v>
      </c>
    </row>
    <row r="213" ht="26.4">
      <c r="A213" s="1" t="s">
        <v>114</v>
      </c>
      <c r="E213" s="27" t="s">
        <v>115</v>
      </c>
    </row>
    <row r="214" ht="26.4">
      <c r="A214" s="1" t="s">
        <v>116</v>
      </c>
      <c r="E214" s="32" t="s">
        <v>3352</v>
      </c>
    </row>
    <row r="215" ht="184.8">
      <c r="A215" s="1" t="s">
        <v>117</v>
      </c>
      <c r="E215" s="27" t="s">
        <v>2959</v>
      </c>
    </row>
    <row r="216" ht="26.4">
      <c r="A216" s="1" t="s">
        <v>108</v>
      </c>
      <c r="B216" s="1">
        <v>50</v>
      </c>
      <c r="C216" s="26" t="s">
        <v>788</v>
      </c>
      <c r="D216" t="s">
        <v>789</v>
      </c>
      <c r="E216" s="27" t="s">
        <v>790</v>
      </c>
      <c r="F216" s="28" t="s">
        <v>112</v>
      </c>
      <c r="G216" s="29">
        <v>42.188000000000002</v>
      </c>
      <c r="H216" s="28">
        <v>0</v>
      </c>
      <c r="I216" s="30">
        <f>ROUND(G216*H216,P4)</f>
        <v>0</v>
      </c>
      <c r="L216" s="30">
        <v>0</v>
      </c>
      <c r="M216" s="24">
        <f>ROUND(G216*L216,P4)</f>
        <v>0</v>
      </c>
      <c r="N216" s="25" t="s">
        <v>785</v>
      </c>
      <c r="O216" s="31">
        <f>M216*AA216</f>
        <v>0</v>
      </c>
      <c r="P216" s="1">
        <v>3</v>
      </c>
      <c r="AA216" s="1">
        <f>IF(P216=1,$O$3,IF(P216=2,$O$4,$O$5))</f>
        <v>0</v>
      </c>
    </row>
    <row r="217" ht="26.4">
      <c r="A217" s="1" t="s">
        <v>114</v>
      </c>
      <c r="E217" s="27" t="s">
        <v>115</v>
      </c>
    </row>
    <row r="218" ht="26.4">
      <c r="A218" s="1" t="s">
        <v>116</v>
      </c>
      <c r="E218" s="32" t="s">
        <v>3353</v>
      </c>
    </row>
    <row r="219" ht="184.8">
      <c r="A219" s="1" t="s">
        <v>117</v>
      </c>
      <c r="E219" s="27" t="s">
        <v>792</v>
      </c>
    </row>
    <row r="220" ht="26.4">
      <c r="A220" s="1" t="s">
        <v>108</v>
      </c>
      <c r="B220" s="1">
        <v>51</v>
      </c>
      <c r="C220" s="26" t="s">
        <v>2920</v>
      </c>
      <c r="D220" t="s">
        <v>2921</v>
      </c>
      <c r="E220" s="27" t="s">
        <v>2922</v>
      </c>
      <c r="F220" s="28" t="s">
        <v>112</v>
      </c>
      <c r="G220" s="29">
        <v>166.5</v>
      </c>
      <c r="H220" s="28">
        <v>0</v>
      </c>
      <c r="I220" s="30">
        <f>ROUND(G220*H220,P4)</f>
        <v>0</v>
      </c>
      <c r="L220" s="30">
        <v>0</v>
      </c>
      <c r="M220" s="24">
        <f>ROUND(G220*L220,P4)</f>
        <v>0</v>
      </c>
      <c r="N220" s="25" t="s">
        <v>785</v>
      </c>
      <c r="O220" s="31">
        <f>M220*AA220</f>
        <v>0</v>
      </c>
      <c r="P220" s="1">
        <v>3</v>
      </c>
      <c r="AA220" s="1">
        <f>IF(P220=1,$O$3,IF(P220=2,$O$4,$O$5))</f>
        <v>0</v>
      </c>
    </row>
    <row r="221" ht="26.4">
      <c r="A221" s="1" t="s">
        <v>114</v>
      </c>
      <c r="E221" s="27" t="s">
        <v>115</v>
      </c>
    </row>
    <row r="222" ht="26.4">
      <c r="A222" s="1" t="s">
        <v>116</v>
      </c>
      <c r="E222" s="32" t="s">
        <v>3354</v>
      </c>
    </row>
    <row r="223" ht="184.8">
      <c r="A223" s="1" t="s">
        <v>117</v>
      </c>
      <c r="E223" s="27" t="s">
        <v>792</v>
      </c>
    </row>
    <row r="224" ht="26.4">
      <c r="A224" s="1" t="s">
        <v>108</v>
      </c>
      <c r="B224" s="1">
        <v>52</v>
      </c>
      <c r="C224" s="26" t="s">
        <v>3355</v>
      </c>
      <c r="D224" t="s">
        <v>3356</v>
      </c>
      <c r="E224" s="27" t="s">
        <v>3357</v>
      </c>
      <c r="F224" s="28" t="s">
        <v>112</v>
      </c>
      <c r="G224" s="29">
        <v>2685.1329999999998</v>
      </c>
      <c r="H224" s="28">
        <v>0</v>
      </c>
      <c r="I224" s="30">
        <f>ROUND(G224*H224,P4)</f>
        <v>0</v>
      </c>
      <c r="L224" s="30">
        <v>0</v>
      </c>
      <c r="M224" s="24">
        <f>ROUND(G224*L224,P4)</f>
        <v>0</v>
      </c>
      <c r="N224" s="25" t="s">
        <v>785</v>
      </c>
      <c r="O224" s="31">
        <f>M224*AA224</f>
        <v>0</v>
      </c>
      <c r="P224" s="1">
        <v>3</v>
      </c>
      <c r="AA224" s="1">
        <f>IF(P224=1,$O$3,IF(P224=2,$O$4,$O$5))</f>
        <v>0</v>
      </c>
    </row>
    <row r="225" ht="26.4">
      <c r="A225" s="1" t="s">
        <v>114</v>
      </c>
      <c r="E225" s="27" t="s">
        <v>115</v>
      </c>
    </row>
    <row r="226" ht="66">
      <c r="A226" s="1" t="s">
        <v>116</v>
      </c>
      <c r="E226" s="32" t="s">
        <v>3358</v>
      </c>
    </row>
    <row r="227" ht="184.8">
      <c r="A227" s="1" t="s">
        <v>117</v>
      </c>
      <c r="E227" s="27" t="s">
        <v>484</v>
      </c>
    </row>
    <row r="228">
      <c r="A228" s="1" t="s">
        <v>102</v>
      </c>
      <c r="C228" s="22" t="s">
        <v>3359</v>
      </c>
      <c r="E228" s="23" t="s">
        <v>3360</v>
      </c>
      <c r="L228" s="24">
        <f>L229+L242+L275+L280+L305+L330+L347+L364</f>
        <v>0</v>
      </c>
      <c r="M228" s="24">
        <f>M229+M242+M275+M280+M305+M330+M347+M364</f>
        <v>0</v>
      </c>
      <c r="N228" s="25"/>
    </row>
    <row r="229">
      <c r="A229" s="1" t="s">
        <v>105</v>
      </c>
      <c r="C229" s="22" t="s">
        <v>483</v>
      </c>
      <c r="E229" s="23" t="s">
        <v>107</v>
      </c>
      <c r="L229" s="24">
        <f>SUMIFS(L230:L241,A230:A241,"P")</f>
        <v>0</v>
      </c>
      <c r="M229" s="24">
        <f>SUMIFS(M230:M241,A230:A241,"P")</f>
        <v>0</v>
      </c>
      <c r="N229" s="25"/>
    </row>
    <row r="230" ht="26.4">
      <c r="A230" s="1" t="s">
        <v>108</v>
      </c>
      <c r="B230" s="1">
        <v>1</v>
      </c>
      <c r="C230" s="26" t="s">
        <v>109</v>
      </c>
      <c r="D230" t="s">
        <v>110</v>
      </c>
      <c r="E230" s="27" t="s">
        <v>111</v>
      </c>
      <c r="F230" s="28" t="s">
        <v>112</v>
      </c>
      <c r="G230" s="29">
        <v>1683.8</v>
      </c>
      <c r="H230" s="28">
        <v>0</v>
      </c>
      <c r="I230" s="30">
        <f>ROUND(G230*H230,P4)</f>
        <v>0</v>
      </c>
      <c r="L230" s="30">
        <v>0</v>
      </c>
      <c r="M230" s="24">
        <f>ROUND(G230*L230,P4)</f>
        <v>0</v>
      </c>
      <c r="N230" s="25" t="s">
        <v>785</v>
      </c>
      <c r="O230" s="31">
        <f>M230*AA230</f>
        <v>0</v>
      </c>
      <c r="P230" s="1">
        <v>3</v>
      </c>
      <c r="AA230" s="1">
        <f>IF(P230=1,$O$3,IF(P230=2,$O$4,$O$5))</f>
        <v>0</v>
      </c>
    </row>
    <row r="231" ht="26.4">
      <c r="A231" s="1" t="s">
        <v>114</v>
      </c>
      <c r="E231" s="27" t="s">
        <v>115</v>
      </c>
    </row>
    <row r="232" ht="26.4">
      <c r="A232" s="1" t="s">
        <v>116</v>
      </c>
      <c r="E232" s="32" t="s">
        <v>3361</v>
      </c>
    </row>
    <row r="233" ht="198">
      <c r="A233" s="1" t="s">
        <v>117</v>
      </c>
      <c r="E233" s="27" t="s">
        <v>787</v>
      </c>
    </row>
    <row r="234" ht="26.4">
      <c r="A234" s="1" t="s">
        <v>108</v>
      </c>
      <c r="B234" s="1">
        <v>2</v>
      </c>
      <c r="C234" s="26" t="s">
        <v>2920</v>
      </c>
      <c r="D234" t="s">
        <v>2921</v>
      </c>
      <c r="E234" s="27" t="s">
        <v>2922</v>
      </c>
      <c r="F234" s="28" t="s">
        <v>112</v>
      </c>
      <c r="G234" s="29">
        <v>6.5</v>
      </c>
      <c r="H234" s="28">
        <v>0</v>
      </c>
      <c r="I234" s="30">
        <f>ROUND(G234*H234,P4)</f>
        <v>0</v>
      </c>
      <c r="L234" s="30">
        <v>0</v>
      </c>
      <c r="M234" s="24">
        <f>ROUND(G234*L234,P4)</f>
        <v>0</v>
      </c>
      <c r="N234" s="25" t="s">
        <v>785</v>
      </c>
      <c r="O234" s="31">
        <f>M234*AA234</f>
        <v>0</v>
      </c>
      <c r="P234" s="1">
        <v>3</v>
      </c>
      <c r="AA234" s="1">
        <f>IF(P234=1,$O$3,IF(P234=2,$O$4,$O$5))</f>
        <v>0</v>
      </c>
    </row>
    <row r="235" ht="26.4">
      <c r="A235" s="1" t="s">
        <v>114</v>
      </c>
      <c r="E235" s="27" t="s">
        <v>115</v>
      </c>
    </row>
    <row r="236" ht="26.4">
      <c r="A236" s="1" t="s">
        <v>116</v>
      </c>
      <c r="E236" s="32" t="s">
        <v>3362</v>
      </c>
    </row>
    <row r="237" ht="184.8">
      <c r="A237" s="1" t="s">
        <v>117</v>
      </c>
      <c r="E237" s="27" t="s">
        <v>792</v>
      </c>
    </row>
    <row r="238" ht="26.4">
      <c r="A238" s="1" t="s">
        <v>108</v>
      </c>
      <c r="B238" s="1">
        <v>3</v>
      </c>
      <c r="C238" s="26" t="s">
        <v>3355</v>
      </c>
      <c r="D238" t="s">
        <v>3356</v>
      </c>
      <c r="E238" s="27" t="s">
        <v>3357</v>
      </c>
      <c r="F238" s="28" t="s">
        <v>112</v>
      </c>
      <c r="G238" s="29">
        <v>227.24000000000001</v>
      </c>
      <c r="H238" s="28">
        <v>0</v>
      </c>
      <c r="I238" s="30">
        <f>ROUND(G238*H238,P4)</f>
        <v>0</v>
      </c>
      <c r="L238" s="30">
        <v>0</v>
      </c>
      <c r="M238" s="24">
        <f>ROUND(G238*L238,P4)</f>
        <v>0</v>
      </c>
      <c r="N238" s="25" t="s">
        <v>785</v>
      </c>
      <c r="O238" s="31">
        <f>M238*AA238</f>
        <v>0</v>
      </c>
      <c r="P238" s="1">
        <v>3</v>
      </c>
      <c r="AA238" s="1">
        <f>IF(P238=1,$O$3,IF(P238=2,$O$4,$O$5))</f>
        <v>0</v>
      </c>
    </row>
    <row r="239" ht="26.4">
      <c r="A239" s="1" t="s">
        <v>114</v>
      </c>
      <c r="E239" s="27" t="s">
        <v>115</v>
      </c>
    </row>
    <row r="240" ht="26.4">
      <c r="A240" s="1" t="s">
        <v>116</v>
      </c>
      <c r="E240" s="32" t="s">
        <v>3363</v>
      </c>
    </row>
    <row r="241" ht="184.8">
      <c r="A241" s="1" t="s">
        <v>117</v>
      </c>
      <c r="E241" s="27" t="s">
        <v>484</v>
      </c>
    </row>
    <row r="242">
      <c r="A242" s="1" t="s">
        <v>105</v>
      </c>
      <c r="C242" s="22" t="s">
        <v>144</v>
      </c>
      <c r="E242" s="23" t="s">
        <v>145</v>
      </c>
      <c r="L242" s="24">
        <f>SUMIFS(L243:L274,A243:A274,"P")</f>
        <v>0</v>
      </c>
      <c r="M242" s="24">
        <f>SUMIFS(M243:M274,A243:A274,"P")</f>
        <v>0</v>
      </c>
      <c r="N242" s="25"/>
    </row>
    <row r="243">
      <c r="A243" s="1" t="s">
        <v>108</v>
      </c>
      <c r="B243" s="1">
        <v>4</v>
      </c>
      <c r="C243" s="26" t="s">
        <v>3364</v>
      </c>
      <c r="D243" t="s">
        <v>138</v>
      </c>
      <c r="E243" s="27" t="s">
        <v>3365</v>
      </c>
      <c r="F243" s="28" t="s">
        <v>153</v>
      </c>
      <c r="G243" s="29">
        <v>148.5</v>
      </c>
      <c r="H243" s="28">
        <v>0</v>
      </c>
      <c r="I243" s="30">
        <f>ROUND(G243*H243,P4)</f>
        <v>0</v>
      </c>
      <c r="L243" s="30">
        <v>0</v>
      </c>
      <c r="M243" s="24">
        <f>ROUND(G243*L243,P4)</f>
        <v>0</v>
      </c>
      <c r="N243" s="25" t="s">
        <v>559</v>
      </c>
      <c r="O243" s="31">
        <f>M243*AA243</f>
        <v>0</v>
      </c>
      <c r="P243" s="1">
        <v>3</v>
      </c>
      <c r="AA243" s="1">
        <f>IF(P243=1,$O$3,IF(P243=2,$O$4,$O$5))</f>
        <v>0</v>
      </c>
    </row>
    <row r="244">
      <c r="A244" s="1" t="s">
        <v>114</v>
      </c>
      <c r="E244" s="27" t="s">
        <v>3366</v>
      </c>
    </row>
    <row r="245" ht="26.4">
      <c r="A245" s="1" t="s">
        <v>116</v>
      </c>
      <c r="E245" s="32" t="s">
        <v>3367</v>
      </c>
    </row>
    <row r="246" ht="330">
      <c r="A246" s="1" t="s">
        <v>117</v>
      </c>
      <c r="E246" s="27" t="s">
        <v>3080</v>
      </c>
    </row>
    <row r="247">
      <c r="A247" s="1" t="s">
        <v>108</v>
      </c>
      <c r="B247" s="1">
        <v>5</v>
      </c>
      <c r="C247" s="26" t="s">
        <v>3368</v>
      </c>
      <c r="D247" t="s">
        <v>138</v>
      </c>
      <c r="E247" s="27" t="s">
        <v>3369</v>
      </c>
      <c r="F247" s="28" t="s">
        <v>153</v>
      </c>
      <c r="G247" s="29">
        <v>148.5</v>
      </c>
      <c r="H247" s="28">
        <v>0</v>
      </c>
      <c r="I247" s="30">
        <f>ROUND(G247*H247,P4)</f>
        <v>0</v>
      </c>
      <c r="L247" s="30">
        <v>0</v>
      </c>
      <c r="M247" s="24">
        <f>ROUND(G247*L247,P4)</f>
        <v>0</v>
      </c>
      <c r="N247" s="25" t="s">
        <v>559</v>
      </c>
      <c r="O247" s="31">
        <f>M247*AA247</f>
        <v>0</v>
      </c>
      <c r="P247" s="1">
        <v>3</v>
      </c>
      <c r="AA247" s="1">
        <f>IF(P247=1,$O$3,IF(P247=2,$O$4,$O$5))</f>
        <v>0</v>
      </c>
    </row>
    <row r="248">
      <c r="A248" s="1" t="s">
        <v>114</v>
      </c>
      <c r="E248" s="27" t="s">
        <v>3370</v>
      </c>
    </row>
    <row r="249" ht="26.4">
      <c r="A249" s="1" t="s">
        <v>116</v>
      </c>
      <c r="E249" s="32" t="s">
        <v>3367</v>
      </c>
    </row>
    <row r="250" ht="356.4">
      <c r="A250" s="1" t="s">
        <v>117</v>
      </c>
      <c r="E250" s="27" t="s">
        <v>428</v>
      </c>
    </row>
    <row r="251">
      <c r="A251" s="1" t="s">
        <v>108</v>
      </c>
      <c r="B251" s="1">
        <v>6</v>
      </c>
      <c r="C251" s="26" t="s">
        <v>2472</v>
      </c>
      <c r="D251" t="s">
        <v>138</v>
      </c>
      <c r="E251" s="27" t="s">
        <v>2473</v>
      </c>
      <c r="F251" s="28" t="s">
        <v>153</v>
      </c>
      <c r="G251" s="29">
        <v>841.89999999999998</v>
      </c>
      <c r="H251" s="28">
        <v>0</v>
      </c>
      <c r="I251" s="30">
        <f>ROUND(G251*H251,P4)</f>
        <v>0</v>
      </c>
      <c r="L251" s="30">
        <v>0</v>
      </c>
      <c r="M251" s="24">
        <f>ROUND(G251*L251,P4)</f>
        <v>0</v>
      </c>
      <c r="N251" s="25" t="s">
        <v>559</v>
      </c>
      <c r="O251" s="31">
        <f>M251*AA251</f>
        <v>0</v>
      </c>
      <c r="P251" s="1">
        <v>3</v>
      </c>
      <c r="AA251" s="1">
        <f>IF(P251=1,$O$3,IF(P251=2,$O$4,$O$5))</f>
        <v>0</v>
      </c>
    </row>
    <row r="252">
      <c r="A252" s="1" t="s">
        <v>114</v>
      </c>
      <c r="E252" s="27" t="s">
        <v>3371</v>
      </c>
    </row>
    <row r="253" ht="39.6">
      <c r="A253" s="1" t="s">
        <v>116</v>
      </c>
      <c r="E253" s="32" t="s">
        <v>3372</v>
      </c>
    </row>
    <row r="254" ht="369.6">
      <c r="A254" s="1" t="s">
        <v>117</v>
      </c>
      <c r="E254" s="27" t="s">
        <v>2475</v>
      </c>
    </row>
    <row r="255">
      <c r="A255" s="1" t="s">
        <v>108</v>
      </c>
      <c r="B255" s="1">
        <v>7</v>
      </c>
      <c r="C255" s="26" t="s">
        <v>3373</v>
      </c>
      <c r="D255" t="s">
        <v>138</v>
      </c>
      <c r="E255" s="27" t="s">
        <v>3374</v>
      </c>
      <c r="F255" s="28" t="s">
        <v>153</v>
      </c>
      <c r="G255" s="29">
        <v>148.5</v>
      </c>
      <c r="H255" s="28">
        <v>0</v>
      </c>
      <c r="I255" s="30">
        <f>ROUND(G255*H255,P4)</f>
        <v>0</v>
      </c>
      <c r="L255" s="30">
        <v>0</v>
      </c>
      <c r="M255" s="24">
        <f>ROUND(G255*L255,P4)</f>
        <v>0</v>
      </c>
      <c r="N255" s="25" t="s">
        <v>559</v>
      </c>
      <c r="O255" s="31">
        <f>M255*AA255</f>
        <v>0</v>
      </c>
      <c r="P255" s="1">
        <v>3</v>
      </c>
      <c r="AA255" s="1">
        <f>IF(P255=1,$O$3,IF(P255=2,$O$4,$O$5))</f>
        <v>0</v>
      </c>
    </row>
    <row r="256">
      <c r="A256" s="1" t="s">
        <v>114</v>
      </c>
      <c r="E256" s="27" t="s">
        <v>3375</v>
      </c>
    </row>
    <row r="257" ht="26.4">
      <c r="A257" s="1" t="s">
        <v>116</v>
      </c>
      <c r="E257" s="32" t="s">
        <v>3376</v>
      </c>
    </row>
    <row r="258" ht="303.6">
      <c r="A258" s="1" t="s">
        <v>117</v>
      </c>
      <c r="E258" s="27" t="s">
        <v>2500</v>
      </c>
    </row>
    <row r="259">
      <c r="A259" s="1" t="s">
        <v>108</v>
      </c>
      <c r="B259" s="1">
        <v>8</v>
      </c>
      <c r="C259" s="26" t="s">
        <v>3081</v>
      </c>
      <c r="D259" t="s">
        <v>138</v>
      </c>
      <c r="E259" s="27" t="s">
        <v>3082</v>
      </c>
      <c r="F259" s="28" t="s">
        <v>153</v>
      </c>
      <c r="G259" s="29">
        <v>990.39999999999998</v>
      </c>
      <c r="H259" s="28">
        <v>0</v>
      </c>
      <c r="I259" s="30">
        <f>ROUND(G259*H259,P4)</f>
        <v>0</v>
      </c>
      <c r="L259" s="30">
        <v>0</v>
      </c>
      <c r="M259" s="24">
        <f>ROUND(G259*L259,P4)</f>
        <v>0</v>
      </c>
      <c r="N259" s="25" t="s">
        <v>559</v>
      </c>
      <c r="O259" s="31">
        <f>M259*AA259</f>
        <v>0</v>
      </c>
      <c r="P259" s="1">
        <v>3</v>
      </c>
      <c r="AA259" s="1">
        <f>IF(P259=1,$O$3,IF(P259=2,$O$4,$O$5))</f>
        <v>0</v>
      </c>
    </row>
    <row r="260" ht="26.4">
      <c r="A260" s="1" t="s">
        <v>114</v>
      </c>
      <c r="E260" s="27" t="s">
        <v>3377</v>
      </c>
    </row>
    <row r="261">
      <c r="A261" s="1" t="s">
        <v>116</v>
      </c>
      <c r="E261" s="32" t="s">
        <v>3378</v>
      </c>
    </row>
    <row r="262" ht="224.4">
      <c r="A262" s="1" t="s">
        <v>117</v>
      </c>
      <c r="E262" s="27" t="s">
        <v>3084</v>
      </c>
    </row>
    <row r="263">
      <c r="A263" s="1" t="s">
        <v>108</v>
      </c>
      <c r="B263" s="1">
        <v>9</v>
      </c>
      <c r="C263" s="26" t="s">
        <v>2750</v>
      </c>
      <c r="D263" t="s">
        <v>138</v>
      </c>
      <c r="E263" s="27" t="s">
        <v>2751</v>
      </c>
      <c r="F263" s="28" t="s">
        <v>153</v>
      </c>
      <c r="G263" s="29">
        <v>239.43000000000001</v>
      </c>
      <c r="H263" s="28">
        <v>0</v>
      </c>
      <c r="I263" s="30">
        <f>ROUND(G263*H263,P4)</f>
        <v>0</v>
      </c>
      <c r="L263" s="30">
        <v>0</v>
      </c>
      <c r="M263" s="24">
        <f>ROUND(G263*L263,P4)</f>
        <v>0</v>
      </c>
      <c r="N263" s="25" t="s">
        <v>559</v>
      </c>
      <c r="O263" s="31">
        <f>M263*AA263</f>
        <v>0</v>
      </c>
      <c r="P263" s="1">
        <v>3</v>
      </c>
      <c r="AA263" s="1">
        <f>IF(P263=1,$O$3,IF(P263=2,$O$4,$O$5))</f>
        <v>0</v>
      </c>
    </row>
    <row r="264">
      <c r="A264" s="1" t="s">
        <v>114</v>
      </c>
      <c r="E264" s="27" t="s">
        <v>3379</v>
      </c>
    </row>
    <row r="265" ht="26.4">
      <c r="A265" s="1" t="s">
        <v>116</v>
      </c>
      <c r="E265" s="32" t="s">
        <v>3380</v>
      </c>
    </row>
    <row r="266" ht="316.8">
      <c r="A266" s="1" t="s">
        <v>117</v>
      </c>
      <c r="E266" s="27" t="s">
        <v>2754</v>
      </c>
    </row>
    <row r="267">
      <c r="A267" s="1" t="s">
        <v>108</v>
      </c>
      <c r="B267" s="1">
        <v>10</v>
      </c>
      <c r="C267" s="26" t="s">
        <v>2509</v>
      </c>
      <c r="D267" t="s">
        <v>138</v>
      </c>
      <c r="E267" s="27" t="s">
        <v>2510</v>
      </c>
      <c r="F267" s="28" t="s">
        <v>153</v>
      </c>
      <c r="G267" s="29">
        <v>111.12</v>
      </c>
      <c r="H267" s="28">
        <v>0</v>
      </c>
      <c r="I267" s="30">
        <f>ROUND(G267*H267,P4)</f>
        <v>0</v>
      </c>
      <c r="L267" s="30">
        <v>0</v>
      </c>
      <c r="M267" s="24">
        <f>ROUND(G267*L267,P4)</f>
        <v>0</v>
      </c>
      <c r="N267" s="25" t="s">
        <v>559</v>
      </c>
      <c r="O267" s="31">
        <f>M267*AA267</f>
        <v>0</v>
      </c>
      <c r="P267" s="1">
        <v>3</v>
      </c>
      <c r="AA267" s="1">
        <f>IF(P267=1,$O$3,IF(P267=2,$O$4,$O$5))</f>
        <v>0</v>
      </c>
    </row>
    <row r="268">
      <c r="A268" s="1" t="s">
        <v>114</v>
      </c>
      <c r="E268" s="27" t="s">
        <v>3381</v>
      </c>
    </row>
    <row r="269" ht="26.4">
      <c r="A269" s="1" t="s">
        <v>116</v>
      </c>
      <c r="E269" s="32" t="s">
        <v>3382</v>
      </c>
    </row>
    <row r="270" ht="264">
      <c r="A270" s="1" t="s">
        <v>117</v>
      </c>
      <c r="E270" s="27" t="s">
        <v>2512</v>
      </c>
    </row>
    <row r="271">
      <c r="A271" s="1" t="s">
        <v>108</v>
      </c>
      <c r="B271" s="1">
        <v>11</v>
      </c>
      <c r="C271" s="26" t="s">
        <v>2513</v>
      </c>
      <c r="D271" t="s">
        <v>138</v>
      </c>
      <c r="E271" s="27" t="s">
        <v>2514</v>
      </c>
      <c r="F271" s="28" t="s">
        <v>153</v>
      </c>
      <c r="G271" s="29">
        <v>3.54</v>
      </c>
      <c r="H271" s="28">
        <v>0</v>
      </c>
      <c r="I271" s="30">
        <f>ROUND(G271*H271,P4)</f>
        <v>0</v>
      </c>
      <c r="L271" s="30">
        <v>0</v>
      </c>
      <c r="M271" s="24">
        <f>ROUND(G271*L271,P4)</f>
        <v>0</v>
      </c>
      <c r="N271" s="25" t="s">
        <v>559</v>
      </c>
      <c r="O271" s="31">
        <f>M271*AA271</f>
        <v>0</v>
      </c>
      <c r="P271" s="1">
        <v>3</v>
      </c>
      <c r="AA271" s="1">
        <f>IF(P271=1,$O$3,IF(P271=2,$O$4,$O$5))</f>
        <v>0</v>
      </c>
    </row>
    <row r="272">
      <c r="A272" s="1" t="s">
        <v>114</v>
      </c>
      <c r="E272" s="27" t="s">
        <v>3383</v>
      </c>
    </row>
    <row r="273" ht="26.4">
      <c r="A273" s="1" t="s">
        <v>116</v>
      </c>
      <c r="E273" s="32" t="s">
        <v>3384</v>
      </c>
    </row>
    <row r="274" ht="343.2">
      <c r="A274" s="1" t="s">
        <v>117</v>
      </c>
      <c r="E274" s="27" t="s">
        <v>2516</v>
      </c>
    </row>
    <row r="275">
      <c r="A275" s="1" t="s">
        <v>105</v>
      </c>
      <c r="C275" s="22" t="s">
        <v>604</v>
      </c>
      <c r="E275" s="23" t="s">
        <v>2544</v>
      </c>
      <c r="L275" s="24">
        <f>SUMIFS(L276:L279,A276:A279,"P")</f>
        <v>0</v>
      </c>
      <c r="M275" s="24">
        <f>SUMIFS(M276:M279,A276:A279,"P")</f>
        <v>0</v>
      </c>
      <c r="N275" s="25"/>
    </row>
    <row r="276">
      <c r="A276" s="1" t="s">
        <v>108</v>
      </c>
      <c r="B276" s="1">
        <v>12</v>
      </c>
      <c r="C276" s="26" t="s">
        <v>3219</v>
      </c>
      <c r="D276" t="s">
        <v>138</v>
      </c>
      <c r="E276" s="27" t="s">
        <v>3220</v>
      </c>
      <c r="F276" s="28" t="s">
        <v>153</v>
      </c>
      <c r="G276" s="29">
        <v>43.75</v>
      </c>
      <c r="H276" s="28">
        <v>0</v>
      </c>
      <c r="I276" s="30">
        <f>ROUND(G276*H276,P4)</f>
        <v>0</v>
      </c>
      <c r="L276" s="30">
        <v>0</v>
      </c>
      <c r="M276" s="24">
        <f>ROUND(G276*L276,P4)</f>
        <v>0</v>
      </c>
      <c r="N276" s="25" t="s">
        <v>559</v>
      </c>
      <c r="O276" s="31">
        <f>M276*AA276</f>
        <v>0</v>
      </c>
      <c r="P276" s="1">
        <v>3</v>
      </c>
      <c r="AA276" s="1">
        <f>IF(P276=1,$O$3,IF(P276=2,$O$4,$O$5))</f>
        <v>0</v>
      </c>
    </row>
    <row r="277">
      <c r="A277" s="1" t="s">
        <v>114</v>
      </c>
      <c r="E277" s="27" t="s">
        <v>3385</v>
      </c>
    </row>
    <row r="278" ht="26.4">
      <c r="A278" s="1" t="s">
        <v>116</v>
      </c>
      <c r="E278" s="32" t="s">
        <v>3386</v>
      </c>
    </row>
    <row r="279" ht="382.8">
      <c r="A279" s="1" t="s">
        <v>117</v>
      </c>
      <c r="E279" s="27" t="s">
        <v>2791</v>
      </c>
    </row>
    <row r="280">
      <c r="A280" s="1" t="s">
        <v>105</v>
      </c>
      <c r="C280" s="22" t="s">
        <v>2560</v>
      </c>
      <c r="E280" s="23" t="s">
        <v>2561</v>
      </c>
      <c r="L280" s="24">
        <f>SUMIFS(L281:L304,A281:A304,"P")</f>
        <v>0</v>
      </c>
      <c r="M280" s="24">
        <f>SUMIFS(M281:M304,A281:A304,"P")</f>
        <v>0</v>
      </c>
      <c r="N280" s="25"/>
    </row>
    <row r="281">
      <c r="A281" s="1" t="s">
        <v>108</v>
      </c>
      <c r="B281" s="1">
        <v>13</v>
      </c>
      <c r="C281" s="26" t="s">
        <v>3233</v>
      </c>
      <c r="D281" t="s">
        <v>138</v>
      </c>
      <c r="E281" s="27" t="s">
        <v>3234</v>
      </c>
      <c r="F281" s="28" t="s">
        <v>153</v>
      </c>
      <c r="G281" s="29">
        <v>9.9900000000000002</v>
      </c>
      <c r="H281" s="28">
        <v>0</v>
      </c>
      <c r="I281" s="30">
        <f>ROUND(G281*H281,P4)</f>
        <v>0</v>
      </c>
      <c r="L281" s="30">
        <v>0</v>
      </c>
      <c r="M281" s="24">
        <f>ROUND(G281*L281,P4)</f>
        <v>0</v>
      </c>
      <c r="N281" s="25" t="s">
        <v>559</v>
      </c>
      <c r="O281" s="31">
        <f>M281*AA281</f>
        <v>0</v>
      </c>
      <c r="P281" s="1">
        <v>3</v>
      </c>
      <c r="AA281" s="1">
        <f>IF(P281=1,$O$3,IF(P281=2,$O$4,$O$5))</f>
        <v>0</v>
      </c>
    </row>
    <row r="282">
      <c r="A282" s="1" t="s">
        <v>114</v>
      </c>
      <c r="E282" s="27" t="s">
        <v>3387</v>
      </c>
    </row>
    <row r="283" ht="26.4">
      <c r="A283" s="1" t="s">
        <v>116</v>
      </c>
      <c r="E283" s="32" t="s">
        <v>3388</v>
      </c>
    </row>
    <row r="284" ht="382.8">
      <c r="A284" s="1" t="s">
        <v>117</v>
      </c>
      <c r="E284" s="27" t="s">
        <v>2791</v>
      </c>
    </row>
    <row r="285">
      <c r="A285" s="1" t="s">
        <v>108</v>
      </c>
      <c r="B285" s="1">
        <v>14</v>
      </c>
      <c r="C285" s="26" t="s">
        <v>3389</v>
      </c>
      <c r="D285" t="s">
        <v>138</v>
      </c>
      <c r="E285" s="27" t="s">
        <v>3390</v>
      </c>
      <c r="F285" s="28" t="s">
        <v>112</v>
      </c>
      <c r="G285" s="29">
        <v>1.159</v>
      </c>
      <c r="H285" s="28">
        <v>0</v>
      </c>
      <c r="I285" s="30">
        <f>ROUND(G285*H285,P4)</f>
        <v>0</v>
      </c>
      <c r="L285" s="30">
        <v>0</v>
      </c>
      <c r="M285" s="24">
        <f>ROUND(G285*L285,P4)</f>
        <v>0</v>
      </c>
      <c r="N285" s="25" t="s">
        <v>559</v>
      </c>
      <c r="O285" s="31">
        <f>M285*AA285</f>
        <v>0</v>
      </c>
      <c r="P285" s="1">
        <v>3</v>
      </c>
      <c r="AA285" s="1">
        <f>IF(P285=1,$O$3,IF(P285=2,$O$4,$O$5))</f>
        <v>0</v>
      </c>
    </row>
    <row r="286">
      <c r="A286" s="1" t="s">
        <v>114</v>
      </c>
      <c r="E286" s="27" t="s">
        <v>3391</v>
      </c>
    </row>
    <row r="287" ht="26.4">
      <c r="A287" s="1" t="s">
        <v>116</v>
      </c>
      <c r="E287" s="32" t="s">
        <v>3392</v>
      </c>
    </row>
    <row r="288" ht="303.6">
      <c r="A288" s="1" t="s">
        <v>117</v>
      </c>
      <c r="E288" s="27" t="s">
        <v>2819</v>
      </c>
    </row>
    <row r="289">
      <c r="A289" s="1" t="s">
        <v>108</v>
      </c>
      <c r="B289" s="1">
        <v>15</v>
      </c>
      <c r="C289" s="26" t="s">
        <v>3245</v>
      </c>
      <c r="D289" t="s">
        <v>138</v>
      </c>
      <c r="E289" s="27" t="s">
        <v>3246</v>
      </c>
      <c r="F289" s="28" t="s">
        <v>153</v>
      </c>
      <c r="G289" s="29">
        <v>42.159999999999997</v>
      </c>
      <c r="H289" s="28">
        <v>0</v>
      </c>
      <c r="I289" s="30">
        <f>ROUND(G289*H289,P4)</f>
        <v>0</v>
      </c>
      <c r="L289" s="30">
        <v>0</v>
      </c>
      <c r="M289" s="24">
        <f>ROUND(G289*L289,P4)</f>
        <v>0</v>
      </c>
      <c r="N289" s="25" t="s">
        <v>559</v>
      </c>
      <c r="O289" s="31">
        <f>M289*AA289</f>
        <v>0</v>
      </c>
      <c r="P289" s="1">
        <v>3</v>
      </c>
      <c r="AA289" s="1">
        <f>IF(P289=1,$O$3,IF(P289=2,$O$4,$O$5))</f>
        <v>0</v>
      </c>
    </row>
    <row r="290">
      <c r="A290" s="1" t="s">
        <v>114</v>
      </c>
      <c r="E290" s="27" t="s">
        <v>3393</v>
      </c>
    </row>
    <row r="291" ht="26.4">
      <c r="A291" s="1" t="s">
        <v>116</v>
      </c>
      <c r="E291" s="32" t="s">
        <v>3394</v>
      </c>
    </row>
    <row r="292" ht="382.8">
      <c r="A292" s="1" t="s">
        <v>117</v>
      </c>
      <c r="E292" s="27" t="s">
        <v>2791</v>
      </c>
    </row>
    <row r="293">
      <c r="A293" s="1" t="s">
        <v>108</v>
      </c>
      <c r="B293" s="1">
        <v>16</v>
      </c>
      <c r="C293" s="26" t="s">
        <v>3395</v>
      </c>
      <c r="D293" t="s">
        <v>138</v>
      </c>
      <c r="E293" s="27" t="s">
        <v>3396</v>
      </c>
      <c r="F293" s="28" t="s">
        <v>112</v>
      </c>
      <c r="G293" s="29">
        <v>13.59</v>
      </c>
      <c r="H293" s="28">
        <v>0</v>
      </c>
      <c r="I293" s="30">
        <f>ROUND(G293*H293,P4)</f>
        <v>0</v>
      </c>
      <c r="L293" s="30">
        <v>0</v>
      </c>
      <c r="M293" s="24">
        <f>ROUND(G293*L293,P4)</f>
        <v>0</v>
      </c>
      <c r="N293" s="25" t="s">
        <v>559</v>
      </c>
      <c r="O293" s="31">
        <f>M293*AA293</f>
        <v>0</v>
      </c>
      <c r="P293" s="1">
        <v>3</v>
      </c>
      <c r="AA293" s="1">
        <f>IF(P293=1,$O$3,IF(P293=2,$O$4,$O$5))</f>
        <v>0</v>
      </c>
    </row>
    <row r="294">
      <c r="A294" s="1" t="s">
        <v>114</v>
      </c>
      <c r="E294" s="27" t="s">
        <v>3397</v>
      </c>
    </row>
    <row r="295" ht="39.6">
      <c r="A295" s="1" t="s">
        <v>116</v>
      </c>
      <c r="E295" s="32" t="s">
        <v>3398</v>
      </c>
    </row>
    <row r="296" ht="303.6">
      <c r="A296" s="1" t="s">
        <v>117</v>
      </c>
      <c r="E296" s="27" t="s">
        <v>2819</v>
      </c>
    </row>
    <row r="297">
      <c r="A297" s="1" t="s">
        <v>108</v>
      </c>
      <c r="B297" s="1">
        <v>17</v>
      </c>
      <c r="C297" s="26" t="s">
        <v>3399</v>
      </c>
      <c r="D297" t="s">
        <v>138</v>
      </c>
      <c r="E297" s="27" t="s">
        <v>3400</v>
      </c>
      <c r="F297" s="28" t="s">
        <v>153</v>
      </c>
      <c r="G297" s="29">
        <v>75.099999999999994</v>
      </c>
      <c r="H297" s="28">
        <v>0</v>
      </c>
      <c r="I297" s="30">
        <f>ROUND(G297*H297,P4)</f>
        <v>0</v>
      </c>
      <c r="L297" s="30">
        <v>0</v>
      </c>
      <c r="M297" s="24">
        <f>ROUND(G297*L297,P4)</f>
        <v>0</v>
      </c>
      <c r="N297" s="25" t="s">
        <v>559</v>
      </c>
      <c r="O297" s="31">
        <f>M297*AA297</f>
        <v>0</v>
      </c>
      <c r="P297" s="1">
        <v>3</v>
      </c>
      <c r="AA297" s="1">
        <f>IF(P297=1,$O$3,IF(P297=2,$O$4,$O$5))</f>
        <v>0</v>
      </c>
    </row>
    <row r="298">
      <c r="A298" s="1" t="s">
        <v>114</v>
      </c>
      <c r="E298" s="27" t="s">
        <v>3401</v>
      </c>
    </row>
    <row r="299" ht="66">
      <c r="A299" s="1" t="s">
        <v>116</v>
      </c>
      <c r="E299" s="32" t="s">
        <v>3402</v>
      </c>
    </row>
    <row r="300" ht="382.8">
      <c r="A300" s="1" t="s">
        <v>117</v>
      </c>
      <c r="E300" s="27" t="s">
        <v>2791</v>
      </c>
    </row>
    <row r="301">
      <c r="A301" s="1" t="s">
        <v>108</v>
      </c>
      <c r="B301" s="1">
        <v>18</v>
      </c>
      <c r="C301" s="26" t="s">
        <v>3403</v>
      </c>
      <c r="D301" t="s">
        <v>138</v>
      </c>
      <c r="E301" s="27" t="s">
        <v>3404</v>
      </c>
      <c r="F301" s="28" t="s">
        <v>112</v>
      </c>
      <c r="G301" s="29">
        <v>10.933</v>
      </c>
      <c r="H301" s="28">
        <v>0</v>
      </c>
      <c r="I301" s="30">
        <f>ROUND(G301*H301,P4)</f>
        <v>0</v>
      </c>
      <c r="L301" s="30">
        <v>0</v>
      </c>
      <c r="M301" s="24">
        <f>ROUND(G301*L301,P4)</f>
        <v>0</v>
      </c>
      <c r="N301" s="25" t="s">
        <v>559</v>
      </c>
      <c r="O301" s="31">
        <f>M301*AA301</f>
        <v>0</v>
      </c>
      <c r="P301" s="1">
        <v>3</v>
      </c>
      <c r="AA301" s="1">
        <f>IF(P301=1,$O$3,IF(P301=2,$O$4,$O$5))</f>
        <v>0</v>
      </c>
    </row>
    <row r="302">
      <c r="A302" s="1" t="s">
        <v>114</v>
      </c>
      <c r="E302" s="27" t="s">
        <v>138</v>
      </c>
    </row>
    <row r="303" ht="26.4">
      <c r="A303" s="1" t="s">
        <v>116</v>
      </c>
      <c r="E303" s="32" t="s">
        <v>3405</v>
      </c>
    </row>
    <row r="304" ht="303.6">
      <c r="A304" s="1" t="s">
        <v>117</v>
      </c>
      <c r="E304" s="27" t="s">
        <v>2819</v>
      </c>
    </row>
    <row r="305">
      <c r="A305" s="1" t="s">
        <v>105</v>
      </c>
      <c r="C305" s="22" t="s">
        <v>2566</v>
      </c>
      <c r="E305" s="23" t="s">
        <v>2567</v>
      </c>
      <c r="L305" s="24">
        <f>SUMIFS(L306:L329,A306:A329,"P")</f>
        <v>0</v>
      </c>
      <c r="M305" s="24">
        <f>SUMIFS(M306:M329,A306:A329,"P")</f>
        <v>0</v>
      </c>
      <c r="N305" s="25"/>
    </row>
    <row r="306">
      <c r="A306" s="1" t="s">
        <v>108</v>
      </c>
      <c r="B306" s="1">
        <v>19</v>
      </c>
      <c r="C306" s="26" t="s">
        <v>3255</v>
      </c>
      <c r="D306" t="s">
        <v>138</v>
      </c>
      <c r="E306" s="27" t="s">
        <v>3256</v>
      </c>
      <c r="F306" s="28" t="s">
        <v>153</v>
      </c>
      <c r="G306" s="29">
        <v>17.23</v>
      </c>
      <c r="H306" s="28">
        <v>0</v>
      </c>
      <c r="I306" s="30">
        <f>ROUND(G306*H306,P4)</f>
        <v>0</v>
      </c>
      <c r="L306" s="30">
        <v>0</v>
      </c>
      <c r="M306" s="24">
        <f>ROUND(G306*L306,P4)</f>
        <v>0</v>
      </c>
      <c r="N306" s="25" t="s">
        <v>559</v>
      </c>
      <c r="O306" s="31">
        <f>M306*AA306</f>
        <v>0</v>
      </c>
      <c r="P306" s="1">
        <v>3</v>
      </c>
      <c r="AA306" s="1">
        <f>IF(P306=1,$O$3,IF(P306=2,$O$4,$O$5))</f>
        <v>0</v>
      </c>
    </row>
    <row r="307">
      <c r="A307" s="1" t="s">
        <v>114</v>
      </c>
      <c r="E307" s="27" t="s">
        <v>3406</v>
      </c>
    </row>
    <row r="308" ht="39.6">
      <c r="A308" s="1" t="s">
        <v>116</v>
      </c>
      <c r="E308" s="32" t="s">
        <v>3407</v>
      </c>
    </row>
    <row r="309" ht="382.8">
      <c r="A309" s="1" t="s">
        <v>117</v>
      </c>
      <c r="E309" s="27" t="s">
        <v>2571</v>
      </c>
    </row>
    <row r="310">
      <c r="A310" s="1" t="s">
        <v>108</v>
      </c>
      <c r="B310" s="1">
        <v>20</v>
      </c>
      <c r="C310" s="26" t="s">
        <v>2568</v>
      </c>
      <c r="D310" t="s">
        <v>138</v>
      </c>
      <c r="E310" s="27" t="s">
        <v>2569</v>
      </c>
      <c r="F310" s="28" t="s">
        <v>153</v>
      </c>
      <c r="G310" s="29">
        <v>334.79000000000002</v>
      </c>
      <c r="H310" s="28">
        <v>0</v>
      </c>
      <c r="I310" s="30">
        <f>ROUND(G310*H310,P4)</f>
        <v>0</v>
      </c>
      <c r="L310" s="30">
        <v>0</v>
      </c>
      <c r="M310" s="24">
        <f>ROUND(G310*L310,P4)</f>
        <v>0</v>
      </c>
      <c r="N310" s="25" t="s">
        <v>559</v>
      </c>
      <c r="O310" s="31">
        <f>M310*AA310</f>
        <v>0</v>
      </c>
      <c r="P310" s="1">
        <v>3</v>
      </c>
      <c r="AA310" s="1">
        <f>IF(P310=1,$O$3,IF(P310=2,$O$4,$O$5))</f>
        <v>0</v>
      </c>
    </row>
    <row r="311">
      <c r="A311" s="1" t="s">
        <v>114</v>
      </c>
      <c r="E311" s="27" t="s">
        <v>3408</v>
      </c>
    </row>
    <row r="312" ht="26.4">
      <c r="A312" s="1" t="s">
        <v>116</v>
      </c>
      <c r="E312" s="32" t="s">
        <v>3409</v>
      </c>
    </row>
    <row r="313" ht="382.8">
      <c r="A313" s="1" t="s">
        <v>117</v>
      </c>
      <c r="E313" s="27" t="s">
        <v>2571</v>
      </c>
    </row>
    <row r="314">
      <c r="A314" s="1" t="s">
        <v>108</v>
      </c>
      <c r="B314" s="1">
        <v>21</v>
      </c>
      <c r="C314" s="26" t="s">
        <v>2833</v>
      </c>
      <c r="D314" t="s">
        <v>138</v>
      </c>
      <c r="E314" s="27" t="s">
        <v>3410</v>
      </c>
      <c r="F314" s="28" t="s">
        <v>153</v>
      </c>
      <c r="G314" s="29">
        <v>3.7749999999999999</v>
      </c>
      <c r="H314" s="28">
        <v>0</v>
      </c>
      <c r="I314" s="30">
        <f>ROUND(G314*H314,P4)</f>
        <v>0</v>
      </c>
      <c r="L314" s="30">
        <v>0</v>
      </c>
      <c r="M314" s="24">
        <f>ROUND(G314*L314,P4)</f>
        <v>0</v>
      </c>
      <c r="N314" s="25" t="s">
        <v>559</v>
      </c>
      <c r="O314" s="31">
        <f>M314*AA314</f>
        <v>0</v>
      </c>
      <c r="P314" s="1">
        <v>3</v>
      </c>
      <c r="AA314" s="1">
        <f>IF(P314=1,$O$3,IF(P314=2,$O$4,$O$5))</f>
        <v>0</v>
      </c>
    </row>
    <row r="315">
      <c r="A315" s="1" t="s">
        <v>114</v>
      </c>
      <c r="E315" s="27" t="s">
        <v>3411</v>
      </c>
    </row>
    <row r="316" ht="79.2">
      <c r="A316" s="1" t="s">
        <v>116</v>
      </c>
      <c r="E316" s="32" t="s">
        <v>3412</v>
      </c>
    </row>
    <row r="317" ht="382.8">
      <c r="A317" s="1" t="s">
        <v>117</v>
      </c>
      <c r="E317" s="27" t="s">
        <v>2571</v>
      </c>
    </row>
    <row r="318">
      <c r="A318" s="1" t="s">
        <v>108</v>
      </c>
      <c r="B318" s="1">
        <v>22</v>
      </c>
      <c r="C318" s="26" t="s">
        <v>3413</v>
      </c>
      <c r="D318" t="s">
        <v>138</v>
      </c>
      <c r="E318" s="27" t="s">
        <v>3414</v>
      </c>
      <c r="F318" s="28" t="s">
        <v>153</v>
      </c>
      <c r="G318" s="29">
        <v>1.6950000000000001</v>
      </c>
      <c r="H318" s="28">
        <v>0</v>
      </c>
      <c r="I318" s="30">
        <f>ROUND(G318*H318,P4)</f>
        <v>0</v>
      </c>
      <c r="L318" s="30">
        <v>0</v>
      </c>
      <c r="M318" s="24">
        <f>ROUND(G318*L318,P4)</f>
        <v>0</v>
      </c>
      <c r="N318" s="25" t="s">
        <v>559</v>
      </c>
      <c r="O318" s="31">
        <f>M318*AA318</f>
        <v>0</v>
      </c>
      <c r="P318" s="1">
        <v>3</v>
      </c>
      <c r="AA318" s="1">
        <f>IF(P318=1,$O$3,IF(P318=2,$O$4,$O$5))</f>
        <v>0</v>
      </c>
    </row>
    <row r="319" ht="26.4">
      <c r="A319" s="1" t="s">
        <v>114</v>
      </c>
      <c r="E319" s="27" t="s">
        <v>3415</v>
      </c>
    </row>
    <row r="320" ht="26.4">
      <c r="A320" s="1" t="s">
        <v>116</v>
      </c>
      <c r="E320" s="32" t="s">
        <v>3416</v>
      </c>
    </row>
    <row r="321" ht="409.5">
      <c r="A321" s="1" t="s">
        <v>117</v>
      </c>
      <c r="E321" s="27" t="s">
        <v>3417</v>
      </c>
    </row>
    <row r="322">
      <c r="A322" s="1" t="s">
        <v>108</v>
      </c>
      <c r="B322" s="1">
        <v>23</v>
      </c>
      <c r="C322" s="26" t="s">
        <v>3418</v>
      </c>
      <c r="D322" t="s">
        <v>138</v>
      </c>
      <c r="E322" s="27" t="s">
        <v>3419</v>
      </c>
      <c r="F322" s="28" t="s">
        <v>153</v>
      </c>
      <c r="G322" s="29">
        <v>27.48</v>
      </c>
      <c r="H322" s="28">
        <v>0</v>
      </c>
      <c r="I322" s="30">
        <f>ROUND(G322*H322,P4)</f>
        <v>0</v>
      </c>
      <c r="L322" s="30">
        <v>0</v>
      </c>
      <c r="M322" s="24">
        <f>ROUND(G322*L322,P4)</f>
        <v>0</v>
      </c>
      <c r="N322" s="25" t="s">
        <v>559</v>
      </c>
      <c r="O322" s="31">
        <f>M322*AA322</f>
        <v>0</v>
      </c>
      <c r="P322" s="1">
        <v>3</v>
      </c>
      <c r="AA322" s="1">
        <f>IF(P322=1,$O$3,IF(P322=2,$O$4,$O$5))</f>
        <v>0</v>
      </c>
    </row>
    <row r="323">
      <c r="A323" s="1" t="s">
        <v>114</v>
      </c>
      <c r="E323" s="27" t="s">
        <v>138</v>
      </c>
    </row>
    <row r="324" ht="26.4">
      <c r="A324" s="1" t="s">
        <v>116</v>
      </c>
      <c r="E324" s="32" t="s">
        <v>3420</v>
      </c>
    </row>
    <row r="325" ht="79.2">
      <c r="A325" s="1" t="s">
        <v>117</v>
      </c>
      <c r="E325" s="27" t="s">
        <v>3421</v>
      </c>
    </row>
    <row r="326">
      <c r="A326" s="1" t="s">
        <v>108</v>
      </c>
      <c r="B326" s="1">
        <v>24</v>
      </c>
      <c r="C326" s="26" t="s">
        <v>2579</v>
      </c>
      <c r="D326" t="s">
        <v>138</v>
      </c>
      <c r="E326" s="27" t="s">
        <v>2580</v>
      </c>
      <c r="F326" s="28" t="s">
        <v>153</v>
      </c>
      <c r="G326" s="29">
        <v>5.032</v>
      </c>
      <c r="H326" s="28">
        <v>0</v>
      </c>
      <c r="I326" s="30">
        <f>ROUND(G326*H326,P4)</f>
        <v>0</v>
      </c>
      <c r="L326" s="30">
        <v>0</v>
      </c>
      <c r="M326" s="24">
        <f>ROUND(G326*L326,P4)</f>
        <v>0</v>
      </c>
      <c r="N326" s="25" t="s">
        <v>559</v>
      </c>
      <c r="O326" s="31">
        <f>M326*AA326</f>
        <v>0</v>
      </c>
      <c r="P326" s="1">
        <v>3</v>
      </c>
      <c r="AA326" s="1">
        <f>IF(P326=1,$O$3,IF(P326=2,$O$4,$O$5))</f>
        <v>0</v>
      </c>
    </row>
    <row r="327">
      <c r="A327" s="1" t="s">
        <v>114</v>
      </c>
      <c r="E327" s="27" t="s">
        <v>138</v>
      </c>
    </row>
    <row r="328" ht="79.2">
      <c r="A328" s="1" t="s">
        <v>116</v>
      </c>
      <c r="E328" s="32" t="s">
        <v>3422</v>
      </c>
    </row>
    <row r="329" ht="118.8">
      <c r="A329" s="1" t="s">
        <v>117</v>
      </c>
      <c r="E329" s="27" t="s">
        <v>2582</v>
      </c>
    </row>
    <row r="330">
      <c r="A330" s="1" t="s">
        <v>105</v>
      </c>
      <c r="C330" s="22" t="s">
        <v>155</v>
      </c>
      <c r="E330" s="23" t="s">
        <v>156</v>
      </c>
      <c r="L330" s="24">
        <f>SUMIFS(L331:L346,A331:A346,"P")</f>
        <v>0</v>
      </c>
      <c r="M330" s="24">
        <f>SUMIFS(M331:M346,A331:A346,"P")</f>
        <v>0</v>
      </c>
      <c r="N330" s="25"/>
    </row>
    <row r="331">
      <c r="A331" s="1" t="s">
        <v>108</v>
      </c>
      <c r="B331" s="1">
        <v>25</v>
      </c>
      <c r="C331" s="26" t="s">
        <v>3423</v>
      </c>
      <c r="D331" t="s">
        <v>138</v>
      </c>
      <c r="E331" s="27" t="s">
        <v>3424</v>
      </c>
      <c r="F331" s="28" t="s">
        <v>148</v>
      </c>
      <c r="G331" s="29">
        <v>33.899999999999999</v>
      </c>
      <c r="H331" s="28">
        <v>0</v>
      </c>
      <c r="I331" s="30">
        <f>ROUND(G331*H331,P4)</f>
        <v>0</v>
      </c>
      <c r="L331" s="30">
        <v>0</v>
      </c>
      <c r="M331" s="24">
        <f>ROUND(G331*L331,P4)</f>
        <v>0</v>
      </c>
      <c r="N331" s="25" t="s">
        <v>138</v>
      </c>
      <c r="O331" s="31">
        <f>M331*AA331</f>
        <v>0</v>
      </c>
      <c r="P331" s="1">
        <v>3</v>
      </c>
      <c r="AA331" s="1">
        <f>IF(P331=1,$O$3,IF(P331=2,$O$4,$O$5))</f>
        <v>0</v>
      </c>
    </row>
    <row r="332">
      <c r="A332" s="1" t="s">
        <v>114</v>
      </c>
      <c r="E332" s="27" t="s">
        <v>138</v>
      </c>
    </row>
    <row r="333" ht="26.4">
      <c r="A333" s="1" t="s">
        <v>116</v>
      </c>
      <c r="E333" s="32" t="s">
        <v>3425</v>
      </c>
    </row>
    <row r="334" ht="409.5">
      <c r="A334" s="1" t="s">
        <v>117</v>
      </c>
      <c r="E334" s="27" t="s">
        <v>3426</v>
      </c>
    </row>
    <row r="335">
      <c r="A335" s="1" t="s">
        <v>108</v>
      </c>
      <c r="B335" s="1">
        <v>26</v>
      </c>
      <c r="C335" s="26" t="s">
        <v>3427</v>
      </c>
      <c r="D335" t="s">
        <v>138</v>
      </c>
      <c r="E335" s="27" t="s">
        <v>3428</v>
      </c>
      <c r="F335" s="28" t="s">
        <v>148</v>
      </c>
      <c r="G335" s="29">
        <v>85.281999999999996</v>
      </c>
      <c r="H335" s="28">
        <v>0</v>
      </c>
      <c r="I335" s="30">
        <f>ROUND(G335*H335,P4)</f>
        <v>0</v>
      </c>
      <c r="L335" s="30">
        <v>0</v>
      </c>
      <c r="M335" s="24">
        <f>ROUND(G335*L335,P4)</f>
        <v>0</v>
      </c>
      <c r="N335" s="25" t="s">
        <v>138</v>
      </c>
      <c r="O335" s="31">
        <f>M335*AA335</f>
        <v>0</v>
      </c>
      <c r="P335" s="1">
        <v>3</v>
      </c>
      <c r="AA335" s="1">
        <f>IF(P335=1,$O$3,IF(P335=2,$O$4,$O$5))</f>
        <v>0</v>
      </c>
    </row>
    <row r="336">
      <c r="A336" s="1" t="s">
        <v>114</v>
      </c>
      <c r="E336" s="27" t="s">
        <v>138</v>
      </c>
    </row>
    <row r="337" ht="26.4">
      <c r="A337" s="1" t="s">
        <v>116</v>
      </c>
      <c r="E337" s="32" t="s">
        <v>3429</v>
      </c>
    </row>
    <row r="338" ht="409.5">
      <c r="A338" s="1" t="s">
        <v>117</v>
      </c>
      <c r="E338" s="27" t="s">
        <v>3430</v>
      </c>
    </row>
    <row r="339">
      <c r="A339" s="1" t="s">
        <v>108</v>
      </c>
      <c r="B339" s="1">
        <v>27</v>
      </c>
      <c r="C339" s="26" t="s">
        <v>3431</v>
      </c>
      <c r="D339" t="s">
        <v>138</v>
      </c>
      <c r="E339" s="27" t="s">
        <v>3432</v>
      </c>
      <c r="F339" s="28" t="s">
        <v>148</v>
      </c>
      <c r="G339" s="29">
        <v>124.911</v>
      </c>
      <c r="H339" s="28">
        <v>0</v>
      </c>
      <c r="I339" s="30">
        <f>ROUND(G339*H339,P4)</f>
        <v>0</v>
      </c>
      <c r="L339" s="30">
        <v>0</v>
      </c>
      <c r="M339" s="24">
        <f>ROUND(G339*L339,P4)</f>
        <v>0</v>
      </c>
      <c r="N339" s="25" t="s">
        <v>138</v>
      </c>
      <c r="O339" s="31">
        <f>M339*AA339</f>
        <v>0</v>
      </c>
      <c r="P339" s="1">
        <v>3</v>
      </c>
      <c r="AA339" s="1">
        <f>IF(P339=1,$O$3,IF(P339=2,$O$4,$O$5))</f>
        <v>0</v>
      </c>
    </row>
    <row r="340">
      <c r="A340" s="1" t="s">
        <v>114</v>
      </c>
      <c r="E340" s="27" t="s">
        <v>138</v>
      </c>
    </row>
    <row r="341" ht="26.4">
      <c r="A341" s="1" t="s">
        <v>116</v>
      </c>
      <c r="E341" s="32" t="s">
        <v>3433</v>
      </c>
    </row>
    <row r="342" ht="409.5">
      <c r="A342" s="1" t="s">
        <v>117</v>
      </c>
      <c r="E342" s="27" t="s">
        <v>3434</v>
      </c>
    </row>
    <row r="343">
      <c r="A343" s="1" t="s">
        <v>108</v>
      </c>
      <c r="B343" s="1">
        <v>28</v>
      </c>
      <c r="C343" s="26" t="s">
        <v>3435</v>
      </c>
      <c r="D343" t="s">
        <v>138</v>
      </c>
      <c r="E343" s="27" t="s">
        <v>3436</v>
      </c>
      <c r="F343" s="28" t="s">
        <v>148</v>
      </c>
      <c r="G343" s="29">
        <v>133.12299999999999</v>
      </c>
      <c r="H343" s="28">
        <v>0</v>
      </c>
      <c r="I343" s="30">
        <f>ROUND(G343*H343,P4)</f>
        <v>0</v>
      </c>
      <c r="L343" s="30">
        <v>0</v>
      </c>
      <c r="M343" s="24">
        <f>ROUND(G343*L343,P4)</f>
        <v>0</v>
      </c>
      <c r="N343" s="25" t="s">
        <v>138</v>
      </c>
      <c r="O343" s="31">
        <f>M343*AA343</f>
        <v>0</v>
      </c>
      <c r="P343" s="1">
        <v>3</v>
      </c>
      <c r="AA343" s="1">
        <f>IF(P343=1,$O$3,IF(P343=2,$O$4,$O$5))</f>
        <v>0</v>
      </c>
    </row>
    <row r="344">
      <c r="A344" s="1" t="s">
        <v>114</v>
      </c>
      <c r="E344" s="27" t="s">
        <v>138</v>
      </c>
    </row>
    <row r="345" ht="26.4">
      <c r="A345" s="1" t="s">
        <v>116</v>
      </c>
      <c r="E345" s="32" t="s">
        <v>3437</v>
      </c>
    </row>
    <row r="346" ht="409.5">
      <c r="A346" s="1" t="s">
        <v>117</v>
      </c>
      <c r="E346" s="27" t="s">
        <v>3438</v>
      </c>
    </row>
    <row r="347">
      <c r="A347" s="1" t="s">
        <v>105</v>
      </c>
      <c r="C347" s="22" t="s">
        <v>2628</v>
      </c>
      <c r="E347" s="23" t="s">
        <v>2629</v>
      </c>
      <c r="L347" s="24">
        <f>SUMIFS(L348:L363,A348:A363,"P")</f>
        <v>0</v>
      </c>
      <c r="M347" s="24">
        <f>SUMIFS(M348:M363,A348:A363,"P")</f>
        <v>0</v>
      </c>
      <c r="N347" s="25"/>
    </row>
    <row r="348">
      <c r="A348" s="1" t="s">
        <v>108</v>
      </c>
      <c r="B348" s="1">
        <v>29</v>
      </c>
      <c r="C348" s="26" t="s">
        <v>3439</v>
      </c>
      <c r="D348" t="s">
        <v>138</v>
      </c>
      <c r="E348" s="27" t="s">
        <v>3440</v>
      </c>
      <c r="F348" s="28" t="s">
        <v>167</v>
      </c>
      <c r="G348" s="29">
        <v>4</v>
      </c>
      <c r="H348" s="28">
        <v>0</v>
      </c>
      <c r="I348" s="30">
        <f>ROUND(G348*H348,P4)</f>
        <v>0</v>
      </c>
      <c r="L348" s="30">
        <v>0</v>
      </c>
      <c r="M348" s="24">
        <f>ROUND(G348*L348,P4)</f>
        <v>0</v>
      </c>
      <c r="N348" s="25" t="s">
        <v>559</v>
      </c>
      <c r="O348" s="31">
        <f>M348*AA348</f>
        <v>0</v>
      </c>
      <c r="P348" s="1">
        <v>3</v>
      </c>
      <c r="AA348" s="1">
        <f>IF(P348=1,$O$3,IF(P348=2,$O$4,$O$5))</f>
        <v>0</v>
      </c>
    </row>
    <row r="349">
      <c r="A349" s="1" t="s">
        <v>114</v>
      </c>
      <c r="E349" s="27" t="s">
        <v>3441</v>
      </c>
    </row>
    <row r="350" ht="26.4">
      <c r="A350" s="1" t="s">
        <v>116</v>
      </c>
      <c r="E350" s="32" t="s">
        <v>3442</v>
      </c>
    </row>
    <row r="351" ht="277.2">
      <c r="A351" s="1" t="s">
        <v>117</v>
      </c>
      <c r="E351" s="27" t="s">
        <v>3443</v>
      </c>
    </row>
    <row r="352">
      <c r="A352" s="1" t="s">
        <v>108</v>
      </c>
      <c r="B352" s="1">
        <v>30</v>
      </c>
      <c r="C352" s="26" t="s">
        <v>2850</v>
      </c>
      <c r="D352" t="s">
        <v>138</v>
      </c>
      <c r="E352" s="27" t="s">
        <v>2851</v>
      </c>
      <c r="F352" s="28" t="s">
        <v>167</v>
      </c>
      <c r="G352" s="29">
        <v>8</v>
      </c>
      <c r="H352" s="28">
        <v>0</v>
      </c>
      <c r="I352" s="30">
        <f>ROUND(G352*H352,P4)</f>
        <v>0</v>
      </c>
      <c r="L352" s="30">
        <v>0</v>
      </c>
      <c r="M352" s="24">
        <f>ROUND(G352*L352,P4)</f>
        <v>0</v>
      </c>
      <c r="N352" s="25" t="s">
        <v>559</v>
      </c>
      <c r="O352" s="31">
        <f>M352*AA352</f>
        <v>0</v>
      </c>
      <c r="P352" s="1">
        <v>3</v>
      </c>
      <c r="AA352" s="1">
        <f>IF(P352=1,$O$3,IF(P352=2,$O$4,$O$5))</f>
        <v>0</v>
      </c>
    </row>
    <row r="353">
      <c r="A353" s="1" t="s">
        <v>114</v>
      </c>
      <c r="E353" s="27" t="s">
        <v>3444</v>
      </c>
    </row>
    <row r="354" ht="26.4">
      <c r="A354" s="1" t="s">
        <v>116</v>
      </c>
      <c r="E354" s="32" t="s">
        <v>3445</v>
      </c>
    </row>
    <row r="355" ht="264">
      <c r="A355" s="1" t="s">
        <v>117</v>
      </c>
      <c r="E355" s="27" t="s">
        <v>2849</v>
      </c>
    </row>
    <row r="356">
      <c r="A356" s="1" t="s">
        <v>108</v>
      </c>
      <c r="B356" s="1">
        <v>31</v>
      </c>
      <c r="C356" s="26" t="s">
        <v>3446</v>
      </c>
      <c r="D356" t="s">
        <v>138</v>
      </c>
      <c r="E356" s="27" t="s">
        <v>3447</v>
      </c>
      <c r="F356" s="28" t="s">
        <v>167</v>
      </c>
      <c r="G356" s="29">
        <v>22.600000000000001</v>
      </c>
      <c r="H356" s="28">
        <v>0</v>
      </c>
      <c r="I356" s="30">
        <f>ROUND(G356*H356,P4)</f>
        <v>0</v>
      </c>
      <c r="L356" s="30">
        <v>0</v>
      </c>
      <c r="M356" s="24">
        <f>ROUND(G356*L356,P4)</f>
        <v>0</v>
      </c>
      <c r="N356" s="25" t="s">
        <v>559</v>
      </c>
      <c r="O356" s="31">
        <f>M356*AA356</f>
        <v>0</v>
      </c>
      <c r="P356" s="1">
        <v>3</v>
      </c>
      <c r="AA356" s="1">
        <f>IF(P356=1,$O$3,IF(P356=2,$O$4,$O$5))</f>
        <v>0</v>
      </c>
    </row>
    <row r="357">
      <c r="A357" s="1" t="s">
        <v>114</v>
      </c>
      <c r="E357" s="27" t="s">
        <v>3448</v>
      </c>
    </row>
    <row r="358" ht="26.4">
      <c r="A358" s="1" t="s">
        <v>116</v>
      </c>
      <c r="E358" s="32" t="s">
        <v>3449</v>
      </c>
    </row>
    <row r="359" ht="264">
      <c r="A359" s="1" t="s">
        <v>117</v>
      </c>
      <c r="E359" s="27" t="s">
        <v>2849</v>
      </c>
    </row>
    <row r="360">
      <c r="A360" s="1" t="s">
        <v>108</v>
      </c>
      <c r="B360" s="1">
        <v>32</v>
      </c>
      <c r="C360" s="26" t="s">
        <v>3450</v>
      </c>
      <c r="D360" t="s">
        <v>138</v>
      </c>
      <c r="E360" s="27" t="s">
        <v>3451</v>
      </c>
      <c r="F360" s="28" t="s">
        <v>159</v>
      </c>
      <c r="G360" s="29">
        <v>2</v>
      </c>
      <c r="H360" s="28">
        <v>0</v>
      </c>
      <c r="I360" s="30">
        <f>ROUND(G360*H360,P4)</f>
        <v>0</v>
      </c>
      <c r="L360" s="30">
        <v>0</v>
      </c>
      <c r="M360" s="24">
        <f>ROUND(G360*L360,P4)</f>
        <v>0</v>
      </c>
      <c r="N360" s="25" t="s">
        <v>559</v>
      </c>
      <c r="O360" s="31">
        <f>M360*AA360</f>
        <v>0</v>
      </c>
      <c r="P360" s="1">
        <v>3</v>
      </c>
      <c r="AA360" s="1">
        <f>IF(P360=1,$O$3,IF(P360=2,$O$4,$O$5))</f>
        <v>0</v>
      </c>
    </row>
    <row r="361">
      <c r="A361" s="1" t="s">
        <v>114</v>
      </c>
      <c r="E361" s="27" t="s">
        <v>138</v>
      </c>
    </row>
    <row r="362" ht="26.4">
      <c r="A362" s="1" t="s">
        <v>116</v>
      </c>
      <c r="E362" s="32" t="s">
        <v>3452</v>
      </c>
    </row>
    <row r="363" ht="184.8">
      <c r="A363" s="1" t="s">
        <v>117</v>
      </c>
      <c r="E363" s="27" t="s">
        <v>3453</v>
      </c>
    </row>
    <row r="364">
      <c r="A364" s="1" t="s">
        <v>105</v>
      </c>
      <c r="C364" s="22" t="s">
        <v>1797</v>
      </c>
      <c r="E364" s="23" t="s">
        <v>2386</v>
      </c>
      <c r="L364" s="24">
        <f>SUMIFS(L365:L396,A365:A396,"P")</f>
        <v>0</v>
      </c>
      <c r="M364" s="24">
        <f>SUMIFS(M365:M396,A365:A396,"P")</f>
        <v>0</v>
      </c>
      <c r="N364" s="25"/>
    </row>
    <row r="365">
      <c r="A365" s="1" t="s">
        <v>108</v>
      </c>
      <c r="B365" s="1">
        <v>33</v>
      </c>
      <c r="C365" s="26" t="s">
        <v>3454</v>
      </c>
      <c r="D365" t="s">
        <v>138</v>
      </c>
      <c r="E365" s="27" t="s">
        <v>3455</v>
      </c>
      <c r="F365" s="28" t="s">
        <v>167</v>
      </c>
      <c r="G365" s="29">
        <v>31.199999999999999</v>
      </c>
      <c r="H365" s="28">
        <v>0</v>
      </c>
      <c r="I365" s="30">
        <f>ROUND(G365*H365,P4)</f>
        <v>0</v>
      </c>
      <c r="L365" s="30">
        <v>0</v>
      </c>
      <c r="M365" s="24">
        <f>ROUND(G365*L365,P4)</f>
        <v>0</v>
      </c>
      <c r="N365" s="25" t="s">
        <v>559</v>
      </c>
      <c r="O365" s="31">
        <f>M365*AA365</f>
        <v>0</v>
      </c>
      <c r="P365" s="1">
        <v>3</v>
      </c>
      <c r="AA365" s="1">
        <f>IF(P365=1,$O$3,IF(P365=2,$O$4,$O$5))</f>
        <v>0</v>
      </c>
    </row>
    <row r="366">
      <c r="A366" s="1" t="s">
        <v>114</v>
      </c>
      <c r="E366" s="27" t="s">
        <v>138</v>
      </c>
    </row>
    <row r="367" ht="26.4">
      <c r="A367" s="1" t="s">
        <v>116</v>
      </c>
      <c r="E367" s="32" t="s">
        <v>3456</v>
      </c>
    </row>
    <row r="368" ht="92.4">
      <c r="A368" s="1" t="s">
        <v>117</v>
      </c>
      <c r="E368" s="27" t="s">
        <v>3457</v>
      </c>
    </row>
    <row r="369">
      <c r="A369" s="1" t="s">
        <v>108</v>
      </c>
      <c r="B369" s="1">
        <v>34</v>
      </c>
      <c r="C369" s="26" t="s">
        <v>3458</v>
      </c>
      <c r="D369" t="s">
        <v>138</v>
      </c>
      <c r="E369" s="27" t="s">
        <v>3459</v>
      </c>
      <c r="F369" s="28" t="s">
        <v>167</v>
      </c>
      <c r="G369" s="29">
        <v>2</v>
      </c>
      <c r="H369" s="28">
        <v>0</v>
      </c>
      <c r="I369" s="30">
        <f>ROUND(G369*H369,P4)</f>
        <v>0</v>
      </c>
      <c r="L369" s="30">
        <v>0</v>
      </c>
      <c r="M369" s="24">
        <f>ROUND(G369*L369,P4)</f>
        <v>0</v>
      </c>
      <c r="N369" s="25" t="s">
        <v>559</v>
      </c>
      <c r="O369" s="31">
        <f>M369*AA369</f>
        <v>0</v>
      </c>
      <c r="P369" s="1">
        <v>3</v>
      </c>
      <c r="AA369" s="1">
        <f>IF(P369=1,$O$3,IF(P369=2,$O$4,$O$5))</f>
        <v>0</v>
      </c>
    </row>
    <row r="370">
      <c r="A370" s="1" t="s">
        <v>114</v>
      </c>
      <c r="E370" s="27" t="s">
        <v>3460</v>
      </c>
    </row>
    <row r="371">
      <c r="A371" s="1" t="s">
        <v>116</v>
      </c>
      <c r="E371" s="32" t="s">
        <v>3461</v>
      </c>
    </row>
    <row r="372" ht="132">
      <c r="A372" s="1" t="s">
        <v>117</v>
      </c>
      <c r="E372" s="27" t="s">
        <v>2676</v>
      </c>
    </row>
    <row r="373">
      <c r="A373" s="1" t="s">
        <v>108</v>
      </c>
      <c r="B373" s="1">
        <v>35</v>
      </c>
      <c r="C373" s="26" t="s">
        <v>3323</v>
      </c>
      <c r="D373" t="s">
        <v>138</v>
      </c>
      <c r="E373" s="27" t="s">
        <v>3324</v>
      </c>
      <c r="F373" s="28" t="s">
        <v>2163</v>
      </c>
      <c r="G373" s="29">
        <v>24</v>
      </c>
      <c r="H373" s="28">
        <v>0</v>
      </c>
      <c r="I373" s="30">
        <f>ROUND(G373*H373,P4)</f>
        <v>0</v>
      </c>
      <c r="L373" s="30">
        <v>0</v>
      </c>
      <c r="M373" s="24">
        <f>ROUND(G373*L373,P4)</f>
        <v>0</v>
      </c>
      <c r="N373" s="25" t="s">
        <v>559</v>
      </c>
      <c r="O373" s="31">
        <f>M373*AA373</f>
        <v>0</v>
      </c>
      <c r="P373" s="1">
        <v>3</v>
      </c>
      <c r="AA373" s="1">
        <f>IF(P373=1,$O$3,IF(P373=2,$O$4,$O$5))</f>
        <v>0</v>
      </c>
    </row>
    <row r="374">
      <c r="A374" s="1" t="s">
        <v>114</v>
      </c>
      <c r="E374" s="27" t="s">
        <v>138</v>
      </c>
    </row>
    <row r="375">
      <c r="A375" s="1" t="s">
        <v>116</v>
      </c>
      <c r="E375" s="32" t="s">
        <v>3462</v>
      </c>
    </row>
    <row r="376" ht="396">
      <c r="A376" s="1" t="s">
        <v>117</v>
      </c>
      <c r="E376" s="27" t="s">
        <v>3327</v>
      </c>
    </row>
    <row r="377">
      <c r="A377" s="1" t="s">
        <v>108</v>
      </c>
      <c r="B377" s="1">
        <v>36</v>
      </c>
      <c r="C377" s="26" t="s">
        <v>3463</v>
      </c>
      <c r="D377" t="s">
        <v>138</v>
      </c>
      <c r="E377" s="27" t="s">
        <v>3464</v>
      </c>
      <c r="F377" s="28" t="s">
        <v>153</v>
      </c>
      <c r="G377" s="29">
        <v>87.400000000000006</v>
      </c>
      <c r="H377" s="28">
        <v>0</v>
      </c>
      <c r="I377" s="30">
        <f>ROUND(G377*H377,P4)</f>
        <v>0</v>
      </c>
      <c r="L377" s="30">
        <v>0</v>
      </c>
      <c r="M377" s="24">
        <f>ROUND(G377*L377,P4)</f>
        <v>0</v>
      </c>
      <c r="N377" s="25" t="s">
        <v>559</v>
      </c>
      <c r="O377" s="31">
        <f>M377*AA377</f>
        <v>0</v>
      </c>
      <c r="P377" s="1">
        <v>3</v>
      </c>
      <c r="AA377" s="1">
        <f>IF(P377=1,$O$3,IF(P377=2,$O$4,$O$5))</f>
        <v>0</v>
      </c>
    </row>
    <row r="378">
      <c r="A378" s="1" t="s">
        <v>114</v>
      </c>
      <c r="E378" s="27" t="s">
        <v>138</v>
      </c>
    </row>
    <row r="379" ht="26.4">
      <c r="A379" s="1" t="s">
        <v>116</v>
      </c>
      <c r="E379" s="32" t="s">
        <v>3465</v>
      </c>
    </row>
    <row r="380" ht="145.2">
      <c r="A380" s="1" t="s">
        <v>117</v>
      </c>
      <c r="E380" s="27" t="s">
        <v>3466</v>
      </c>
    </row>
    <row r="381">
      <c r="A381" s="1" t="s">
        <v>108</v>
      </c>
      <c r="B381" s="1">
        <v>37</v>
      </c>
      <c r="C381" s="26" t="s">
        <v>1802</v>
      </c>
      <c r="D381" t="s">
        <v>138</v>
      </c>
      <c r="E381" s="27" t="s">
        <v>1803</v>
      </c>
      <c r="F381" s="28" t="s">
        <v>153</v>
      </c>
      <c r="G381" s="29">
        <v>2.6000000000000001</v>
      </c>
      <c r="H381" s="28">
        <v>0</v>
      </c>
      <c r="I381" s="30">
        <f>ROUND(G381*H381,P4)</f>
        <v>0</v>
      </c>
      <c r="L381" s="30">
        <v>0</v>
      </c>
      <c r="M381" s="24">
        <f>ROUND(G381*L381,P4)</f>
        <v>0</v>
      </c>
      <c r="N381" s="25" t="s">
        <v>559</v>
      </c>
      <c r="O381" s="31">
        <f>M381*AA381</f>
        <v>0</v>
      </c>
      <c r="P381" s="1">
        <v>3</v>
      </c>
      <c r="AA381" s="1">
        <f>IF(P381=1,$O$3,IF(P381=2,$O$4,$O$5))</f>
        <v>0</v>
      </c>
    </row>
    <row r="382">
      <c r="A382" s="1" t="s">
        <v>114</v>
      </c>
      <c r="E382" s="27" t="s">
        <v>138</v>
      </c>
    </row>
    <row r="383" ht="26.4">
      <c r="A383" s="1" t="s">
        <v>116</v>
      </c>
      <c r="E383" s="32" t="s">
        <v>3467</v>
      </c>
    </row>
    <row r="384" ht="145.2">
      <c r="A384" s="1" t="s">
        <v>117</v>
      </c>
      <c r="E384" s="27" t="s">
        <v>3466</v>
      </c>
    </row>
    <row r="385">
      <c r="A385" s="1" t="s">
        <v>108</v>
      </c>
      <c r="B385" s="1">
        <v>38</v>
      </c>
      <c r="C385" s="26" t="s">
        <v>3468</v>
      </c>
      <c r="D385" t="s">
        <v>138</v>
      </c>
      <c r="E385" s="27" t="s">
        <v>3469</v>
      </c>
      <c r="F385" s="28" t="s">
        <v>112</v>
      </c>
      <c r="G385" s="29">
        <v>0.47999999999999998</v>
      </c>
      <c r="H385" s="28">
        <v>0</v>
      </c>
      <c r="I385" s="30">
        <f>ROUND(G385*H385,P4)</f>
        <v>0</v>
      </c>
      <c r="L385" s="30">
        <v>0</v>
      </c>
      <c r="M385" s="24">
        <f>ROUND(G385*L385,P4)</f>
        <v>0</v>
      </c>
      <c r="N385" s="25" t="s">
        <v>559</v>
      </c>
      <c r="O385" s="31">
        <f>M385*AA385</f>
        <v>0</v>
      </c>
      <c r="P385" s="1">
        <v>3</v>
      </c>
      <c r="AA385" s="1">
        <f>IF(P385=1,$O$3,IF(P385=2,$O$4,$O$5))</f>
        <v>0</v>
      </c>
    </row>
    <row r="386">
      <c r="A386" s="1" t="s">
        <v>114</v>
      </c>
      <c r="E386" s="27" t="s">
        <v>3470</v>
      </c>
    </row>
    <row r="387" ht="26.4">
      <c r="A387" s="1" t="s">
        <v>116</v>
      </c>
      <c r="E387" s="32" t="s">
        <v>3471</v>
      </c>
    </row>
    <row r="388" ht="145.2">
      <c r="A388" s="1" t="s">
        <v>117</v>
      </c>
      <c r="E388" s="27" t="s">
        <v>3472</v>
      </c>
    </row>
    <row r="389">
      <c r="A389" s="1" t="s">
        <v>108</v>
      </c>
      <c r="B389" s="1">
        <v>39</v>
      </c>
      <c r="C389" s="26" t="s">
        <v>3132</v>
      </c>
      <c r="D389" t="s">
        <v>138</v>
      </c>
      <c r="E389" s="27" t="s">
        <v>3133</v>
      </c>
      <c r="F389" s="28" t="s">
        <v>776</v>
      </c>
      <c r="G389" s="29">
        <v>9.5999999999999996</v>
      </c>
      <c r="H389" s="28">
        <v>0</v>
      </c>
      <c r="I389" s="30">
        <f>ROUND(G389*H389,P4)</f>
        <v>0</v>
      </c>
      <c r="L389" s="30">
        <v>0</v>
      </c>
      <c r="M389" s="24">
        <f>ROUND(G389*L389,P4)</f>
        <v>0</v>
      </c>
      <c r="N389" s="25" t="s">
        <v>559</v>
      </c>
      <c r="O389" s="31">
        <f>M389*AA389</f>
        <v>0</v>
      </c>
      <c r="P389" s="1">
        <v>3</v>
      </c>
      <c r="AA389" s="1">
        <f>IF(P389=1,$O$3,IF(P389=2,$O$4,$O$5))</f>
        <v>0</v>
      </c>
    </row>
    <row r="390">
      <c r="A390" s="1" t="s">
        <v>114</v>
      </c>
      <c r="E390" s="27" t="s">
        <v>138</v>
      </c>
    </row>
    <row r="391" ht="26.4">
      <c r="A391" s="1" t="s">
        <v>116</v>
      </c>
      <c r="E391" s="32" t="s">
        <v>3473</v>
      </c>
    </row>
    <row r="392" ht="79.2">
      <c r="A392" s="1" t="s">
        <v>117</v>
      </c>
      <c r="E392" s="27" t="s">
        <v>3135</v>
      </c>
    </row>
    <row r="393">
      <c r="A393" s="1" t="s">
        <v>108</v>
      </c>
      <c r="B393" s="1">
        <v>40</v>
      </c>
      <c r="C393" s="26" t="s">
        <v>3474</v>
      </c>
      <c r="D393" t="s">
        <v>138</v>
      </c>
      <c r="E393" s="27" t="s">
        <v>3475</v>
      </c>
      <c r="F393" s="28" t="s">
        <v>159</v>
      </c>
      <c r="G393" s="29">
        <v>2</v>
      </c>
      <c r="H393" s="28">
        <v>0</v>
      </c>
      <c r="I393" s="30">
        <f>ROUND(G393*H393,P4)</f>
        <v>0</v>
      </c>
      <c r="L393" s="30">
        <v>0</v>
      </c>
      <c r="M393" s="24">
        <f>ROUND(G393*L393,P4)</f>
        <v>0</v>
      </c>
      <c r="N393" s="25" t="s">
        <v>138</v>
      </c>
      <c r="O393" s="31">
        <f>M393*AA393</f>
        <v>0</v>
      </c>
      <c r="P393" s="1">
        <v>3</v>
      </c>
      <c r="AA393" s="1">
        <f>IF(P393=1,$O$3,IF(P393=2,$O$4,$O$5))</f>
        <v>0</v>
      </c>
    </row>
    <row r="394">
      <c r="A394" s="1" t="s">
        <v>114</v>
      </c>
      <c r="E394" s="27" t="s">
        <v>3476</v>
      </c>
    </row>
    <row r="395">
      <c r="A395" s="1" t="s">
        <v>116</v>
      </c>
      <c r="E395" s="32" t="s">
        <v>3477</v>
      </c>
    </row>
    <row r="396" ht="343.2">
      <c r="A396" s="1" t="s">
        <v>117</v>
      </c>
      <c r="E396" s="27" t="s">
        <v>3478</v>
      </c>
    </row>
    <row r="397">
      <c r="A397" s="1" t="s">
        <v>102</v>
      </c>
      <c r="C397" s="22" t="s">
        <v>3479</v>
      </c>
      <c r="E397" s="23" t="s">
        <v>3480</v>
      </c>
      <c r="L397" s="24">
        <f>L398+L415+L432+L449+L458+L475+L484+L489</f>
        <v>0</v>
      </c>
      <c r="M397" s="24">
        <f>M398+M415+M432+M449+M458+M475+M484+M489</f>
        <v>0</v>
      </c>
      <c r="N397" s="25"/>
    </row>
    <row r="398">
      <c r="A398" s="1" t="s">
        <v>105</v>
      </c>
      <c r="C398" s="22" t="s">
        <v>483</v>
      </c>
      <c r="E398" s="23" t="s">
        <v>107</v>
      </c>
      <c r="L398" s="24">
        <f>SUMIFS(L399:L414,A399:A414,"P")</f>
        <v>0</v>
      </c>
      <c r="M398" s="24">
        <f>SUMIFS(M399:M414,A399:A414,"P")</f>
        <v>0</v>
      </c>
      <c r="N398" s="25"/>
    </row>
    <row r="399" ht="26.4">
      <c r="A399" s="1" t="s">
        <v>108</v>
      </c>
      <c r="B399" s="1">
        <v>1</v>
      </c>
      <c r="C399" s="26" t="s">
        <v>109</v>
      </c>
      <c r="D399" t="s">
        <v>110</v>
      </c>
      <c r="E399" s="27" t="s">
        <v>111</v>
      </c>
      <c r="F399" s="28" t="s">
        <v>112</v>
      </c>
      <c r="G399" s="29">
        <v>490.08600000000001</v>
      </c>
      <c r="H399" s="28">
        <v>0</v>
      </c>
      <c r="I399" s="30">
        <f>ROUND(G399*H399,P4)</f>
        <v>0</v>
      </c>
      <c r="L399" s="30">
        <v>0</v>
      </c>
      <c r="M399" s="24">
        <f>ROUND(G399*L399,P4)</f>
        <v>0</v>
      </c>
      <c r="N399" s="25" t="s">
        <v>785</v>
      </c>
      <c r="O399" s="31">
        <f>M399*AA399</f>
        <v>0</v>
      </c>
      <c r="P399" s="1">
        <v>3</v>
      </c>
      <c r="AA399" s="1">
        <f>IF(P399=1,$O$3,IF(P399=2,$O$4,$O$5))</f>
        <v>0</v>
      </c>
    </row>
    <row r="400" ht="26.4">
      <c r="A400" s="1" t="s">
        <v>114</v>
      </c>
      <c r="E400" s="27" t="s">
        <v>115</v>
      </c>
    </row>
    <row r="401">
      <c r="A401" s="1" t="s">
        <v>116</v>
      </c>
      <c r="E401" s="32" t="s">
        <v>3481</v>
      </c>
    </row>
    <row r="402" ht="198">
      <c r="A402" s="1" t="s">
        <v>117</v>
      </c>
      <c r="E402" s="27" t="s">
        <v>787</v>
      </c>
    </row>
    <row r="403" ht="26.4">
      <c r="A403" s="1" t="s">
        <v>108</v>
      </c>
      <c r="B403" s="1">
        <v>2</v>
      </c>
      <c r="C403" s="26" t="s">
        <v>788</v>
      </c>
      <c r="D403" t="s">
        <v>789</v>
      </c>
      <c r="E403" s="27" t="s">
        <v>790</v>
      </c>
      <c r="F403" s="28" t="s">
        <v>112</v>
      </c>
      <c r="G403" s="29">
        <v>8.75</v>
      </c>
      <c r="H403" s="28">
        <v>0</v>
      </c>
      <c r="I403" s="30">
        <f>ROUND(G403*H403,P4)</f>
        <v>0</v>
      </c>
      <c r="L403" s="30">
        <v>0</v>
      </c>
      <c r="M403" s="24">
        <f>ROUND(G403*L403,P4)</f>
        <v>0</v>
      </c>
      <c r="N403" s="25" t="s">
        <v>785</v>
      </c>
      <c r="O403" s="31">
        <f>M403*AA403</f>
        <v>0</v>
      </c>
      <c r="P403" s="1">
        <v>3</v>
      </c>
      <c r="AA403" s="1">
        <f>IF(P403=1,$O$3,IF(P403=2,$O$4,$O$5))</f>
        <v>0</v>
      </c>
    </row>
    <row r="404" ht="26.4">
      <c r="A404" s="1" t="s">
        <v>114</v>
      </c>
      <c r="E404" s="27" t="s">
        <v>115</v>
      </c>
    </row>
    <row r="405">
      <c r="A405" s="1" t="s">
        <v>116</v>
      </c>
      <c r="E405" s="32" t="s">
        <v>3482</v>
      </c>
    </row>
    <row r="406" ht="184.8">
      <c r="A406" s="1" t="s">
        <v>117</v>
      </c>
      <c r="E406" s="27" t="s">
        <v>792</v>
      </c>
    </row>
    <row r="407" ht="26.4">
      <c r="A407" s="1" t="s">
        <v>108</v>
      </c>
      <c r="B407" s="1">
        <v>3</v>
      </c>
      <c r="C407" s="26" t="s">
        <v>2920</v>
      </c>
      <c r="D407" t="s">
        <v>2921</v>
      </c>
      <c r="E407" s="27" t="s">
        <v>2922</v>
      </c>
      <c r="F407" s="28" t="s">
        <v>112</v>
      </c>
      <c r="G407" s="29">
        <v>63.795000000000002</v>
      </c>
      <c r="H407" s="28">
        <v>0</v>
      </c>
      <c r="I407" s="30">
        <f>ROUND(G407*H407,P4)</f>
        <v>0</v>
      </c>
      <c r="L407" s="30">
        <v>0</v>
      </c>
      <c r="M407" s="24">
        <f>ROUND(G407*L407,P4)</f>
        <v>0</v>
      </c>
      <c r="N407" s="25" t="s">
        <v>785</v>
      </c>
      <c r="O407" s="31">
        <f>M407*AA407</f>
        <v>0</v>
      </c>
      <c r="P407" s="1">
        <v>3</v>
      </c>
      <c r="AA407" s="1">
        <f>IF(P407=1,$O$3,IF(P407=2,$O$4,$O$5))</f>
        <v>0</v>
      </c>
    </row>
    <row r="408" ht="26.4">
      <c r="A408" s="1" t="s">
        <v>114</v>
      </c>
      <c r="E408" s="27" t="s">
        <v>115</v>
      </c>
    </row>
    <row r="409" ht="39.6">
      <c r="A409" s="1" t="s">
        <v>116</v>
      </c>
      <c r="E409" s="32" t="s">
        <v>3483</v>
      </c>
    </row>
    <row r="410" ht="184.8">
      <c r="A410" s="1" t="s">
        <v>117</v>
      </c>
      <c r="E410" s="27" t="s">
        <v>792</v>
      </c>
    </row>
    <row r="411" ht="26.4">
      <c r="A411" s="1" t="s">
        <v>108</v>
      </c>
      <c r="B411" s="1">
        <v>4</v>
      </c>
      <c r="C411" s="26" t="s">
        <v>128</v>
      </c>
      <c r="D411" t="s">
        <v>129</v>
      </c>
      <c r="E411" s="27" t="s">
        <v>130</v>
      </c>
      <c r="F411" s="28" t="s">
        <v>112</v>
      </c>
      <c r="G411" s="29">
        <v>0.037999999999999999</v>
      </c>
      <c r="H411" s="28">
        <v>0</v>
      </c>
      <c r="I411" s="30">
        <f>ROUND(G411*H411,P4)</f>
        <v>0</v>
      </c>
      <c r="L411" s="30">
        <v>0</v>
      </c>
      <c r="M411" s="24">
        <f>ROUND(G411*L411,P4)</f>
        <v>0</v>
      </c>
      <c r="N411" s="25" t="s">
        <v>785</v>
      </c>
      <c r="O411" s="31">
        <f>M411*AA411</f>
        <v>0</v>
      </c>
      <c r="P411" s="1">
        <v>3</v>
      </c>
      <c r="AA411" s="1">
        <f>IF(P411=1,$O$3,IF(P411=2,$O$4,$O$5))</f>
        <v>0</v>
      </c>
    </row>
    <row r="412" ht="26.4">
      <c r="A412" s="1" t="s">
        <v>114</v>
      </c>
      <c r="E412" s="27" t="s">
        <v>115</v>
      </c>
    </row>
    <row r="413">
      <c r="A413" s="1" t="s">
        <v>116</v>
      </c>
      <c r="E413" s="32" t="s">
        <v>3484</v>
      </c>
    </row>
    <row r="414" ht="184.8">
      <c r="A414" s="1" t="s">
        <v>117</v>
      </c>
      <c r="E414" s="27" t="s">
        <v>484</v>
      </c>
    </row>
    <row r="415">
      <c r="A415" s="1" t="s">
        <v>105</v>
      </c>
      <c r="C415" s="22" t="s">
        <v>144</v>
      </c>
      <c r="E415" s="23" t="s">
        <v>145</v>
      </c>
      <c r="L415" s="24">
        <f>SUMIFS(L416:L431,A416:A431,"P")</f>
        <v>0</v>
      </c>
      <c r="M415" s="24">
        <f>SUMIFS(M416:M431,A416:A431,"P")</f>
        <v>0</v>
      </c>
      <c r="N415" s="25"/>
    </row>
    <row r="416">
      <c r="A416" s="1" t="s">
        <v>108</v>
      </c>
      <c r="B416" s="1">
        <v>5</v>
      </c>
      <c r="C416" s="26" t="s">
        <v>3485</v>
      </c>
      <c r="D416" t="s">
        <v>138</v>
      </c>
      <c r="E416" s="27" t="s">
        <v>3486</v>
      </c>
      <c r="F416" s="28" t="s">
        <v>167</v>
      </c>
      <c r="G416" s="29">
        <v>20</v>
      </c>
      <c r="H416" s="28">
        <v>0</v>
      </c>
      <c r="I416" s="30">
        <f>ROUND(G416*H416,P4)</f>
        <v>0</v>
      </c>
      <c r="L416" s="30">
        <v>0</v>
      </c>
      <c r="M416" s="24">
        <f>ROUND(G416*L416,P4)</f>
        <v>0</v>
      </c>
      <c r="N416" s="25" t="s">
        <v>559</v>
      </c>
      <c r="O416" s="31">
        <f>M416*AA416</f>
        <v>0</v>
      </c>
      <c r="P416" s="1">
        <v>3</v>
      </c>
      <c r="AA416" s="1">
        <f>IF(P416=1,$O$3,IF(P416=2,$O$4,$O$5))</f>
        <v>0</v>
      </c>
    </row>
    <row r="417">
      <c r="A417" s="1" t="s">
        <v>114</v>
      </c>
      <c r="E417" s="27" t="s">
        <v>3487</v>
      </c>
    </row>
    <row r="418">
      <c r="A418" s="1" t="s">
        <v>116</v>
      </c>
      <c r="E418" s="32" t="s">
        <v>3488</v>
      </c>
    </row>
    <row r="419" ht="105.6">
      <c r="A419" s="1" t="s">
        <v>117</v>
      </c>
      <c r="E419" s="27" t="s">
        <v>3489</v>
      </c>
    </row>
    <row r="420">
      <c r="A420" s="1" t="s">
        <v>108</v>
      </c>
      <c r="B420" s="1">
        <v>6</v>
      </c>
      <c r="C420" s="26" t="s">
        <v>2472</v>
      </c>
      <c r="D420" t="s">
        <v>138</v>
      </c>
      <c r="E420" s="27" t="s">
        <v>2473</v>
      </c>
      <c r="F420" s="28" t="s">
        <v>153</v>
      </c>
      <c r="G420" s="29">
        <v>257.94</v>
      </c>
      <c r="H420" s="28">
        <v>0</v>
      </c>
      <c r="I420" s="30">
        <f>ROUND(G420*H420,P4)</f>
        <v>0</v>
      </c>
      <c r="L420" s="30">
        <v>0</v>
      </c>
      <c r="M420" s="24">
        <f>ROUND(G420*L420,P4)</f>
        <v>0</v>
      </c>
      <c r="N420" s="25" t="s">
        <v>559</v>
      </c>
      <c r="O420" s="31">
        <f>M420*AA420</f>
        <v>0</v>
      </c>
      <c r="P420" s="1">
        <v>3</v>
      </c>
      <c r="AA420" s="1">
        <f>IF(P420=1,$O$3,IF(P420=2,$O$4,$O$5))</f>
        <v>0</v>
      </c>
    </row>
    <row r="421">
      <c r="A421" s="1" t="s">
        <v>114</v>
      </c>
      <c r="E421" s="27" t="s">
        <v>138</v>
      </c>
    </row>
    <row r="422">
      <c r="A422" s="1" t="s">
        <v>116</v>
      </c>
      <c r="E422" s="32" t="s">
        <v>3490</v>
      </c>
    </row>
    <row r="423">
      <c r="A423" s="1" t="s">
        <v>117</v>
      </c>
      <c r="E423" s="27" t="s">
        <v>138</v>
      </c>
    </row>
    <row r="424">
      <c r="A424" s="1" t="s">
        <v>108</v>
      </c>
      <c r="B424" s="1">
        <v>7</v>
      </c>
      <c r="C424" s="26" t="s">
        <v>3081</v>
      </c>
      <c r="D424" t="s">
        <v>138</v>
      </c>
      <c r="E424" s="27" t="s">
        <v>3082</v>
      </c>
      <c r="F424" s="28" t="s">
        <v>153</v>
      </c>
      <c r="G424" s="29">
        <v>257.94</v>
      </c>
      <c r="H424" s="28">
        <v>0</v>
      </c>
      <c r="I424" s="30">
        <f>ROUND(G424*H424,P4)</f>
        <v>0</v>
      </c>
      <c r="L424" s="30">
        <v>0</v>
      </c>
      <c r="M424" s="24">
        <f>ROUND(G424*L424,P4)</f>
        <v>0</v>
      </c>
      <c r="N424" s="25" t="s">
        <v>559</v>
      </c>
      <c r="O424" s="31">
        <f>M424*AA424</f>
        <v>0</v>
      </c>
      <c r="P424" s="1">
        <v>3</v>
      </c>
      <c r="AA424" s="1">
        <f>IF(P424=1,$O$3,IF(P424=2,$O$4,$O$5))</f>
        <v>0</v>
      </c>
    </row>
    <row r="425">
      <c r="A425" s="1" t="s">
        <v>114</v>
      </c>
      <c r="E425" s="27" t="s">
        <v>138</v>
      </c>
    </row>
    <row r="426">
      <c r="A426" s="1" t="s">
        <v>116</v>
      </c>
      <c r="E426" s="32" t="s">
        <v>3490</v>
      </c>
    </row>
    <row r="427">
      <c r="A427" s="1" t="s">
        <v>117</v>
      </c>
      <c r="E427" s="27" t="s">
        <v>138</v>
      </c>
    </row>
    <row r="428">
      <c r="A428" s="1" t="s">
        <v>108</v>
      </c>
      <c r="B428" s="1">
        <v>8</v>
      </c>
      <c r="C428" s="26" t="s">
        <v>2513</v>
      </c>
      <c r="D428" t="s">
        <v>138</v>
      </c>
      <c r="E428" s="27" t="s">
        <v>2514</v>
      </c>
      <c r="F428" s="28" t="s">
        <v>153</v>
      </c>
      <c r="G428" s="29">
        <v>261</v>
      </c>
      <c r="H428" s="28">
        <v>0</v>
      </c>
      <c r="I428" s="30">
        <f>ROUND(G428*H428,P4)</f>
        <v>0</v>
      </c>
      <c r="L428" s="30">
        <v>0</v>
      </c>
      <c r="M428" s="24">
        <f>ROUND(G428*L428,P4)</f>
        <v>0</v>
      </c>
      <c r="N428" s="25" t="s">
        <v>559</v>
      </c>
      <c r="O428" s="31">
        <f>M428*AA428</f>
        <v>0</v>
      </c>
      <c r="P428" s="1">
        <v>3</v>
      </c>
      <c r="AA428" s="1">
        <f>IF(P428=1,$O$3,IF(P428=2,$O$4,$O$5))</f>
        <v>0</v>
      </c>
    </row>
    <row r="429">
      <c r="A429" s="1" t="s">
        <v>114</v>
      </c>
      <c r="E429" s="27" t="s">
        <v>3491</v>
      </c>
    </row>
    <row r="430">
      <c r="A430" s="1" t="s">
        <v>116</v>
      </c>
      <c r="E430" s="32" t="s">
        <v>3492</v>
      </c>
    </row>
    <row r="431" ht="343.2">
      <c r="A431" s="1" t="s">
        <v>117</v>
      </c>
      <c r="E431" s="27" t="s">
        <v>2516</v>
      </c>
    </row>
    <row r="432">
      <c r="A432" s="1" t="s">
        <v>105</v>
      </c>
      <c r="C432" s="22" t="s">
        <v>604</v>
      </c>
      <c r="E432" s="23" t="s">
        <v>2544</v>
      </c>
      <c r="L432" s="24">
        <f>SUMIFS(L433:L448,A433:A448,"P")</f>
        <v>0</v>
      </c>
      <c r="M432" s="24">
        <f>SUMIFS(M433:M448,A433:A448,"P")</f>
        <v>0</v>
      </c>
      <c r="N432" s="25"/>
    </row>
    <row r="433">
      <c r="A433" s="1" t="s">
        <v>108</v>
      </c>
      <c r="B433" s="1">
        <v>9</v>
      </c>
      <c r="C433" s="26" t="s">
        <v>3493</v>
      </c>
      <c r="D433" t="s">
        <v>138</v>
      </c>
      <c r="E433" s="27" t="s">
        <v>3494</v>
      </c>
      <c r="F433" s="28" t="s">
        <v>153</v>
      </c>
      <c r="G433" s="29">
        <v>5.7599999999999998</v>
      </c>
      <c r="H433" s="28">
        <v>0</v>
      </c>
      <c r="I433" s="30">
        <f>ROUND(G433*H433,P4)</f>
        <v>0</v>
      </c>
      <c r="L433" s="30">
        <v>0</v>
      </c>
      <c r="M433" s="24">
        <f>ROUND(G433*L433,P4)</f>
        <v>0</v>
      </c>
      <c r="N433" s="25" t="s">
        <v>559</v>
      </c>
      <c r="O433" s="31">
        <f>M433*AA433</f>
        <v>0</v>
      </c>
      <c r="P433" s="1">
        <v>3</v>
      </c>
      <c r="AA433" s="1">
        <f>IF(P433=1,$O$3,IF(P433=2,$O$4,$O$5))</f>
        <v>0</v>
      </c>
    </row>
    <row r="434">
      <c r="A434" s="1" t="s">
        <v>114</v>
      </c>
      <c r="E434" s="27" t="s">
        <v>138</v>
      </c>
    </row>
    <row r="435">
      <c r="A435" s="1" t="s">
        <v>116</v>
      </c>
      <c r="E435" s="32" t="s">
        <v>3495</v>
      </c>
    </row>
    <row r="436" ht="79.2">
      <c r="A436" s="1" t="s">
        <v>117</v>
      </c>
      <c r="E436" s="27" t="s">
        <v>3271</v>
      </c>
    </row>
    <row r="437">
      <c r="A437" s="1" t="s">
        <v>108</v>
      </c>
      <c r="B437" s="1">
        <v>10</v>
      </c>
      <c r="C437" s="26" t="s">
        <v>2787</v>
      </c>
      <c r="D437" t="s">
        <v>138</v>
      </c>
      <c r="E437" s="27" t="s">
        <v>2788</v>
      </c>
      <c r="F437" s="28" t="s">
        <v>153</v>
      </c>
      <c r="G437" s="29">
        <v>8.4459999999999997</v>
      </c>
      <c r="H437" s="28">
        <v>0</v>
      </c>
      <c r="I437" s="30">
        <f>ROUND(G437*H437,P4)</f>
        <v>0</v>
      </c>
      <c r="L437" s="30">
        <v>0</v>
      </c>
      <c r="M437" s="24">
        <f>ROUND(G437*L437,P4)</f>
        <v>0</v>
      </c>
      <c r="N437" s="25" t="s">
        <v>559</v>
      </c>
      <c r="O437" s="31">
        <f>M437*AA437</f>
        <v>0</v>
      </c>
      <c r="P437" s="1">
        <v>3</v>
      </c>
      <c r="AA437" s="1">
        <f>IF(P437=1,$O$3,IF(P437=2,$O$4,$O$5))</f>
        <v>0</v>
      </c>
    </row>
    <row r="438">
      <c r="A438" s="1" t="s">
        <v>114</v>
      </c>
      <c r="E438" s="27" t="s">
        <v>138</v>
      </c>
    </row>
    <row r="439">
      <c r="A439" s="1" t="s">
        <v>116</v>
      </c>
      <c r="E439" s="32" t="s">
        <v>3496</v>
      </c>
    </row>
    <row r="440" ht="382.8">
      <c r="A440" s="1" t="s">
        <v>117</v>
      </c>
      <c r="E440" s="27" t="s">
        <v>2791</v>
      </c>
    </row>
    <row r="441">
      <c r="A441" s="1" t="s">
        <v>108</v>
      </c>
      <c r="B441" s="1">
        <v>11</v>
      </c>
      <c r="C441" s="26" t="s">
        <v>3223</v>
      </c>
      <c r="D441" t="s">
        <v>138</v>
      </c>
      <c r="E441" s="27" t="s">
        <v>3224</v>
      </c>
      <c r="F441" s="28" t="s">
        <v>112</v>
      </c>
      <c r="G441" s="29">
        <v>0.29699999999999999</v>
      </c>
      <c r="H441" s="28">
        <v>0</v>
      </c>
      <c r="I441" s="30">
        <f>ROUND(G441*H441,P4)</f>
        <v>0</v>
      </c>
      <c r="L441" s="30">
        <v>0</v>
      </c>
      <c r="M441" s="24">
        <f>ROUND(G441*L441,P4)</f>
        <v>0</v>
      </c>
      <c r="N441" s="25" t="s">
        <v>559</v>
      </c>
      <c r="O441" s="31">
        <f>M441*AA441</f>
        <v>0</v>
      </c>
      <c r="P441" s="1">
        <v>3</v>
      </c>
      <c r="AA441" s="1">
        <f>IF(P441=1,$O$3,IF(P441=2,$O$4,$O$5))</f>
        <v>0</v>
      </c>
    </row>
    <row r="442">
      <c r="A442" s="1" t="s">
        <v>114</v>
      </c>
      <c r="E442" s="27" t="s">
        <v>138</v>
      </c>
    </row>
    <row r="443">
      <c r="A443" s="1" t="s">
        <v>116</v>
      </c>
      <c r="E443" s="32" t="s">
        <v>3497</v>
      </c>
    </row>
    <row r="444" ht="316.8">
      <c r="A444" s="1" t="s">
        <v>117</v>
      </c>
      <c r="E444" s="27" t="s">
        <v>3227</v>
      </c>
    </row>
    <row r="445">
      <c r="A445" s="1" t="s">
        <v>108</v>
      </c>
      <c r="B445" s="1">
        <v>12</v>
      </c>
      <c r="C445" s="26" t="s">
        <v>3498</v>
      </c>
      <c r="D445" t="s">
        <v>138</v>
      </c>
      <c r="E445" s="27" t="s">
        <v>3499</v>
      </c>
      <c r="F445" s="28" t="s">
        <v>112</v>
      </c>
      <c r="G445" s="29">
        <v>0.23699999999999999</v>
      </c>
      <c r="H445" s="28">
        <v>0</v>
      </c>
      <c r="I445" s="30">
        <f>ROUND(G445*H445,P4)</f>
        <v>0</v>
      </c>
      <c r="L445" s="30">
        <v>0</v>
      </c>
      <c r="M445" s="24">
        <f>ROUND(G445*L445,P4)</f>
        <v>0</v>
      </c>
      <c r="N445" s="25" t="s">
        <v>559</v>
      </c>
      <c r="O445" s="31">
        <f>M445*AA445</f>
        <v>0</v>
      </c>
      <c r="P445" s="1">
        <v>3</v>
      </c>
      <c r="AA445" s="1">
        <f>IF(P445=1,$O$3,IF(P445=2,$O$4,$O$5))</f>
        <v>0</v>
      </c>
    </row>
    <row r="446">
      <c r="A446" s="1" t="s">
        <v>114</v>
      </c>
      <c r="E446" s="27" t="s">
        <v>138</v>
      </c>
    </row>
    <row r="447">
      <c r="A447" s="1" t="s">
        <v>116</v>
      </c>
      <c r="E447" s="32" t="s">
        <v>3500</v>
      </c>
    </row>
    <row r="448" ht="316.8">
      <c r="A448" s="1" t="s">
        <v>117</v>
      </c>
      <c r="E448" s="27" t="s">
        <v>3227</v>
      </c>
    </row>
    <row r="449">
      <c r="A449" s="1" t="s">
        <v>105</v>
      </c>
      <c r="C449" s="22" t="s">
        <v>2560</v>
      </c>
      <c r="E449" s="23" t="s">
        <v>2561</v>
      </c>
      <c r="L449" s="24">
        <f>SUMIFS(L450:L457,A450:A457,"P")</f>
        <v>0</v>
      </c>
      <c r="M449" s="24">
        <f>SUMIFS(M450:M457,A450:A457,"P")</f>
        <v>0</v>
      </c>
      <c r="N449" s="25"/>
    </row>
    <row r="450">
      <c r="A450" s="1" t="s">
        <v>108</v>
      </c>
      <c r="B450" s="1">
        <v>13</v>
      </c>
      <c r="C450" s="26" t="s">
        <v>3501</v>
      </c>
      <c r="D450" t="s">
        <v>138</v>
      </c>
      <c r="E450" s="27" t="s">
        <v>3502</v>
      </c>
      <c r="F450" s="28" t="s">
        <v>153</v>
      </c>
      <c r="G450" s="29">
        <v>8.8800000000000008</v>
      </c>
      <c r="H450" s="28">
        <v>0</v>
      </c>
      <c r="I450" s="30">
        <f>ROUND(G450*H450,P4)</f>
        <v>0</v>
      </c>
      <c r="L450" s="30">
        <v>0</v>
      </c>
      <c r="M450" s="24">
        <f>ROUND(G450*L450,P4)</f>
        <v>0</v>
      </c>
      <c r="N450" s="25" t="s">
        <v>559</v>
      </c>
      <c r="O450" s="31">
        <f>M450*AA450</f>
        <v>0</v>
      </c>
      <c r="P450" s="1">
        <v>3</v>
      </c>
      <c r="AA450" s="1">
        <f>IF(P450=1,$O$3,IF(P450=2,$O$4,$O$5))</f>
        <v>0</v>
      </c>
    </row>
    <row r="451">
      <c r="A451" s="1" t="s">
        <v>114</v>
      </c>
      <c r="E451" s="27" t="s">
        <v>3503</v>
      </c>
    </row>
    <row r="452">
      <c r="A452" s="1" t="s">
        <v>116</v>
      </c>
      <c r="E452" s="32" t="s">
        <v>3504</v>
      </c>
    </row>
    <row r="453" ht="382.8">
      <c r="A453" s="1" t="s">
        <v>117</v>
      </c>
      <c r="E453" s="27" t="s">
        <v>2791</v>
      </c>
    </row>
    <row r="454">
      <c r="A454" s="1" t="s">
        <v>108</v>
      </c>
      <c r="B454" s="1">
        <v>14</v>
      </c>
      <c r="C454" s="26" t="s">
        <v>3505</v>
      </c>
      <c r="D454" t="s">
        <v>138</v>
      </c>
      <c r="E454" s="27" t="s">
        <v>3506</v>
      </c>
      <c r="F454" s="28" t="s">
        <v>112</v>
      </c>
      <c r="G454" s="29">
        <v>1.6180000000000001</v>
      </c>
      <c r="H454" s="28">
        <v>0</v>
      </c>
      <c r="I454" s="30">
        <f>ROUND(G454*H454,P4)</f>
        <v>0</v>
      </c>
      <c r="L454" s="30">
        <v>0</v>
      </c>
      <c r="M454" s="24">
        <f>ROUND(G454*L454,P4)</f>
        <v>0</v>
      </c>
      <c r="N454" s="25" t="s">
        <v>559</v>
      </c>
      <c r="O454" s="31">
        <f>M454*AA454</f>
        <v>0</v>
      </c>
      <c r="P454" s="1">
        <v>3</v>
      </c>
      <c r="AA454" s="1">
        <f>IF(P454=1,$O$3,IF(P454=2,$O$4,$O$5))</f>
        <v>0</v>
      </c>
    </row>
    <row r="455">
      <c r="A455" s="1" t="s">
        <v>114</v>
      </c>
      <c r="E455" s="27" t="s">
        <v>138</v>
      </c>
    </row>
    <row r="456">
      <c r="A456" s="1" t="s">
        <v>116</v>
      </c>
      <c r="E456" s="32" t="s">
        <v>3507</v>
      </c>
    </row>
    <row r="457" ht="303.6">
      <c r="A457" s="1" t="s">
        <v>117</v>
      </c>
      <c r="E457" s="27" t="s">
        <v>2819</v>
      </c>
    </row>
    <row r="458">
      <c r="A458" s="1" t="s">
        <v>105</v>
      </c>
      <c r="C458" s="22" t="s">
        <v>2566</v>
      </c>
      <c r="E458" s="23" t="s">
        <v>2567</v>
      </c>
      <c r="L458" s="24">
        <f>SUMIFS(L459:L474,A459:A474,"P")</f>
        <v>0</v>
      </c>
      <c r="M458" s="24">
        <f>SUMIFS(M459:M474,A459:A474,"P")</f>
        <v>0</v>
      </c>
      <c r="N458" s="25"/>
    </row>
    <row r="459">
      <c r="A459" s="1" t="s">
        <v>108</v>
      </c>
      <c r="B459" s="1">
        <v>15</v>
      </c>
      <c r="C459" s="26" t="s">
        <v>3255</v>
      </c>
      <c r="D459" t="s">
        <v>138</v>
      </c>
      <c r="E459" s="27" t="s">
        <v>3256</v>
      </c>
      <c r="F459" s="28" t="s">
        <v>153</v>
      </c>
      <c r="G459" s="29">
        <v>19.25</v>
      </c>
      <c r="H459" s="28">
        <v>0</v>
      </c>
      <c r="I459" s="30">
        <f>ROUND(G459*H459,P4)</f>
        <v>0</v>
      </c>
      <c r="L459" s="30">
        <v>0</v>
      </c>
      <c r="M459" s="24">
        <f>ROUND(G459*L459,P4)</f>
        <v>0</v>
      </c>
      <c r="N459" s="25" t="s">
        <v>559</v>
      </c>
      <c r="O459" s="31">
        <f>M459*AA459</f>
        <v>0</v>
      </c>
      <c r="P459" s="1">
        <v>3</v>
      </c>
      <c r="AA459" s="1">
        <f>IF(P459=1,$O$3,IF(P459=2,$O$4,$O$5))</f>
        <v>0</v>
      </c>
    </row>
    <row r="460">
      <c r="A460" s="1" t="s">
        <v>114</v>
      </c>
      <c r="E460" s="27" t="s">
        <v>3508</v>
      </c>
    </row>
    <row r="461" ht="39.6">
      <c r="A461" s="1" t="s">
        <v>116</v>
      </c>
      <c r="E461" s="32" t="s">
        <v>3509</v>
      </c>
    </row>
    <row r="462" ht="382.8">
      <c r="A462" s="1" t="s">
        <v>117</v>
      </c>
      <c r="E462" s="27" t="s">
        <v>2571</v>
      </c>
    </row>
    <row r="463">
      <c r="A463" s="1" t="s">
        <v>108</v>
      </c>
      <c r="B463" s="1">
        <v>16</v>
      </c>
      <c r="C463" s="26" t="s">
        <v>2833</v>
      </c>
      <c r="D463" t="s">
        <v>138</v>
      </c>
      <c r="E463" s="27" t="s">
        <v>3410</v>
      </c>
      <c r="F463" s="28" t="s">
        <v>153</v>
      </c>
      <c r="G463" s="29">
        <v>3.452</v>
      </c>
      <c r="H463" s="28">
        <v>0</v>
      </c>
      <c r="I463" s="30">
        <f>ROUND(G463*H463,P4)</f>
        <v>0</v>
      </c>
      <c r="L463" s="30">
        <v>0</v>
      </c>
      <c r="M463" s="24">
        <f>ROUND(G463*L463,P4)</f>
        <v>0</v>
      </c>
      <c r="N463" s="25" t="s">
        <v>559</v>
      </c>
      <c r="O463" s="31">
        <f>M463*AA463</f>
        <v>0</v>
      </c>
      <c r="P463" s="1">
        <v>3</v>
      </c>
      <c r="AA463" s="1">
        <f>IF(P463=1,$O$3,IF(P463=2,$O$4,$O$5))</f>
        <v>0</v>
      </c>
    </row>
    <row r="464">
      <c r="A464" s="1" t="s">
        <v>114</v>
      </c>
      <c r="E464" s="27" t="s">
        <v>3510</v>
      </c>
    </row>
    <row r="465" ht="39.6">
      <c r="A465" s="1" t="s">
        <v>116</v>
      </c>
      <c r="E465" s="32" t="s">
        <v>3511</v>
      </c>
    </row>
    <row r="466" ht="382.8">
      <c r="A466" s="1" t="s">
        <v>117</v>
      </c>
      <c r="E466" s="27" t="s">
        <v>2571</v>
      </c>
    </row>
    <row r="467">
      <c r="A467" s="1" t="s">
        <v>108</v>
      </c>
      <c r="B467" s="1">
        <v>17</v>
      </c>
      <c r="C467" s="26" t="s">
        <v>3512</v>
      </c>
      <c r="D467" t="s">
        <v>138</v>
      </c>
      <c r="E467" s="27" t="s">
        <v>3513</v>
      </c>
      <c r="F467" s="28" t="s">
        <v>153</v>
      </c>
      <c r="G467" s="29">
        <v>0.224</v>
      </c>
      <c r="H467" s="28">
        <v>0</v>
      </c>
      <c r="I467" s="30">
        <f>ROUND(G467*H467,P4)</f>
        <v>0</v>
      </c>
      <c r="L467" s="30">
        <v>0</v>
      </c>
      <c r="M467" s="24">
        <f>ROUND(G467*L467,P4)</f>
        <v>0</v>
      </c>
      <c r="N467" s="25" t="s">
        <v>559</v>
      </c>
      <c r="O467" s="31">
        <f>M467*AA467</f>
        <v>0</v>
      </c>
      <c r="P467" s="1">
        <v>3</v>
      </c>
      <c r="AA467" s="1">
        <f>IF(P467=1,$O$3,IF(P467=2,$O$4,$O$5))</f>
        <v>0</v>
      </c>
    </row>
    <row r="468">
      <c r="A468" s="1" t="s">
        <v>114</v>
      </c>
      <c r="E468" s="27" t="s">
        <v>3514</v>
      </c>
    </row>
    <row r="469">
      <c r="A469" s="1" t="s">
        <v>116</v>
      </c>
      <c r="E469" s="32" t="s">
        <v>3515</v>
      </c>
    </row>
    <row r="470" ht="66">
      <c r="A470" s="1" t="s">
        <v>117</v>
      </c>
      <c r="E470" s="27" t="s">
        <v>3516</v>
      </c>
    </row>
    <row r="471">
      <c r="A471" s="1" t="s">
        <v>108</v>
      </c>
      <c r="B471" s="1">
        <v>18</v>
      </c>
      <c r="C471" s="26" t="s">
        <v>2579</v>
      </c>
      <c r="D471" t="s">
        <v>138</v>
      </c>
      <c r="E471" s="27" t="s">
        <v>2580</v>
      </c>
      <c r="F471" s="28" t="s">
        <v>153</v>
      </c>
      <c r="G471" s="29">
        <v>4.6029999999999998</v>
      </c>
      <c r="H471" s="28">
        <v>0</v>
      </c>
      <c r="I471" s="30">
        <f>ROUND(G471*H471,P4)</f>
        <v>0</v>
      </c>
      <c r="L471" s="30">
        <v>0</v>
      </c>
      <c r="M471" s="24">
        <f>ROUND(G471*L471,P4)</f>
        <v>0</v>
      </c>
      <c r="N471" s="25" t="s">
        <v>559</v>
      </c>
      <c r="O471" s="31">
        <f>M471*AA471</f>
        <v>0</v>
      </c>
      <c r="P471" s="1">
        <v>3</v>
      </c>
      <c r="AA471" s="1">
        <f>IF(P471=1,$O$3,IF(P471=2,$O$4,$O$5))</f>
        <v>0</v>
      </c>
    </row>
    <row r="472">
      <c r="A472" s="1" t="s">
        <v>114</v>
      </c>
      <c r="E472" s="27" t="s">
        <v>138</v>
      </c>
    </row>
    <row r="473" ht="39.6">
      <c r="A473" s="1" t="s">
        <v>116</v>
      </c>
      <c r="E473" s="32" t="s">
        <v>3517</v>
      </c>
    </row>
    <row r="474" ht="118.8">
      <c r="A474" s="1" t="s">
        <v>117</v>
      </c>
      <c r="E474" s="27" t="s">
        <v>2582</v>
      </c>
    </row>
    <row r="475">
      <c r="A475" s="1" t="s">
        <v>105</v>
      </c>
      <c r="C475" s="22" t="s">
        <v>155</v>
      </c>
      <c r="E475" s="23" t="s">
        <v>156</v>
      </c>
      <c r="L475" s="24">
        <f>SUMIFS(L476:L483,A476:A483,"P")</f>
        <v>0</v>
      </c>
      <c r="M475" s="24">
        <f>SUMIFS(M476:M483,A476:A483,"P")</f>
        <v>0</v>
      </c>
      <c r="N475" s="25"/>
    </row>
    <row r="476" ht="26.4">
      <c r="A476" s="1" t="s">
        <v>108</v>
      </c>
      <c r="B476" s="1">
        <v>19</v>
      </c>
      <c r="C476" s="26" t="s">
        <v>2620</v>
      </c>
      <c r="D476" t="s">
        <v>138</v>
      </c>
      <c r="E476" s="27" t="s">
        <v>2621</v>
      </c>
      <c r="F476" s="28" t="s">
        <v>148</v>
      </c>
      <c r="G476" s="29">
        <v>86.620000000000005</v>
      </c>
      <c r="H476" s="28">
        <v>0</v>
      </c>
      <c r="I476" s="30">
        <f>ROUND(G476*H476,P4)</f>
        <v>0</v>
      </c>
      <c r="L476" s="30">
        <v>0</v>
      </c>
      <c r="M476" s="24">
        <f>ROUND(G476*L476,P4)</f>
        <v>0</v>
      </c>
      <c r="N476" s="25" t="s">
        <v>559</v>
      </c>
      <c r="O476" s="31">
        <f>M476*AA476</f>
        <v>0</v>
      </c>
      <c r="P476" s="1">
        <v>3</v>
      </c>
      <c r="AA476" s="1">
        <f>IF(P476=1,$O$3,IF(P476=2,$O$4,$O$5))</f>
        <v>0</v>
      </c>
    </row>
    <row r="477">
      <c r="A477" s="1" t="s">
        <v>114</v>
      </c>
      <c r="E477" s="27" t="s">
        <v>3518</v>
      </c>
    </row>
    <row r="478">
      <c r="A478" s="1" t="s">
        <v>116</v>
      </c>
      <c r="E478" s="32" t="s">
        <v>3519</v>
      </c>
    </row>
    <row r="479" ht="211.2">
      <c r="A479" s="1" t="s">
        <v>117</v>
      </c>
      <c r="E479" s="27" t="s">
        <v>2623</v>
      </c>
    </row>
    <row r="480">
      <c r="A480" s="1" t="s">
        <v>108</v>
      </c>
      <c r="B480" s="1">
        <v>20</v>
      </c>
      <c r="C480" s="26" t="s">
        <v>3290</v>
      </c>
      <c r="D480" t="s">
        <v>138</v>
      </c>
      <c r="E480" s="27" t="s">
        <v>3291</v>
      </c>
      <c r="F480" s="28" t="s">
        <v>148</v>
      </c>
      <c r="G480" s="29">
        <v>86.620000000000005</v>
      </c>
      <c r="H480" s="28">
        <v>0</v>
      </c>
      <c r="I480" s="30">
        <f>ROUND(G480*H480,P4)</f>
        <v>0</v>
      </c>
      <c r="L480" s="30">
        <v>0</v>
      </c>
      <c r="M480" s="24">
        <f>ROUND(G480*L480,P4)</f>
        <v>0</v>
      </c>
      <c r="N480" s="25" t="s">
        <v>559</v>
      </c>
      <c r="O480" s="31">
        <f>M480*AA480</f>
        <v>0</v>
      </c>
      <c r="P480" s="1">
        <v>3</v>
      </c>
      <c r="AA480" s="1">
        <f>IF(P480=1,$O$3,IF(P480=2,$O$4,$O$5))</f>
        <v>0</v>
      </c>
    </row>
    <row r="481">
      <c r="A481" s="1" t="s">
        <v>114</v>
      </c>
      <c r="E481" s="27" t="s">
        <v>138</v>
      </c>
    </row>
    <row r="482">
      <c r="A482" s="1" t="s">
        <v>116</v>
      </c>
      <c r="E482" s="32" t="s">
        <v>3519</v>
      </c>
    </row>
    <row r="483" ht="66">
      <c r="A483" s="1" t="s">
        <v>117</v>
      </c>
      <c r="E483" s="27" t="s">
        <v>3294</v>
      </c>
    </row>
    <row r="484">
      <c r="A484" s="1" t="s">
        <v>105</v>
      </c>
      <c r="C484" s="22" t="s">
        <v>2628</v>
      </c>
      <c r="E484" s="23" t="s">
        <v>2629</v>
      </c>
      <c r="L484" s="24">
        <f>SUMIFS(L485:L488,A485:A488,"P")</f>
        <v>0</v>
      </c>
      <c r="M484" s="24">
        <f>SUMIFS(M485:M488,A485:A488,"P")</f>
        <v>0</v>
      </c>
      <c r="N484" s="25"/>
    </row>
    <row r="485">
      <c r="A485" s="1" t="s">
        <v>108</v>
      </c>
      <c r="B485" s="1">
        <v>21</v>
      </c>
      <c r="C485" s="26" t="s">
        <v>3520</v>
      </c>
      <c r="D485" t="s">
        <v>138</v>
      </c>
      <c r="E485" s="27" t="s">
        <v>3521</v>
      </c>
      <c r="F485" s="28" t="s">
        <v>159</v>
      </c>
      <c r="G485" s="29">
        <v>1</v>
      </c>
      <c r="H485" s="28">
        <v>0</v>
      </c>
      <c r="I485" s="30">
        <f>ROUND(G485*H485,P4)</f>
        <v>0</v>
      </c>
      <c r="L485" s="30">
        <v>0</v>
      </c>
      <c r="M485" s="24">
        <f>ROUND(G485*L485,P4)</f>
        <v>0</v>
      </c>
      <c r="N485" s="25" t="s">
        <v>559</v>
      </c>
      <c r="O485" s="31">
        <f>M485*AA485</f>
        <v>0</v>
      </c>
      <c r="P485" s="1">
        <v>3</v>
      </c>
      <c r="AA485" s="1">
        <f>IF(P485=1,$O$3,IF(P485=2,$O$4,$O$5))</f>
        <v>0</v>
      </c>
    </row>
    <row r="486">
      <c r="A486" s="1" t="s">
        <v>114</v>
      </c>
      <c r="E486" s="27" t="s">
        <v>3522</v>
      </c>
    </row>
    <row r="487">
      <c r="A487" s="1" t="s">
        <v>116</v>
      </c>
      <c r="E487" s="32" t="s">
        <v>2724</v>
      </c>
    </row>
    <row r="488" ht="52.8">
      <c r="A488" s="1" t="s">
        <v>117</v>
      </c>
      <c r="E488" s="27" t="s">
        <v>3523</v>
      </c>
    </row>
    <row r="489">
      <c r="A489" s="1" t="s">
        <v>105</v>
      </c>
      <c r="C489" s="22" t="s">
        <v>1797</v>
      </c>
      <c r="E489" s="23" t="s">
        <v>2386</v>
      </c>
      <c r="L489" s="24">
        <f>SUMIFS(L490:L513,A490:A513,"P")</f>
        <v>0</v>
      </c>
      <c r="M489" s="24">
        <f>SUMIFS(M490:M513,A490:A513,"P")</f>
        <v>0</v>
      </c>
      <c r="N489" s="25"/>
    </row>
    <row r="490">
      <c r="A490" s="1" t="s">
        <v>108</v>
      </c>
      <c r="B490" s="1">
        <v>22</v>
      </c>
      <c r="C490" s="26" t="s">
        <v>3524</v>
      </c>
      <c r="D490" t="s">
        <v>138</v>
      </c>
      <c r="E490" s="27" t="s">
        <v>3525</v>
      </c>
      <c r="F490" s="28" t="s">
        <v>167</v>
      </c>
      <c r="G490" s="29">
        <v>14.949999999999999</v>
      </c>
      <c r="H490" s="28">
        <v>0</v>
      </c>
      <c r="I490" s="30">
        <f>ROUND(G490*H490,P4)</f>
        <v>0</v>
      </c>
      <c r="L490" s="30">
        <v>0</v>
      </c>
      <c r="M490" s="24">
        <f>ROUND(G490*L490,P4)</f>
        <v>0</v>
      </c>
      <c r="N490" s="25" t="s">
        <v>559</v>
      </c>
      <c r="O490" s="31">
        <f>M490*AA490</f>
        <v>0</v>
      </c>
      <c r="P490" s="1">
        <v>3</v>
      </c>
      <c r="AA490" s="1">
        <f>IF(P490=1,$O$3,IF(P490=2,$O$4,$O$5))</f>
        <v>0</v>
      </c>
    </row>
    <row r="491">
      <c r="A491" s="1" t="s">
        <v>114</v>
      </c>
      <c r="E491" s="27" t="s">
        <v>3526</v>
      </c>
    </row>
    <row r="492">
      <c r="A492" s="1" t="s">
        <v>116</v>
      </c>
      <c r="E492" s="32" t="s">
        <v>3527</v>
      </c>
    </row>
    <row r="493" ht="79.2">
      <c r="A493" s="1" t="s">
        <v>117</v>
      </c>
      <c r="E493" s="27" t="s">
        <v>3528</v>
      </c>
    </row>
    <row r="494">
      <c r="A494" s="1" t="s">
        <v>108</v>
      </c>
      <c r="B494" s="1">
        <v>23</v>
      </c>
      <c r="C494" s="26" t="s">
        <v>3529</v>
      </c>
      <c r="D494" t="s">
        <v>138</v>
      </c>
      <c r="E494" s="27" t="s">
        <v>3530</v>
      </c>
      <c r="F494" s="28" t="s">
        <v>153</v>
      </c>
      <c r="G494" s="29">
        <v>3.5</v>
      </c>
      <c r="H494" s="28">
        <v>0</v>
      </c>
      <c r="I494" s="30">
        <f>ROUND(G494*H494,P4)</f>
        <v>0</v>
      </c>
      <c r="L494" s="30">
        <v>0</v>
      </c>
      <c r="M494" s="24">
        <f>ROUND(G494*L494,P4)</f>
        <v>0</v>
      </c>
      <c r="N494" s="25" t="s">
        <v>559</v>
      </c>
      <c r="O494" s="31">
        <f>M494*AA494</f>
        <v>0</v>
      </c>
      <c r="P494" s="1">
        <v>3</v>
      </c>
      <c r="AA494" s="1">
        <f>IF(P494=1,$O$3,IF(P494=2,$O$4,$O$5))</f>
        <v>0</v>
      </c>
    </row>
    <row r="495">
      <c r="A495" s="1" t="s">
        <v>114</v>
      </c>
      <c r="E495" s="27" t="s">
        <v>138</v>
      </c>
    </row>
    <row r="496">
      <c r="A496" s="1" t="s">
        <v>116</v>
      </c>
      <c r="E496" s="32" t="s">
        <v>3531</v>
      </c>
    </row>
    <row r="497" ht="145.2">
      <c r="A497" s="1" t="s">
        <v>117</v>
      </c>
      <c r="E497" s="27" t="s">
        <v>3466</v>
      </c>
    </row>
    <row r="498">
      <c r="A498" s="1" t="s">
        <v>108</v>
      </c>
      <c r="B498" s="1">
        <v>24</v>
      </c>
      <c r="C498" s="26" t="s">
        <v>1802</v>
      </c>
      <c r="D498" t="s">
        <v>138</v>
      </c>
      <c r="E498" s="27" t="s">
        <v>1803</v>
      </c>
      <c r="F498" s="28" t="s">
        <v>153</v>
      </c>
      <c r="G498" s="29">
        <v>18.120000000000001</v>
      </c>
      <c r="H498" s="28">
        <v>0</v>
      </c>
      <c r="I498" s="30">
        <f>ROUND(G498*H498,P4)</f>
        <v>0</v>
      </c>
      <c r="L498" s="30">
        <v>0</v>
      </c>
      <c r="M498" s="24">
        <f>ROUND(G498*L498,P4)</f>
        <v>0</v>
      </c>
      <c r="N498" s="25" t="s">
        <v>559</v>
      </c>
      <c r="O498" s="31">
        <f>M498*AA498</f>
        <v>0</v>
      </c>
      <c r="P498" s="1">
        <v>3</v>
      </c>
      <c r="AA498" s="1">
        <f>IF(P498=1,$O$3,IF(P498=2,$O$4,$O$5))</f>
        <v>0</v>
      </c>
    </row>
    <row r="499">
      <c r="A499" s="1" t="s">
        <v>114</v>
      </c>
      <c r="E499" s="27" t="s">
        <v>138</v>
      </c>
    </row>
    <row r="500">
      <c r="A500" s="1" t="s">
        <v>116</v>
      </c>
      <c r="E500" s="32" t="s">
        <v>3532</v>
      </c>
    </row>
    <row r="501" ht="145.2">
      <c r="A501" s="1" t="s">
        <v>117</v>
      </c>
      <c r="E501" s="27" t="s">
        <v>3466</v>
      </c>
    </row>
    <row r="502">
      <c r="A502" s="1" t="s">
        <v>108</v>
      </c>
      <c r="B502" s="1">
        <v>25</v>
      </c>
      <c r="C502" s="26" t="s">
        <v>3533</v>
      </c>
      <c r="D502" t="s">
        <v>138</v>
      </c>
      <c r="E502" s="27" t="s">
        <v>3534</v>
      </c>
      <c r="F502" s="28" t="s">
        <v>167</v>
      </c>
      <c r="G502" s="29">
        <v>9</v>
      </c>
      <c r="H502" s="28">
        <v>0</v>
      </c>
      <c r="I502" s="30">
        <f>ROUND(G502*H502,P4)</f>
        <v>0</v>
      </c>
      <c r="L502" s="30">
        <v>0</v>
      </c>
      <c r="M502" s="24">
        <f>ROUND(G502*L502,P4)</f>
        <v>0</v>
      </c>
      <c r="N502" s="25" t="s">
        <v>559</v>
      </c>
      <c r="O502" s="31">
        <f>M502*AA502</f>
        <v>0</v>
      </c>
      <c r="P502" s="1">
        <v>3</v>
      </c>
      <c r="AA502" s="1">
        <f>IF(P502=1,$O$3,IF(P502=2,$O$4,$O$5))</f>
        <v>0</v>
      </c>
    </row>
    <row r="503">
      <c r="A503" s="1" t="s">
        <v>114</v>
      </c>
      <c r="E503" s="27" t="s">
        <v>3535</v>
      </c>
    </row>
    <row r="504">
      <c r="A504" s="1" t="s">
        <v>116</v>
      </c>
      <c r="E504" s="32" t="s">
        <v>3536</v>
      </c>
    </row>
    <row r="505" ht="132">
      <c r="A505" s="1" t="s">
        <v>117</v>
      </c>
      <c r="E505" s="27" t="s">
        <v>3537</v>
      </c>
    </row>
    <row r="506">
      <c r="A506" s="1" t="s">
        <v>108</v>
      </c>
      <c r="B506" s="1">
        <v>26</v>
      </c>
      <c r="C506" s="26" t="s">
        <v>3538</v>
      </c>
      <c r="D506" t="s">
        <v>138</v>
      </c>
      <c r="E506" s="27" t="s">
        <v>3539</v>
      </c>
      <c r="F506" s="28" t="s">
        <v>148</v>
      </c>
      <c r="G506" s="29">
        <v>38.076000000000001</v>
      </c>
      <c r="H506" s="28">
        <v>0</v>
      </c>
      <c r="I506" s="30">
        <f>ROUND(G506*H506,P4)</f>
        <v>0</v>
      </c>
      <c r="L506" s="30">
        <v>0</v>
      </c>
      <c r="M506" s="24">
        <f>ROUND(G506*L506,P4)</f>
        <v>0</v>
      </c>
      <c r="N506" s="25" t="s">
        <v>559</v>
      </c>
      <c r="O506" s="31">
        <f>M506*AA506</f>
        <v>0</v>
      </c>
      <c r="P506" s="1">
        <v>3</v>
      </c>
      <c r="AA506" s="1">
        <f>IF(P506=1,$O$3,IF(P506=2,$O$4,$O$5))</f>
        <v>0</v>
      </c>
    </row>
    <row r="507">
      <c r="A507" s="1" t="s">
        <v>114</v>
      </c>
      <c r="E507" s="27" t="s">
        <v>3540</v>
      </c>
    </row>
    <row r="508">
      <c r="A508" s="1" t="s">
        <v>116</v>
      </c>
      <c r="E508" s="32" t="s">
        <v>3541</v>
      </c>
    </row>
    <row r="509" ht="92.4">
      <c r="A509" s="1" t="s">
        <v>117</v>
      </c>
      <c r="E509" s="27" t="s">
        <v>3542</v>
      </c>
    </row>
    <row r="510">
      <c r="A510" s="1" t="s">
        <v>108</v>
      </c>
      <c r="B510" s="1">
        <v>27</v>
      </c>
      <c r="C510" s="26" t="s">
        <v>3474</v>
      </c>
      <c r="D510" t="s">
        <v>138</v>
      </c>
      <c r="E510" s="27" t="s">
        <v>3543</v>
      </c>
      <c r="F510" s="28" t="s">
        <v>159</v>
      </c>
      <c r="G510" s="29">
        <v>2</v>
      </c>
      <c r="H510" s="28">
        <v>0</v>
      </c>
      <c r="I510" s="30">
        <f>ROUND(G510*H510,P4)</f>
        <v>0</v>
      </c>
      <c r="L510" s="30">
        <v>0</v>
      </c>
      <c r="M510" s="24">
        <f>ROUND(G510*L510,P4)</f>
        <v>0</v>
      </c>
      <c r="N510" s="25" t="s">
        <v>138</v>
      </c>
      <c r="O510" s="31">
        <f>M510*AA510</f>
        <v>0</v>
      </c>
      <c r="P510" s="1">
        <v>3</v>
      </c>
      <c r="AA510" s="1">
        <f>IF(P510=1,$O$3,IF(P510=2,$O$4,$O$5))</f>
        <v>0</v>
      </c>
    </row>
    <row r="511">
      <c r="A511" s="1" t="s">
        <v>114</v>
      </c>
      <c r="E511" s="27" t="s">
        <v>138</v>
      </c>
    </row>
    <row r="512">
      <c r="A512" s="1" t="s">
        <v>116</v>
      </c>
      <c r="E512" s="32" t="s">
        <v>3477</v>
      </c>
    </row>
    <row r="513">
      <c r="A513" s="1" t="s">
        <v>117</v>
      </c>
      <c r="E513" s="27" t="s">
        <v>138</v>
      </c>
    </row>
    <row r="514">
      <c r="A514" s="1" t="s">
        <v>102</v>
      </c>
      <c r="C514" s="22" t="s">
        <v>3544</v>
      </c>
      <c r="E514" s="23" t="s">
        <v>3545</v>
      </c>
      <c r="L514" s="24">
        <f>L515+L520+L537+L550+L559+L576+L585+L590</f>
        <v>0</v>
      </c>
      <c r="M514" s="24">
        <f>M515+M520+M537+M550+M559+M576+M585+M590</f>
        <v>0</v>
      </c>
      <c r="N514" s="25"/>
    </row>
    <row r="515">
      <c r="A515" s="1" t="s">
        <v>105</v>
      </c>
      <c r="C515" s="22" t="s">
        <v>483</v>
      </c>
      <c r="E515" s="23" t="s">
        <v>107</v>
      </c>
      <c r="L515" s="24">
        <f>SUMIFS(L516:L519,A516:A519,"P")</f>
        <v>0</v>
      </c>
      <c r="M515" s="24">
        <f>SUMIFS(M516:M519,A516:A519,"P")</f>
        <v>0</v>
      </c>
      <c r="N515" s="25"/>
    </row>
    <row r="516" ht="26.4">
      <c r="A516" s="1" t="s">
        <v>108</v>
      </c>
      <c r="B516" s="1">
        <v>1</v>
      </c>
      <c r="C516" s="26" t="s">
        <v>109</v>
      </c>
      <c r="D516" t="s">
        <v>110</v>
      </c>
      <c r="E516" s="27" t="s">
        <v>111</v>
      </c>
      <c r="F516" s="28" t="s">
        <v>112</v>
      </c>
      <c r="G516" s="29">
        <v>2430.8600000000001</v>
      </c>
      <c r="H516" s="28">
        <v>0</v>
      </c>
      <c r="I516" s="30">
        <f>ROUND(G516*H516,P4)</f>
        <v>0</v>
      </c>
      <c r="L516" s="30">
        <v>0</v>
      </c>
      <c r="M516" s="24">
        <f>ROUND(G516*L516,P4)</f>
        <v>0</v>
      </c>
      <c r="N516" s="25" t="s">
        <v>785</v>
      </c>
      <c r="O516" s="31">
        <f>M516*AA516</f>
        <v>0</v>
      </c>
      <c r="P516" s="1">
        <v>3</v>
      </c>
      <c r="AA516" s="1">
        <f>IF(P516=1,$O$3,IF(P516=2,$O$4,$O$5))</f>
        <v>0</v>
      </c>
    </row>
    <row r="517" ht="26.4">
      <c r="A517" s="1" t="s">
        <v>114</v>
      </c>
      <c r="E517" s="27" t="s">
        <v>115</v>
      </c>
    </row>
    <row r="518">
      <c r="A518" s="1" t="s">
        <v>116</v>
      </c>
      <c r="E518" s="32" t="s">
        <v>3546</v>
      </c>
    </row>
    <row r="519" ht="198">
      <c r="A519" s="1" t="s">
        <v>117</v>
      </c>
      <c r="E519" s="27" t="s">
        <v>787</v>
      </c>
    </row>
    <row r="520">
      <c r="A520" s="1" t="s">
        <v>105</v>
      </c>
      <c r="C520" s="22" t="s">
        <v>144</v>
      </c>
      <c r="E520" s="23" t="s">
        <v>145</v>
      </c>
      <c r="L520" s="24">
        <f>SUMIFS(L521:L536,A521:A536,"P")</f>
        <v>0</v>
      </c>
      <c r="M520" s="24">
        <f>SUMIFS(M521:M536,A521:A536,"P")</f>
        <v>0</v>
      </c>
      <c r="N520" s="25"/>
    </row>
    <row r="521">
      <c r="A521" s="1" t="s">
        <v>108</v>
      </c>
      <c r="B521" s="1">
        <v>2</v>
      </c>
      <c r="C521" s="26" t="s">
        <v>3485</v>
      </c>
      <c r="D521" t="s">
        <v>138</v>
      </c>
      <c r="E521" s="27" t="s">
        <v>3486</v>
      </c>
      <c r="F521" s="28" t="s">
        <v>167</v>
      </c>
      <c r="G521" s="29">
        <v>24</v>
      </c>
      <c r="H521" s="28">
        <v>0</v>
      </c>
      <c r="I521" s="30">
        <f>ROUND(G521*H521,P4)</f>
        <v>0</v>
      </c>
      <c r="L521" s="30">
        <v>0</v>
      </c>
      <c r="M521" s="24">
        <f>ROUND(G521*L521,P4)</f>
        <v>0</v>
      </c>
      <c r="N521" s="25" t="s">
        <v>559</v>
      </c>
      <c r="O521" s="31">
        <f>M521*AA521</f>
        <v>0</v>
      </c>
      <c r="P521" s="1">
        <v>3</v>
      </c>
      <c r="AA521" s="1">
        <f>IF(P521=1,$O$3,IF(P521=2,$O$4,$O$5))</f>
        <v>0</v>
      </c>
    </row>
    <row r="522">
      <c r="A522" s="1" t="s">
        <v>114</v>
      </c>
      <c r="E522" s="27" t="s">
        <v>138</v>
      </c>
    </row>
    <row r="523">
      <c r="A523" s="1" t="s">
        <v>116</v>
      </c>
      <c r="E523" s="32" t="s">
        <v>3547</v>
      </c>
    </row>
    <row r="524">
      <c r="A524" s="1" t="s">
        <v>117</v>
      </c>
      <c r="E524" s="27" t="s">
        <v>138</v>
      </c>
    </row>
    <row r="525">
      <c r="A525" s="1" t="s">
        <v>108</v>
      </c>
      <c r="B525" s="1">
        <v>3</v>
      </c>
      <c r="C525" s="26" t="s">
        <v>2472</v>
      </c>
      <c r="D525" t="s">
        <v>138</v>
      </c>
      <c r="E525" s="27" t="s">
        <v>2473</v>
      </c>
      <c r="F525" s="28" t="s">
        <v>153</v>
      </c>
      <c r="G525" s="29">
        <v>1279.4000000000001</v>
      </c>
      <c r="H525" s="28">
        <v>0</v>
      </c>
      <c r="I525" s="30">
        <f>ROUND(G525*H525,P4)</f>
        <v>0</v>
      </c>
      <c r="L525" s="30">
        <v>0</v>
      </c>
      <c r="M525" s="24">
        <f>ROUND(G525*L525,P4)</f>
        <v>0</v>
      </c>
      <c r="N525" s="25" t="s">
        <v>559</v>
      </c>
      <c r="O525" s="31">
        <f>M525*AA525</f>
        <v>0</v>
      </c>
      <c r="P525" s="1">
        <v>3</v>
      </c>
      <c r="AA525" s="1">
        <f>IF(P525=1,$O$3,IF(P525=2,$O$4,$O$5))</f>
        <v>0</v>
      </c>
    </row>
    <row r="526">
      <c r="A526" s="1" t="s">
        <v>114</v>
      </c>
      <c r="E526" s="27" t="s">
        <v>138</v>
      </c>
    </row>
    <row r="527">
      <c r="A527" s="1" t="s">
        <v>116</v>
      </c>
      <c r="E527" s="32" t="s">
        <v>3548</v>
      </c>
    </row>
    <row r="528">
      <c r="A528" s="1" t="s">
        <v>117</v>
      </c>
      <c r="E528" s="27" t="s">
        <v>138</v>
      </c>
    </row>
    <row r="529">
      <c r="A529" s="1" t="s">
        <v>108</v>
      </c>
      <c r="B529" s="1">
        <v>4</v>
      </c>
      <c r="C529" s="26" t="s">
        <v>3081</v>
      </c>
      <c r="D529" t="s">
        <v>138</v>
      </c>
      <c r="E529" s="27" t="s">
        <v>3082</v>
      </c>
      <c r="F529" s="28" t="s">
        <v>153</v>
      </c>
      <c r="G529" s="29">
        <v>1279.4000000000001</v>
      </c>
      <c r="H529" s="28">
        <v>0</v>
      </c>
      <c r="I529" s="30">
        <f>ROUND(G529*H529,P4)</f>
        <v>0</v>
      </c>
      <c r="L529" s="30">
        <v>0</v>
      </c>
      <c r="M529" s="24">
        <f>ROUND(G529*L529,P4)</f>
        <v>0</v>
      </c>
      <c r="N529" s="25" t="s">
        <v>559</v>
      </c>
      <c r="O529" s="31">
        <f>M529*AA529</f>
        <v>0</v>
      </c>
      <c r="P529" s="1">
        <v>3</v>
      </c>
      <c r="AA529" s="1">
        <f>IF(P529=1,$O$3,IF(P529=2,$O$4,$O$5))</f>
        <v>0</v>
      </c>
    </row>
    <row r="530">
      <c r="A530" s="1" t="s">
        <v>114</v>
      </c>
      <c r="E530" s="27" t="s">
        <v>138</v>
      </c>
    </row>
    <row r="531">
      <c r="A531" s="1" t="s">
        <v>116</v>
      </c>
      <c r="E531" s="32" t="s">
        <v>3548</v>
      </c>
    </row>
    <row r="532">
      <c r="A532" s="1" t="s">
        <v>117</v>
      </c>
      <c r="E532" s="27" t="s">
        <v>138</v>
      </c>
    </row>
    <row r="533">
      <c r="A533" s="1" t="s">
        <v>108</v>
      </c>
      <c r="B533" s="1">
        <v>5</v>
      </c>
      <c r="C533" s="26" t="s">
        <v>2513</v>
      </c>
      <c r="D533" t="s">
        <v>138</v>
      </c>
      <c r="E533" s="27" t="s">
        <v>2514</v>
      </c>
      <c r="F533" s="28" t="s">
        <v>153</v>
      </c>
      <c r="G533" s="29">
        <v>274.27999999999997</v>
      </c>
      <c r="H533" s="28">
        <v>0</v>
      </c>
      <c r="I533" s="30">
        <f>ROUND(G533*H533,P4)</f>
        <v>0</v>
      </c>
      <c r="L533" s="30">
        <v>0</v>
      </c>
      <c r="M533" s="24">
        <f>ROUND(G533*L533,P4)</f>
        <v>0</v>
      </c>
      <c r="N533" s="25" t="s">
        <v>559</v>
      </c>
      <c r="O533" s="31">
        <f>M533*AA533</f>
        <v>0</v>
      </c>
      <c r="P533" s="1">
        <v>3</v>
      </c>
      <c r="AA533" s="1">
        <f>IF(P533=1,$O$3,IF(P533=2,$O$4,$O$5))</f>
        <v>0</v>
      </c>
    </row>
    <row r="534">
      <c r="A534" s="1" t="s">
        <v>114</v>
      </c>
      <c r="E534" s="27" t="s">
        <v>3491</v>
      </c>
    </row>
    <row r="535">
      <c r="A535" s="1" t="s">
        <v>116</v>
      </c>
      <c r="E535" s="32" t="s">
        <v>3549</v>
      </c>
    </row>
    <row r="536">
      <c r="A536" s="1" t="s">
        <v>117</v>
      </c>
      <c r="E536" s="27" t="s">
        <v>138</v>
      </c>
    </row>
    <row r="537">
      <c r="A537" s="1" t="s">
        <v>105</v>
      </c>
      <c r="C537" s="22" t="s">
        <v>604</v>
      </c>
      <c r="E537" s="23" t="s">
        <v>2544</v>
      </c>
      <c r="L537" s="24">
        <f>SUMIFS(L538:L549,A538:A549,"P")</f>
        <v>0</v>
      </c>
      <c r="M537" s="24">
        <f>SUMIFS(M538:M549,A538:A549,"P")</f>
        <v>0</v>
      </c>
      <c r="N537" s="25"/>
    </row>
    <row r="538">
      <c r="A538" s="1" t="s">
        <v>108</v>
      </c>
      <c r="B538" s="1">
        <v>6</v>
      </c>
      <c r="C538" s="26" t="s">
        <v>2787</v>
      </c>
      <c r="D538" t="s">
        <v>138</v>
      </c>
      <c r="E538" s="27" t="s">
        <v>2788</v>
      </c>
      <c r="F538" s="28" t="s">
        <v>153</v>
      </c>
      <c r="G538" s="29">
        <v>7.3949999999999996</v>
      </c>
      <c r="H538" s="28">
        <v>0</v>
      </c>
      <c r="I538" s="30">
        <f>ROUND(G538*H538,P4)</f>
        <v>0</v>
      </c>
      <c r="L538" s="30">
        <v>0</v>
      </c>
      <c r="M538" s="24">
        <f>ROUND(G538*L538,P4)</f>
        <v>0</v>
      </c>
      <c r="N538" s="25" t="s">
        <v>559</v>
      </c>
      <c r="O538" s="31">
        <f>M538*AA538</f>
        <v>0</v>
      </c>
      <c r="P538" s="1">
        <v>3</v>
      </c>
      <c r="AA538" s="1">
        <f>IF(P538=1,$O$3,IF(P538=2,$O$4,$O$5))</f>
        <v>0</v>
      </c>
    </row>
    <row r="539">
      <c r="A539" s="1" t="s">
        <v>114</v>
      </c>
      <c r="E539" s="27" t="s">
        <v>138</v>
      </c>
    </row>
    <row r="540">
      <c r="A540" s="1" t="s">
        <v>116</v>
      </c>
      <c r="E540" s="32" t="s">
        <v>3550</v>
      </c>
    </row>
    <row r="541">
      <c r="A541" s="1" t="s">
        <v>117</v>
      </c>
      <c r="E541" s="27" t="s">
        <v>138</v>
      </c>
    </row>
    <row r="542">
      <c r="A542" s="1" t="s">
        <v>108</v>
      </c>
      <c r="B542" s="1">
        <v>7</v>
      </c>
      <c r="C542" s="26" t="s">
        <v>3223</v>
      </c>
      <c r="D542" t="s">
        <v>138</v>
      </c>
      <c r="E542" s="27" t="s">
        <v>3224</v>
      </c>
      <c r="F542" s="28" t="s">
        <v>112</v>
      </c>
      <c r="G542" s="29">
        <v>0.249</v>
      </c>
      <c r="H542" s="28">
        <v>0</v>
      </c>
      <c r="I542" s="30">
        <f>ROUND(G542*H542,P4)</f>
        <v>0</v>
      </c>
      <c r="L542" s="30">
        <v>0</v>
      </c>
      <c r="M542" s="24">
        <f>ROUND(G542*L542,P4)</f>
        <v>0</v>
      </c>
      <c r="N542" s="25" t="s">
        <v>559</v>
      </c>
      <c r="O542" s="31">
        <f>M542*AA542</f>
        <v>0</v>
      </c>
      <c r="P542" s="1">
        <v>3</v>
      </c>
      <c r="AA542" s="1">
        <f>IF(P542=1,$O$3,IF(P542=2,$O$4,$O$5))</f>
        <v>0</v>
      </c>
    </row>
    <row r="543">
      <c r="A543" s="1" t="s">
        <v>114</v>
      </c>
      <c r="E543" s="27" t="s">
        <v>138</v>
      </c>
    </row>
    <row r="544">
      <c r="A544" s="1" t="s">
        <v>116</v>
      </c>
      <c r="E544" s="32" t="s">
        <v>3551</v>
      </c>
    </row>
    <row r="545" ht="316.8">
      <c r="A545" s="1" t="s">
        <v>117</v>
      </c>
      <c r="E545" s="27" t="s">
        <v>3227</v>
      </c>
    </row>
    <row r="546">
      <c r="A546" s="1" t="s">
        <v>108</v>
      </c>
      <c r="B546" s="1">
        <v>8</v>
      </c>
      <c r="C546" s="26" t="s">
        <v>3498</v>
      </c>
      <c r="D546" t="s">
        <v>138</v>
      </c>
      <c r="E546" s="27" t="s">
        <v>3499</v>
      </c>
      <c r="F546" s="28" t="s">
        <v>112</v>
      </c>
      <c r="G546" s="29">
        <v>0.23699999999999999</v>
      </c>
      <c r="H546" s="28">
        <v>0</v>
      </c>
      <c r="I546" s="30">
        <f>ROUND(G546*H546,P4)</f>
        <v>0</v>
      </c>
      <c r="L546" s="30">
        <v>0</v>
      </c>
      <c r="M546" s="24">
        <f>ROUND(G546*L546,P4)</f>
        <v>0</v>
      </c>
      <c r="N546" s="25" t="s">
        <v>559</v>
      </c>
      <c r="O546" s="31">
        <f>M546*AA546</f>
        <v>0</v>
      </c>
      <c r="P546" s="1">
        <v>3</v>
      </c>
      <c r="AA546" s="1">
        <f>IF(P546=1,$O$3,IF(P546=2,$O$4,$O$5))</f>
        <v>0</v>
      </c>
    </row>
    <row r="547">
      <c r="A547" s="1" t="s">
        <v>114</v>
      </c>
      <c r="E547" s="27" t="s">
        <v>138</v>
      </c>
    </row>
    <row r="548">
      <c r="A548" s="1" t="s">
        <v>116</v>
      </c>
      <c r="E548" s="32" t="s">
        <v>3500</v>
      </c>
    </row>
    <row r="549">
      <c r="A549" s="1" t="s">
        <v>117</v>
      </c>
      <c r="E549" s="27" t="s">
        <v>138</v>
      </c>
    </row>
    <row r="550">
      <c r="A550" s="1" t="s">
        <v>105</v>
      </c>
      <c r="C550" s="22" t="s">
        <v>2560</v>
      </c>
      <c r="E550" s="23" t="s">
        <v>2561</v>
      </c>
      <c r="L550" s="24">
        <f>SUMIFS(L551:L558,A551:A558,"P")</f>
        <v>0</v>
      </c>
      <c r="M550" s="24">
        <f>SUMIFS(M551:M558,A551:A558,"P")</f>
        <v>0</v>
      </c>
      <c r="N550" s="25"/>
    </row>
    <row r="551">
      <c r="A551" s="1" t="s">
        <v>108</v>
      </c>
      <c r="B551" s="1">
        <v>9</v>
      </c>
      <c r="C551" s="26" t="s">
        <v>3501</v>
      </c>
      <c r="D551" t="s">
        <v>138</v>
      </c>
      <c r="E551" s="27" t="s">
        <v>3502</v>
      </c>
      <c r="F551" s="28" t="s">
        <v>153</v>
      </c>
      <c r="G551" s="29">
        <v>7.2300000000000004</v>
      </c>
      <c r="H551" s="28">
        <v>0</v>
      </c>
      <c r="I551" s="30">
        <f>ROUND(G551*H551,P4)</f>
        <v>0</v>
      </c>
      <c r="L551" s="30">
        <v>0</v>
      </c>
      <c r="M551" s="24">
        <f>ROUND(G551*L551,P4)</f>
        <v>0</v>
      </c>
      <c r="N551" s="25" t="s">
        <v>559</v>
      </c>
      <c r="O551" s="31">
        <f>M551*AA551</f>
        <v>0</v>
      </c>
      <c r="P551" s="1">
        <v>3</v>
      </c>
      <c r="AA551" s="1">
        <f>IF(P551=1,$O$3,IF(P551=2,$O$4,$O$5))</f>
        <v>0</v>
      </c>
    </row>
    <row r="552">
      <c r="A552" s="1" t="s">
        <v>114</v>
      </c>
      <c r="E552" s="27" t="s">
        <v>3503</v>
      </c>
    </row>
    <row r="553">
      <c r="A553" s="1" t="s">
        <v>116</v>
      </c>
      <c r="E553" s="32" t="s">
        <v>3552</v>
      </c>
    </row>
    <row r="554">
      <c r="A554" s="1" t="s">
        <v>117</v>
      </c>
      <c r="E554" s="27" t="s">
        <v>138</v>
      </c>
    </row>
    <row r="555">
      <c r="A555" s="1" t="s">
        <v>108</v>
      </c>
      <c r="B555" s="1">
        <v>10</v>
      </c>
      <c r="C555" s="26" t="s">
        <v>3505</v>
      </c>
      <c r="D555" t="s">
        <v>138</v>
      </c>
      <c r="E555" s="27" t="s">
        <v>3506</v>
      </c>
      <c r="F555" s="28" t="s">
        <v>112</v>
      </c>
      <c r="G555" s="29">
        <v>1.4970000000000001</v>
      </c>
      <c r="H555" s="28">
        <v>0</v>
      </c>
      <c r="I555" s="30">
        <f>ROUND(G555*H555,P4)</f>
        <v>0</v>
      </c>
      <c r="L555" s="30">
        <v>0</v>
      </c>
      <c r="M555" s="24">
        <f>ROUND(G555*L555,P4)</f>
        <v>0</v>
      </c>
      <c r="N555" s="25" t="s">
        <v>559</v>
      </c>
      <c r="O555" s="31">
        <f>M555*AA555</f>
        <v>0</v>
      </c>
      <c r="P555" s="1">
        <v>3</v>
      </c>
      <c r="AA555" s="1">
        <f>IF(P555=1,$O$3,IF(P555=2,$O$4,$O$5))</f>
        <v>0</v>
      </c>
    </row>
    <row r="556">
      <c r="A556" s="1" t="s">
        <v>114</v>
      </c>
      <c r="E556" s="27" t="s">
        <v>138</v>
      </c>
    </row>
    <row r="557" ht="26.4">
      <c r="A557" s="1" t="s">
        <v>116</v>
      </c>
      <c r="E557" s="32" t="s">
        <v>3553</v>
      </c>
    </row>
    <row r="558">
      <c r="A558" s="1" t="s">
        <v>117</v>
      </c>
      <c r="E558" s="27" t="s">
        <v>138</v>
      </c>
    </row>
    <row r="559">
      <c r="A559" s="1" t="s">
        <v>105</v>
      </c>
      <c r="C559" s="22" t="s">
        <v>2566</v>
      </c>
      <c r="E559" s="23" t="s">
        <v>2567</v>
      </c>
      <c r="L559" s="24">
        <f>SUMIFS(L560:L575,A560:A575,"P")</f>
        <v>0</v>
      </c>
      <c r="M559" s="24">
        <f>SUMIFS(M560:M575,A560:A575,"P")</f>
        <v>0</v>
      </c>
      <c r="N559" s="25"/>
    </row>
    <row r="560">
      <c r="A560" s="1" t="s">
        <v>108</v>
      </c>
      <c r="B560" s="1">
        <v>11</v>
      </c>
      <c r="C560" s="26" t="s">
        <v>3255</v>
      </c>
      <c r="D560" t="s">
        <v>138</v>
      </c>
      <c r="E560" s="27" t="s">
        <v>3256</v>
      </c>
      <c r="F560" s="28" t="s">
        <v>153</v>
      </c>
      <c r="G560" s="29">
        <v>4.7999999999999998</v>
      </c>
      <c r="H560" s="28">
        <v>0</v>
      </c>
      <c r="I560" s="30">
        <f>ROUND(G560*H560,P4)</f>
        <v>0</v>
      </c>
      <c r="L560" s="30">
        <v>0</v>
      </c>
      <c r="M560" s="24">
        <f>ROUND(G560*L560,P4)</f>
        <v>0</v>
      </c>
      <c r="N560" s="25" t="s">
        <v>559</v>
      </c>
      <c r="O560" s="31">
        <f>M560*AA560</f>
        <v>0</v>
      </c>
      <c r="P560" s="1">
        <v>3</v>
      </c>
      <c r="AA560" s="1">
        <f>IF(P560=1,$O$3,IF(P560=2,$O$4,$O$5))</f>
        <v>0</v>
      </c>
    </row>
    <row r="561">
      <c r="A561" s="1" t="s">
        <v>114</v>
      </c>
      <c r="E561" s="27" t="s">
        <v>3554</v>
      </c>
    </row>
    <row r="562">
      <c r="A562" s="1" t="s">
        <v>116</v>
      </c>
      <c r="E562" s="32" t="s">
        <v>3555</v>
      </c>
    </row>
    <row r="563">
      <c r="A563" s="1" t="s">
        <v>117</v>
      </c>
      <c r="E563" s="27" t="s">
        <v>138</v>
      </c>
    </row>
    <row r="564">
      <c r="A564" s="1" t="s">
        <v>108</v>
      </c>
      <c r="B564" s="1">
        <v>12</v>
      </c>
      <c r="C564" s="26" t="s">
        <v>2833</v>
      </c>
      <c r="D564" t="s">
        <v>138</v>
      </c>
      <c r="E564" s="27" t="s">
        <v>3410</v>
      </c>
      <c r="F564" s="28" t="s">
        <v>153</v>
      </c>
      <c r="G564" s="29">
        <v>4.6550000000000002</v>
      </c>
      <c r="H564" s="28">
        <v>0</v>
      </c>
      <c r="I564" s="30">
        <f>ROUND(G564*H564,P4)</f>
        <v>0</v>
      </c>
      <c r="L564" s="30">
        <v>0</v>
      </c>
      <c r="M564" s="24">
        <f>ROUND(G564*L564,P4)</f>
        <v>0</v>
      </c>
      <c r="N564" s="25" t="s">
        <v>559</v>
      </c>
      <c r="O564" s="31">
        <f>M564*AA564</f>
        <v>0</v>
      </c>
      <c r="P564" s="1">
        <v>3</v>
      </c>
      <c r="AA564" s="1">
        <f>IF(P564=1,$O$3,IF(P564=2,$O$4,$O$5))</f>
        <v>0</v>
      </c>
    </row>
    <row r="565">
      <c r="A565" s="1" t="s">
        <v>114</v>
      </c>
      <c r="E565" s="27" t="s">
        <v>3510</v>
      </c>
    </row>
    <row r="566" ht="39.6">
      <c r="A566" s="1" t="s">
        <v>116</v>
      </c>
      <c r="E566" s="32" t="s">
        <v>3556</v>
      </c>
    </row>
    <row r="567">
      <c r="A567" s="1" t="s">
        <v>117</v>
      </c>
      <c r="E567" s="27" t="s">
        <v>138</v>
      </c>
    </row>
    <row r="568">
      <c r="A568" s="1" t="s">
        <v>108</v>
      </c>
      <c r="B568" s="1">
        <v>13</v>
      </c>
      <c r="C568" s="26" t="s">
        <v>3512</v>
      </c>
      <c r="D568" t="s">
        <v>138</v>
      </c>
      <c r="E568" s="27" t="s">
        <v>3513</v>
      </c>
      <c r="F568" s="28" t="s">
        <v>153</v>
      </c>
      <c r="G568" s="29">
        <v>0.216</v>
      </c>
      <c r="H568" s="28">
        <v>0</v>
      </c>
      <c r="I568" s="30">
        <f>ROUND(G568*H568,P4)</f>
        <v>0</v>
      </c>
      <c r="L568" s="30">
        <v>0</v>
      </c>
      <c r="M568" s="24">
        <f>ROUND(G568*L568,P4)</f>
        <v>0</v>
      </c>
      <c r="N568" s="25" t="s">
        <v>559</v>
      </c>
      <c r="O568" s="31">
        <f>M568*AA568</f>
        <v>0</v>
      </c>
      <c r="P568" s="1">
        <v>3</v>
      </c>
      <c r="AA568" s="1">
        <f>IF(P568=1,$O$3,IF(P568=2,$O$4,$O$5))</f>
        <v>0</v>
      </c>
    </row>
    <row r="569">
      <c r="A569" s="1" t="s">
        <v>114</v>
      </c>
      <c r="E569" s="27" t="s">
        <v>3514</v>
      </c>
    </row>
    <row r="570">
      <c r="A570" s="1" t="s">
        <v>116</v>
      </c>
      <c r="E570" s="32" t="s">
        <v>3557</v>
      </c>
    </row>
    <row r="571">
      <c r="A571" s="1" t="s">
        <v>117</v>
      </c>
      <c r="E571" s="27" t="s">
        <v>138</v>
      </c>
    </row>
    <row r="572">
      <c r="A572" s="1" t="s">
        <v>108</v>
      </c>
      <c r="B572" s="1">
        <v>14</v>
      </c>
      <c r="C572" s="26" t="s">
        <v>2579</v>
      </c>
      <c r="D572" t="s">
        <v>138</v>
      </c>
      <c r="E572" s="27" t="s">
        <v>2580</v>
      </c>
      <c r="F572" s="28" t="s">
        <v>153</v>
      </c>
      <c r="G572" s="29">
        <v>6.2060000000000004</v>
      </c>
      <c r="H572" s="28">
        <v>0</v>
      </c>
      <c r="I572" s="30">
        <f>ROUND(G572*H572,P4)</f>
        <v>0</v>
      </c>
      <c r="L572" s="30">
        <v>0</v>
      </c>
      <c r="M572" s="24">
        <f>ROUND(G572*L572,P4)</f>
        <v>0</v>
      </c>
      <c r="N572" s="25" t="s">
        <v>559</v>
      </c>
      <c r="O572" s="31">
        <f>M572*AA572</f>
        <v>0</v>
      </c>
      <c r="P572" s="1">
        <v>3</v>
      </c>
      <c r="AA572" s="1">
        <f>IF(P572=1,$O$3,IF(P572=2,$O$4,$O$5))</f>
        <v>0</v>
      </c>
    </row>
    <row r="573">
      <c r="A573" s="1" t="s">
        <v>114</v>
      </c>
      <c r="E573" s="27" t="s">
        <v>138</v>
      </c>
    </row>
    <row r="574" ht="39.6">
      <c r="A574" s="1" t="s">
        <v>116</v>
      </c>
      <c r="E574" s="32" t="s">
        <v>3558</v>
      </c>
    </row>
    <row r="575">
      <c r="A575" s="1" t="s">
        <v>117</v>
      </c>
      <c r="E575" s="27" t="s">
        <v>138</v>
      </c>
    </row>
    <row r="576">
      <c r="A576" s="1" t="s">
        <v>105</v>
      </c>
      <c r="C576" s="22" t="s">
        <v>155</v>
      </c>
      <c r="E576" s="23" t="s">
        <v>156</v>
      </c>
      <c r="L576" s="24">
        <f>SUMIFS(L577:L584,A577:A584,"P")</f>
        <v>0</v>
      </c>
      <c r="M576" s="24">
        <f>SUMIFS(M577:M584,A577:A584,"P")</f>
        <v>0</v>
      </c>
      <c r="N576" s="25"/>
    </row>
    <row r="577" ht="26.4">
      <c r="A577" s="1" t="s">
        <v>108</v>
      </c>
      <c r="B577" s="1">
        <v>15</v>
      </c>
      <c r="C577" s="26" t="s">
        <v>2620</v>
      </c>
      <c r="D577" t="s">
        <v>138</v>
      </c>
      <c r="E577" s="27" t="s">
        <v>2621</v>
      </c>
      <c r="F577" s="28" t="s">
        <v>148</v>
      </c>
      <c r="G577" s="29">
        <v>62.799999999999997</v>
      </c>
      <c r="H577" s="28">
        <v>0</v>
      </c>
      <c r="I577" s="30">
        <f>ROUND(G577*H577,P4)</f>
        <v>0</v>
      </c>
      <c r="L577" s="30">
        <v>0</v>
      </c>
      <c r="M577" s="24">
        <f>ROUND(G577*L577,P4)</f>
        <v>0</v>
      </c>
      <c r="N577" s="25" t="s">
        <v>559</v>
      </c>
      <c r="O577" s="31">
        <f>M577*AA577</f>
        <v>0</v>
      </c>
      <c r="P577" s="1">
        <v>3</v>
      </c>
      <c r="AA577" s="1">
        <f>IF(P577=1,$O$3,IF(P577=2,$O$4,$O$5))</f>
        <v>0</v>
      </c>
    </row>
    <row r="578">
      <c r="A578" s="1" t="s">
        <v>114</v>
      </c>
      <c r="E578" s="27" t="s">
        <v>3518</v>
      </c>
    </row>
    <row r="579">
      <c r="A579" s="1" t="s">
        <v>116</v>
      </c>
      <c r="E579" s="32" t="s">
        <v>3559</v>
      </c>
    </row>
    <row r="580">
      <c r="A580" s="1" t="s">
        <v>117</v>
      </c>
      <c r="E580" s="27" t="s">
        <v>138</v>
      </c>
    </row>
    <row r="581">
      <c r="A581" s="1" t="s">
        <v>108</v>
      </c>
      <c r="B581" s="1">
        <v>16</v>
      </c>
      <c r="C581" s="26" t="s">
        <v>3290</v>
      </c>
      <c r="D581" t="s">
        <v>138</v>
      </c>
      <c r="E581" s="27" t="s">
        <v>3291</v>
      </c>
      <c r="F581" s="28" t="s">
        <v>148</v>
      </c>
      <c r="G581" s="29">
        <v>62.799999999999997</v>
      </c>
      <c r="H581" s="28">
        <v>0</v>
      </c>
      <c r="I581" s="30">
        <f>ROUND(G581*H581,P4)</f>
        <v>0</v>
      </c>
      <c r="L581" s="30">
        <v>0</v>
      </c>
      <c r="M581" s="24">
        <f>ROUND(G581*L581,P4)</f>
        <v>0</v>
      </c>
      <c r="N581" s="25" t="s">
        <v>559</v>
      </c>
      <c r="O581" s="31">
        <f>M581*AA581</f>
        <v>0</v>
      </c>
      <c r="P581" s="1">
        <v>3</v>
      </c>
      <c r="AA581" s="1">
        <f>IF(P581=1,$O$3,IF(P581=2,$O$4,$O$5))</f>
        <v>0</v>
      </c>
    </row>
    <row r="582">
      <c r="A582" s="1" t="s">
        <v>114</v>
      </c>
      <c r="E582" s="27" t="s">
        <v>138</v>
      </c>
    </row>
    <row r="583">
      <c r="A583" s="1" t="s">
        <v>116</v>
      </c>
      <c r="E583" s="32" t="s">
        <v>3559</v>
      </c>
    </row>
    <row r="584">
      <c r="A584" s="1" t="s">
        <v>117</v>
      </c>
      <c r="E584" s="27" t="s">
        <v>138</v>
      </c>
    </row>
    <row r="585">
      <c r="A585" s="1" t="s">
        <v>105</v>
      </c>
      <c r="C585" s="22" t="s">
        <v>2628</v>
      </c>
      <c r="E585" s="23" t="s">
        <v>2629</v>
      </c>
      <c r="L585" s="24">
        <f>SUMIFS(L586:L589,A586:A589,"P")</f>
        <v>0</v>
      </c>
      <c r="M585" s="24">
        <f>SUMIFS(M586:M589,A586:A589,"P")</f>
        <v>0</v>
      </c>
      <c r="N585" s="25"/>
    </row>
    <row r="586">
      <c r="A586" s="1" t="s">
        <v>108</v>
      </c>
      <c r="B586" s="1">
        <v>17</v>
      </c>
      <c r="C586" s="26" t="s">
        <v>3520</v>
      </c>
      <c r="D586" t="s">
        <v>138</v>
      </c>
      <c r="E586" s="27" t="s">
        <v>3521</v>
      </c>
      <c r="F586" s="28" t="s">
        <v>159</v>
      </c>
      <c r="G586" s="29">
        <v>1</v>
      </c>
      <c r="H586" s="28">
        <v>0</v>
      </c>
      <c r="I586" s="30">
        <f>ROUND(G586*H586,P4)</f>
        <v>0</v>
      </c>
      <c r="L586" s="30">
        <v>0</v>
      </c>
      <c r="M586" s="24">
        <f>ROUND(G586*L586,P4)</f>
        <v>0</v>
      </c>
      <c r="N586" s="25" t="s">
        <v>559</v>
      </c>
      <c r="O586" s="31">
        <f>M586*AA586</f>
        <v>0</v>
      </c>
      <c r="P586" s="1">
        <v>3</v>
      </c>
      <c r="AA586" s="1">
        <f>IF(P586=1,$O$3,IF(P586=2,$O$4,$O$5))</f>
        <v>0</v>
      </c>
    </row>
    <row r="587">
      <c r="A587" s="1" t="s">
        <v>114</v>
      </c>
      <c r="E587" s="27" t="s">
        <v>3522</v>
      </c>
    </row>
    <row r="588">
      <c r="A588" s="1" t="s">
        <v>116</v>
      </c>
      <c r="E588" s="32" t="s">
        <v>2724</v>
      </c>
    </row>
    <row r="589">
      <c r="A589" s="1" t="s">
        <v>117</v>
      </c>
      <c r="E589" s="27" t="s">
        <v>138</v>
      </c>
    </row>
    <row r="590">
      <c r="A590" s="1" t="s">
        <v>105</v>
      </c>
      <c r="C590" s="22" t="s">
        <v>1797</v>
      </c>
      <c r="E590" s="23" t="s">
        <v>2386</v>
      </c>
      <c r="L590" s="24">
        <f>SUMIFS(L591:L602,A591:A602,"P")</f>
        <v>0</v>
      </c>
      <c r="M590" s="24">
        <f>SUMIFS(M591:M602,A591:A602,"P")</f>
        <v>0</v>
      </c>
      <c r="N590" s="25"/>
    </row>
    <row r="591">
      <c r="A591" s="1" t="s">
        <v>108</v>
      </c>
      <c r="B591" s="1">
        <v>18</v>
      </c>
      <c r="C591" s="26" t="s">
        <v>3560</v>
      </c>
      <c r="D591" t="s">
        <v>138</v>
      </c>
      <c r="E591" s="27" t="s">
        <v>3561</v>
      </c>
      <c r="F591" s="28" t="s">
        <v>167</v>
      </c>
      <c r="G591" s="29">
        <v>14.65</v>
      </c>
      <c r="H591" s="28">
        <v>0</v>
      </c>
      <c r="I591" s="30">
        <f>ROUND(G591*H591,P4)</f>
        <v>0</v>
      </c>
      <c r="L591" s="30">
        <v>0</v>
      </c>
      <c r="M591" s="24">
        <f>ROUND(G591*L591,P4)</f>
        <v>0</v>
      </c>
      <c r="N591" s="25" t="s">
        <v>559</v>
      </c>
      <c r="O591" s="31">
        <f>M591*AA591</f>
        <v>0</v>
      </c>
      <c r="P591" s="1">
        <v>3</v>
      </c>
      <c r="AA591" s="1">
        <f>IF(P591=1,$O$3,IF(P591=2,$O$4,$O$5))</f>
        <v>0</v>
      </c>
    </row>
    <row r="592">
      <c r="A592" s="1" t="s">
        <v>114</v>
      </c>
      <c r="E592" s="27" t="s">
        <v>3562</v>
      </c>
    </row>
    <row r="593">
      <c r="A593" s="1" t="s">
        <v>116</v>
      </c>
      <c r="E593" s="32" t="s">
        <v>3563</v>
      </c>
    </row>
    <row r="594" ht="79.2">
      <c r="A594" s="1" t="s">
        <v>117</v>
      </c>
      <c r="E594" s="27" t="s">
        <v>3528</v>
      </c>
    </row>
    <row r="595">
      <c r="A595" s="1" t="s">
        <v>108</v>
      </c>
      <c r="B595" s="1">
        <v>19</v>
      </c>
      <c r="C595" s="26" t="s">
        <v>2677</v>
      </c>
      <c r="D595" t="s">
        <v>138</v>
      </c>
      <c r="E595" s="27" t="s">
        <v>2678</v>
      </c>
      <c r="F595" s="28" t="s">
        <v>167</v>
      </c>
      <c r="G595" s="29">
        <v>10</v>
      </c>
      <c r="H595" s="28">
        <v>0</v>
      </c>
      <c r="I595" s="30">
        <f>ROUND(G595*H595,P4)</f>
        <v>0</v>
      </c>
      <c r="L595" s="30">
        <v>0</v>
      </c>
      <c r="M595" s="24">
        <f>ROUND(G595*L595,P4)</f>
        <v>0</v>
      </c>
      <c r="N595" s="25" t="s">
        <v>559</v>
      </c>
      <c r="O595" s="31">
        <f>M595*AA595</f>
        <v>0</v>
      </c>
      <c r="P595" s="1">
        <v>3</v>
      </c>
      <c r="AA595" s="1">
        <f>IF(P595=1,$O$3,IF(P595=2,$O$4,$O$5))</f>
        <v>0</v>
      </c>
    </row>
    <row r="596">
      <c r="A596" s="1" t="s">
        <v>114</v>
      </c>
      <c r="E596" s="27" t="s">
        <v>138</v>
      </c>
    </row>
    <row r="597">
      <c r="A597" s="1" t="s">
        <v>116</v>
      </c>
      <c r="E597" s="32" t="s">
        <v>3564</v>
      </c>
    </row>
    <row r="598" ht="132">
      <c r="A598" s="1" t="s">
        <v>117</v>
      </c>
      <c r="E598" s="27" t="s">
        <v>2676</v>
      </c>
    </row>
    <row r="599">
      <c r="A599" s="1" t="s">
        <v>108</v>
      </c>
      <c r="B599" s="1">
        <v>20</v>
      </c>
      <c r="C599" s="26" t="s">
        <v>3474</v>
      </c>
      <c r="D599" t="s">
        <v>138</v>
      </c>
      <c r="E599" s="27" t="s">
        <v>3543</v>
      </c>
      <c r="F599" s="28" t="s">
        <v>159</v>
      </c>
      <c r="G599" s="29">
        <v>2</v>
      </c>
      <c r="H599" s="28">
        <v>0</v>
      </c>
      <c r="I599" s="30">
        <f>ROUND(G599*H599,P4)</f>
        <v>0</v>
      </c>
      <c r="L599" s="30">
        <v>0</v>
      </c>
      <c r="M599" s="24">
        <f>ROUND(G599*L599,P4)</f>
        <v>0</v>
      </c>
      <c r="N599" s="25" t="s">
        <v>138</v>
      </c>
      <c r="O599" s="31">
        <f>M599*AA599</f>
        <v>0</v>
      </c>
      <c r="P599" s="1">
        <v>3</v>
      </c>
      <c r="AA599" s="1">
        <f>IF(P599=1,$O$3,IF(P599=2,$O$4,$O$5))</f>
        <v>0</v>
      </c>
    </row>
    <row r="600">
      <c r="A600" s="1" t="s">
        <v>114</v>
      </c>
      <c r="E600" s="27" t="s">
        <v>138</v>
      </c>
    </row>
    <row r="601">
      <c r="A601" s="1" t="s">
        <v>116</v>
      </c>
      <c r="E601" s="32" t="s">
        <v>3477</v>
      </c>
    </row>
    <row r="602">
      <c r="A602" s="1" t="s">
        <v>117</v>
      </c>
      <c r="E602" s="27" t="s">
        <v>138</v>
      </c>
    </row>
    <row r="603">
      <c r="A603" s="1" t="s">
        <v>102</v>
      </c>
      <c r="C603" s="22" t="s">
        <v>3565</v>
      </c>
      <c r="E603" s="23" t="s">
        <v>3566</v>
      </c>
      <c r="L603" s="24">
        <f>L604+L613+L630+L639+L652+L669+L682</f>
        <v>0</v>
      </c>
      <c r="M603" s="24">
        <f>M604+M613+M630+M639+M652+M669+M682</f>
        <v>0</v>
      </c>
      <c r="N603" s="25"/>
    </row>
    <row r="604">
      <c r="A604" s="1" t="s">
        <v>105</v>
      </c>
      <c r="C604" s="22" t="s">
        <v>483</v>
      </c>
      <c r="E604" s="23" t="s">
        <v>107</v>
      </c>
      <c r="L604" s="24">
        <f>SUMIFS(L605:L612,A605:A612,"P")</f>
        <v>0</v>
      </c>
      <c r="M604" s="24">
        <f>SUMIFS(M605:M612,A605:A612,"P")</f>
        <v>0</v>
      </c>
      <c r="N604" s="25"/>
    </row>
    <row r="605" ht="26.4">
      <c r="A605" s="1" t="s">
        <v>108</v>
      </c>
      <c r="B605" s="1">
        <v>1</v>
      </c>
      <c r="C605" s="26" t="s">
        <v>109</v>
      </c>
      <c r="D605" t="s">
        <v>110</v>
      </c>
      <c r="E605" s="27" t="s">
        <v>111</v>
      </c>
      <c r="F605" s="28" t="s">
        <v>112</v>
      </c>
      <c r="G605" s="29">
        <v>28.024999999999999</v>
      </c>
      <c r="H605" s="28">
        <v>0</v>
      </c>
      <c r="I605" s="30">
        <f>ROUND(G605*H605,P4)</f>
        <v>0</v>
      </c>
      <c r="L605" s="30">
        <v>0</v>
      </c>
      <c r="M605" s="24">
        <f>ROUND(G605*L605,P4)</f>
        <v>0</v>
      </c>
      <c r="N605" s="25" t="s">
        <v>785</v>
      </c>
      <c r="O605" s="31">
        <f>M605*AA605</f>
        <v>0</v>
      </c>
      <c r="P605" s="1">
        <v>3</v>
      </c>
      <c r="AA605" s="1">
        <f>IF(P605=1,$O$3,IF(P605=2,$O$4,$O$5))</f>
        <v>0</v>
      </c>
    </row>
    <row r="606" ht="26.4">
      <c r="A606" s="1" t="s">
        <v>114</v>
      </c>
      <c r="E606" s="27" t="s">
        <v>115</v>
      </c>
    </row>
    <row r="607">
      <c r="A607" s="1" t="s">
        <v>116</v>
      </c>
      <c r="E607" s="32" t="s">
        <v>3567</v>
      </c>
    </row>
    <row r="608" ht="198">
      <c r="A608" s="1" t="s">
        <v>117</v>
      </c>
      <c r="E608" s="27" t="s">
        <v>787</v>
      </c>
    </row>
    <row r="609" ht="26.4">
      <c r="A609" s="1" t="s">
        <v>108</v>
      </c>
      <c r="B609" s="1">
        <v>2</v>
      </c>
      <c r="C609" s="26" t="s">
        <v>3349</v>
      </c>
      <c r="D609" t="s">
        <v>3350</v>
      </c>
      <c r="E609" s="27" t="s">
        <v>3351</v>
      </c>
      <c r="F609" s="28" t="s">
        <v>112</v>
      </c>
      <c r="G609" s="29">
        <v>315.20999999999998</v>
      </c>
      <c r="H609" s="28">
        <v>0</v>
      </c>
      <c r="I609" s="30">
        <f>ROUND(G609*H609,P4)</f>
        <v>0</v>
      </c>
      <c r="L609" s="30">
        <v>0</v>
      </c>
      <c r="M609" s="24">
        <f>ROUND(G609*L609,P4)</f>
        <v>0</v>
      </c>
      <c r="N609" s="25" t="s">
        <v>785</v>
      </c>
      <c r="O609" s="31">
        <f>M609*AA609</f>
        <v>0</v>
      </c>
      <c r="P609" s="1">
        <v>3</v>
      </c>
      <c r="AA609" s="1">
        <f>IF(P609=1,$O$3,IF(P609=2,$O$4,$O$5))</f>
        <v>0</v>
      </c>
    </row>
    <row r="610" ht="26.4">
      <c r="A610" s="1" t="s">
        <v>114</v>
      </c>
      <c r="E610" s="27" t="s">
        <v>115</v>
      </c>
    </row>
    <row r="611">
      <c r="A611" s="1" t="s">
        <v>116</v>
      </c>
      <c r="E611" s="32" t="s">
        <v>3568</v>
      </c>
    </row>
    <row r="612" ht="184.8">
      <c r="A612" s="1" t="s">
        <v>117</v>
      </c>
      <c r="E612" s="27" t="s">
        <v>2959</v>
      </c>
    </row>
    <row r="613">
      <c r="A613" s="1" t="s">
        <v>105</v>
      </c>
      <c r="C613" s="22" t="s">
        <v>144</v>
      </c>
      <c r="E613" s="23" t="s">
        <v>145</v>
      </c>
      <c r="L613" s="24">
        <f>SUMIFS(L614:L629,A614:A629,"P")</f>
        <v>0</v>
      </c>
      <c r="M613" s="24">
        <f>SUMIFS(M614:M629,A614:A629,"P")</f>
        <v>0</v>
      </c>
      <c r="N613" s="25"/>
    </row>
    <row r="614">
      <c r="A614" s="1" t="s">
        <v>108</v>
      </c>
      <c r="B614" s="1">
        <v>3</v>
      </c>
      <c r="C614" s="26" t="s">
        <v>2472</v>
      </c>
      <c r="D614" t="s">
        <v>138</v>
      </c>
      <c r="E614" s="27" t="s">
        <v>2473</v>
      </c>
      <c r="F614" s="28" t="s">
        <v>153</v>
      </c>
      <c r="G614" s="29">
        <v>387.10000000000002</v>
      </c>
      <c r="H614" s="28">
        <v>0</v>
      </c>
      <c r="I614" s="30">
        <f>ROUND(G614*H614,P4)</f>
        <v>0</v>
      </c>
      <c r="L614" s="30">
        <v>0</v>
      </c>
      <c r="M614" s="24">
        <f>ROUND(G614*L614,P4)</f>
        <v>0</v>
      </c>
      <c r="N614" s="25" t="s">
        <v>559</v>
      </c>
      <c r="O614" s="31">
        <f>M614*AA614</f>
        <v>0</v>
      </c>
      <c r="P614" s="1">
        <v>3</v>
      </c>
      <c r="AA614" s="1">
        <f>IF(P614=1,$O$3,IF(P614=2,$O$4,$O$5))</f>
        <v>0</v>
      </c>
    </row>
    <row r="615">
      <c r="A615" s="1" t="s">
        <v>114</v>
      </c>
      <c r="E615" s="27" t="s">
        <v>3569</v>
      </c>
    </row>
    <row r="616">
      <c r="A616" s="1" t="s">
        <v>116</v>
      </c>
      <c r="E616" s="32" t="s">
        <v>3570</v>
      </c>
    </row>
    <row r="617" ht="369.6">
      <c r="A617" s="1" t="s">
        <v>117</v>
      </c>
      <c r="E617" s="27" t="s">
        <v>2475</v>
      </c>
    </row>
    <row r="618">
      <c r="A618" s="1" t="s">
        <v>108</v>
      </c>
      <c r="B618" s="1">
        <v>4</v>
      </c>
      <c r="C618" s="26" t="s">
        <v>3571</v>
      </c>
      <c r="D618" t="s">
        <v>138</v>
      </c>
      <c r="E618" s="27" t="s">
        <v>3572</v>
      </c>
      <c r="F618" s="28" t="s">
        <v>153</v>
      </c>
      <c r="G618" s="29">
        <v>165.90000000000001</v>
      </c>
      <c r="H618" s="28">
        <v>0</v>
      </c>
      <c r="I618" s="30">
        <f>ROUND(G618*H618,P4)</f>
        <v>0</v>
      </c>
      <c r="L618" s="30">
        <v>0</v>
      </c>
      <c r="M618" s="24">
        <f>ROUND(G618*L618,P4)</f>
        <v>0</v>
      </c>
      <c r="N618" s="25" t="s">
        <v>559</v>
      </c>
      <c r="O618" s="31">
        <f>M618*AA618</f>
        <v>0</v>
      </c>
      <c r="P618" s="1">
        <v>3</v>
      </c>
      <c r="AA618" s="1">
        <f>IF(P618=1,$O$3,IF(P618=2,$O$4,$O$5))</f>
        <v>0</v>
      </c>
    </row>
    <row r="619">
      <c r="A619" s="1" t="s">
        <v>114</v>
      </c>
      <c r="E619" s="27" t="s">
        <v>3573</v>
      </c>
    </row>
    <row r="620">
      <c r="A620" s="1" t="s">
        <v>116</v>
      </c>
      <c r="E620" s="32" t="s">
        <v>3574</v>
      </c>
    </row>
    <row r="621" ht="369.6">
      <c r="A621" s="1" t="s">
        <v>117</v>
      </c>
      <c r="E621" s="27" t="s">
        <v>2475</v>
      </c>
    </row>
    <row r="622">
      <c r="A622" s="1" t="s">
        <v>108</v>
      </c>
      <c r="B622" s="1">
        <v>5</v>
      </c>
      <c r="C622" s="26" t="s">
        <v>3081</v>
      </c>
      <c r="D622" t="s">
        <v>138</v>
      </c>
      <c r="E622" s="27" t="s">
        <v>3082</v>
      </c>
      <c r="F622" s="28" t="s">
        <v>153</v>
      </c>
      <c r="G622" s="29">
        <v>180.65000000000001</v>
      </c>
      <c r="H622" s="28">
        <v>0</v>
      </c>
      <c r="I622" s="30">
        <f>ROUND(G622*H622,P4)</f>
        <v>0</v>
      </c>
      <c r="L622" s="30">
        <v>0</v>
      </c>
      <c r="M622" s="24">
        <f>ROUND(G622*L622,P4)</f>
        <v>0</v>
      </c>
      <c r="N622" s="25" t="s">
        <v>559</v>
      </c>
      <c r="O622" s="31">
        <f>M622*AA622</f>
        <v>0</v>
      </c>
      <c r="P622" s="1">
        <v>3</v>
      </c>
      <c r="AA622" s="1">
        <f>IF(P622=1,$O$3,IF(P622=2,$O$4,$O$5))</f>
        <v>0</v>
      </c>
    </row>
    <row r="623">
      <c r="A623" s="1" t="s">
        <v>114</v>
      </c>
      <c r="E623" s="27" t="s">
        <v>138</v>
      </c>
    </row>
    <row r="624" ht="39.6">
      <c r="A624" s="1" t="s">
        <v>116</v>
      </c>
      <c r="E624" s="32" t="s">
        <v>3575</v>
      </c>
    </row>
    <row r="625" ht="224.4">
      <c r="A625" s="1" t="s">
        <v>117</v>
      </c>
      <c r="E625" s="27" t="s">
        <v>3084</v>
      </c>
    </row>
    <row r="626">
      <c r="A626" s="1" t="s">
        <v>108</v>
      </c>
      <c r="B626" s="1">
        <v>6</v>
      </c>
      <c r="C626" s="26" t="s">
        <v>151</v>
      </c>
      <c r="D626" t="s">
        <v>138</v>
      </c>
      <c r="E626" s="27" t="s">
        <v>152</v>
      </c>
      <c r="F626" s="28" t="s">
        <v>153</v>
      </c>
      <c r="G626" s="29">
        <v>372.35000000000002</v>
      </c>
      <c r="H626" s="28">
        <v>0</v>
      </c>
      <c r="I626" s="30">
        <f>ROUND(G626*H626,P4)</f>
        <v>0</v>
      </c>
      <c r="L626" s="30">
        <v>0</v>
      </c>
      <c r="M626" s="24">
        <f>ROUND(G626*L626,P4)</f>
        <v>0</v>
      </c>
      <c r="N626" s="25" t="s">
        <v>559</v>
      </c>
      <c r="O626" s="31">
        <f>M626*AA626</f>
        <v>0</v>
      </c>
      <c r="P626" s="1">
        <v>3</v>
      </c>
      <c r="AA626" s="1">
        <f>IF(P626=1,$O$3,IF(P626=2,$O$4,$O$5))</f>
        <v>0</v>
      </c>
    </row>
    <row r="627">
      <c r="A627" s="1" t="s">
        <v>114</v>
      </c>
      <c r="E627" s="27" t="s">
        <v>3576</v>
      </c>
    </row>
    <row r="628">
      <c r="A628" s="1" t="s">
        <v>116</v>
      </c>
      <c r="E628" s="32" t="s">
        <v>3577</v>
      </c>
    </row>
    <row r="629" ht="264">
      <c r="A629" s="1" t="s">
        <v>117</v>
      </c>
      <c r="E629" s="27" t="s">
        <v>154</v>
      </c>
    </row>
    <row r="630">
      <c r="A630" s="1" t="s">
        <v>105</v>
      </c>
      <c r="C630" s="22" t="s">
        <v>604</v>
      </c>
      <c r="E630" s="23" t="s">
        <v>2544</v>
      </c>
      <c r="L630" s="24">
        <f>SUMIFS(L631:L638,A631:A638,"P")</f>
        <v>0</v>
      </c>
      <c r="M630" s="24">
        <f>SUMIFS(M631:M638,A631:A638,"P")</f>
        <v>0</v>
      </c>
      <c r="N630" s="25"/>
    </row>
    <row r="631">
      <c r="A631" s="1" t="s">
        <v>108</v>
      </c>
      <c r="B631" s="1">
        <v>7</v>
      </c>
      <c r="C631" s="26" t="s">
        <v>1516</v>
      </c>
      <c r="D631" t="s">
        <v>138</v>
      </c>
      <c r="E631" s="27" t="s">
        <v>1517</v>
      </c>
      <c r="F631" s="28" t="s">
        <v>153</v>
      </c>
      <c r="G631" s="29">
        <v>55.387999999999998</v>
      </c>
      <c r="H631" s="28">
        <v>0</v>
      </c>
      <c r="I631" s="30">
        <f>ROUND(G631*H631,P4)</f>
        <v>0</v>
      </c>
      <c r="L631" s="30">
        <v>0</v>
      </c>
      <c r="M631" s="24">
        <f>ROUND(G631*L631,P4)</f>
        <v>0</v>
      </c>
      <c r="N631" s="25" t="s">
        <v>559</v>
      </c>
      <c r="O631" s="31">
        <f>M631*AA631</f>
        <v>0</v>
      </c>
      <c r="P631" s="1">
        <v>3</v>
      </c>
      <c r="AA631" s="1">
        <f>IF(P631=1,$O$3,IF(P631=2,$O$4,$O$5))</f>
        <v>0</v>
      </c>
    </row>
    <row r="632">
      <c r="A632" s="1" t="s">
        <v>114</v>
      </c>
      <c r="E632" s="27" t="s">
        <v>3578</v>
      </c>
    </row>
    <row r="633">
      <c r="A633" s="1" t="s">
        <v>116</v>
      </c>
      <c r="E633" s="32" t="s">
        <v>3579</v>
      </c>
    </row>
    <row r="634" ht="382.8">
      <c r="A634" s="1" t="s">
        <v>117</v>
      </c>
      <c r="E634" s="27" t="s">
        <v>2571</v>
      </c>
    </row>
    <row r="635">
      <c r="A635" s="1" t="s">
        <v>108</v>
      </c>
      <c r="B635" s="1">
        <v>8</v>
      </c>
      <c r="C635" s="26" t="s">
        <v>3228</v>
      </c>
      <c r="D635" t="s">
        <v>138</v>
      </c>
      <c r="E635" s="27" t="s">
        <v>3229</v>
      </c>
      <c r="F635" s="28" t="s">
        <v>148</v>
      </c>
      <c r="G635" s="29">
        <v>1632.0999999999999</v>
      </c>
      <c r="H635" s="28">
        <v>0</v>
      </c>
      <c r="I635" s="30">
        <f>ROUND(G635*H635,P4)</f>
        <v>0</v>
      </c>
      <c r="L635" s="30">
        <v>0</v>
      </c>
      <c r="M635" s="24">
        <f>ROUND(G635*L635,P4)</f>
        <v>0</v>
      </c>
      <c r="N635" s="25" t="s">
        <v>559</v>
      </c>
      <c r="O635" s="31">
        <f>M635*AA635</f>
        <v>0</v>
      </c>
      <c r="P635" s="1">
        <v>3</v>
      </c>
      <c r="AA635" s="1">
        <f>IF(P635=1,$O$3,IF(P635=2,$O$4,$O$5))</f>
        <v>0</v>
      </c>
    </row>
    <row r="636" ht="26.4">
      <c r="A636" s="1" t="s">
        <v>114</v>
      </c>
      <c r="E636" s="27" t="s">
        <v>3580</v>
      </c>
    </row>
    <row r="637">
      <c r="A637" s="1" t="s">
        <v>116</v>
      </c>
      <c r="E637" s="32" t="s">
        <v>3581</v>
      </c>
    </row>
    <row r="638" ht="158.4">
      <c r="A638" s="1" t="s">
        <v>117</v>
      </c>
      <c r="E638" s="27" t="s">
        <v>3232</v>
      </c>
    </row>
    <row r="639">
      <c r="A639" s="1" t="s">
        <v>105</v>
      </c>
      <c r="C639" s="22" t="s">
        <v>2560</v>
      </c>
      <c r="E639" s="23" t="s">
        <v>2561</v>
      </c>
      <c r="L639" s="24">
        <f>SUMIFS(L640:L651,A640:A651,"P")</f>
        <v>0</v>
      </c>
      <c r="M639" s="24">
        <f>SUMIFS(M640:M651,A640:A651,"P")</f>
        <v>0</v>
      </c>
      <c r="N639" s="25"/>
    </row>
    <row r="640">
      <c r="A640" s="1" t="s">
        <v>108</v>
      </c>
      <c r="B640" s="1">
        <v>9</v>
      </c>
      <c r="C640" s="26" t="s">
        <v>3233</v>
      </c>
      <c r="D640" t="s">
        <v>138</v>
      </c>
      <c r="E640" s="27" t="s">
        <v>3234</v>
      </c>
      <c r="F640" s="28" t="s">
        <v>153</v>
      </c>
      <c r="G640" s="29">
        <v>5.8680000000000003</v>
      </c>
      <c r="H640" s="28">
        <v>0</v>
      </c>
      <c r="I640" s="30">
        <f>ROUND(G640*H640,P4)</f>
        <v>0</v>
      </c>
      <c r="L640" s="30">
        <v>0</v>
      </c>
      <c r="M640" s="24">
        <f>ROUND(G640*L640,P4)</f>
        <v>0</v>
      </c>
      <c r="N640" s="25" t="s">
        <v>559</v>
      </c>
      <c r="O640" s="31">
        <f>M640*AA640</f>
        <v>0</v>
      </c>
      <c r="P640" s="1">
        <v>3</v>
      </c>
      <c r="AA640" s="1">
        <f>IF(P640=1,$O$3,IF(P640=2,$O$4,$O$5))</f>
        <v>0</v>
      </c>
    </row>
    <row r="641">
      <c r="A641" s="1" t="s">
        <v>114</v>
      </c>
      <c r="E641" s="27" t="s">
        <v>138</v>
      </c>
    </row>
    <row r="642">
      <c r="A642" s="1" t="s">
        <v>116</v>
      </c>
      <c r="E642" s="32" t="s">
        <v>3582</v>
      </c>
    </row>
    <row r="643" ht="382.8">
      <c r="A643" s="1" t="s">
        <v>117</v>
      </c>
      <c r="E643" s="27" t="s">
        <v>2791</v>
      </c>
    </row>
    <row r="644">
      <c r="A644" s="1" t="s">
        <v>108</v>
      </c>
      <c r="B644" s="1">
        <v>10</v>
      </c>
      <c r="C644" s="26" t="s">
        <v>3389</v>
      </c>
      <c r="D644" t="s">
        <v>138</v>
      </c>
      <c r="E644" s="27" t="s">
        <v>3390</v>
      </c>
      <c r="F644" s="28" t="s">
        <v>112</v>
      </c>
      <c r="G644" s="29">
        <v>1.2350000000000001</v>
      </c>
      <c r="H644" s="28">
        <v>0</v>
      </c>
      <c r="I644" s="30">
        <f>ROUND(G644*H644,P4)</f>
        <v>0</v>
      </c>
      <c r="L644" s="30">
        <v>0</v>
      </c>
      <c r="M644" s="24">
        <f>ROUND(G644*L644,P4)</f>
        <v>0</v>
      </c>
      <c r="N644" s="25" t="s">
        <v>559</v>
      </c>
      <c r="O644" s="31">
        <f>M644*AA644</f>
        <v>0</v>
      </c>
      <c r="P644" s="1">
        <v>3</v>
      </c>
      <c r="AA644" s="1">
        <f>IF(P644=1,$O$3,IF(P644=2,$O$4,$O$5))</f>
        <v>0</v>
      </c>
    </row>
    <row r="645">
      <c r="A645" s="1" t="s">
        <v>114</v>
      </c>
      <c r="E645" s="27" t="s">
        <v>138</v>
      </c>
    </row>
    <row r="646" ht="26.4">
      <c r="A646" s="1" t="s">
        <v>116</v>
      </c>
      <c r="E646" s="32" t="s">
        <v>3583</v>
      </c>
    </row>
    <row r="647" ht="303.6">
      <c r="A647" s="1" t="s">
        <v>117</v>
      </c>
      <c r="E647" s="27" t="s">
        <v>2819</v>
      </c>
    </row>
    <row r="648">
      <c r="A648" s="1" t="s">
        <v>108</v>
      </c>
      <c r="B648" s="1">
        <v>11</v>
      </c>
      <c r="C648" s="26" t="s">
        <v>3584</v>
      </c>
      <c r="D648" t="s">
        <v>138</v>
      </c>
      <c r="E648" s="27" t="s">
        <v>3585</v>
      </c>
      <c r="F648" s="28" t="s">
        <v>148</v>
      </c>
      <c r="G648" s="29">
        <v>185.84999999999999</v>
      </c>
      <c r="H648" s="28">
        <v>0</v>
      </c>
      <c r="I648" s="30">
        <f>ROUND(G648*H648,P4)</f>
        <v>0</v>
      </c>
      <c r="L648" s="30">
        <v>0</v>
      </c>
      <c r="M648" s="24">
        <f>ROUND(G648*L648,P4)</f>
        <v>0</v>
      </c>
      <c r="N648" s="25" t="s">
        <v>559</v>
      </c>
      <c r="O648" s="31">
        <f>M648*AA648</f>
        <v>0</v>
      </c>
      <c r="P648" s="1">
        <v>3</v>
      </c>
      <c r="AA648" s="1">
        <f>IF(P648=1,$O$3,IF(P648=2,$O$4,$O$5))</f>
        <v>0</v>
      </c>
    </row>
    <row r="649">
      <c r="A649" s="1" t="s">
        <v>114</v>
      </c>
      <c r="E649" s="27" t="s">
        <v>138</v>
      </c>
    </row>
    <row r="650" ht="26.4">
      <c r="A650" s="1" t="s">
        <v>116</v>
      </c>
      <c r="E650" s="32" t="s">
        <v>3586</v>
      </c>
    </row>
    <row r="651" ht="145.2">
      <c r="A651" s="1" t="s">
        <v>117</v>
      </c>
      <c r="E651" s="27" t="s">
        <v>3587</v>
      </c>
    </row>
    <row r="652">
      <c r="A652" s="1" t="s">
        <v>105</v>
      </c>
      <c r="C652" s="22" t="s">
        <v>2566</v>
      </c>
      <c r="E652" s="23" t="s">
        <v>2567</v>
      </c>
      <c r="L652" s="24">
        <f>SUMIFS(L653:L668,A653:A668,"P")</f>
        <v>0</v>
      </c>
      <c r="M652" s="24">
        <f>SUMIFS(M653:M668,A653:A668,"P")</f>
        <v>0</v>
      </c>
      <c r="N652" s="25"/>
    </row>
    <row r="653">
      <c r="A653" s="1" t="s">
        <v>108</v>
      </c>
      <c r="B653" s="1">
        <v>12</v>
      </c>
      <c r="C653" s="26" t="s">
        <v>2833</v>
      </c>
      <c r="D653" t="s">
        <v>138</v>
      </c>
      <c r="E653" s="27" t="s">
        <v>3410</v>
      </c>
      <c r="F653" s="28" t="s">
        <v>153</v>
      </c>
      <c r="G653" s="29">
        <v>5.5110000000000001</v>
      </c>
      <c r="H653" s="28">
        <v>0</v>
      </c>
      <c r="I653" s="30">
        <f>ROUND(G653*H653,P4)</f>
        <v>0</v>
      </c>
      <c r="L653" s="30">
        <v>0</v>
      </c>
      <c r="M653" s="24">
        <f>ROUND(G653*L653,P4)</f>
        <v>0</v>
      </c>
      <c r="N653" s="25" t="s">
        <v>559</v>
      </c>
      <c r="O653" s="31">
        <f>M653*AA653</f>
        <v>0</v>
      </c>
      <c r="P653" s="1">
        <v>3</v>
      </c>
      <c r="AA653" s="1">
        <f>IF(P653=1,$O$3,IF(P653=2,$O$4,$O$5))</f>
        <v>0</v>
      </c>
    </row>
    <row r="654">
      <c r="A654" s="1" t="s">
        <v>114</v>
      </c>
      <c r="E654" s="27" t="s">
        <v>3588</v>
      </c>
    </row>
    <row r="655">
      <c r="A655" s="1" t="s">
        <v>116</v>
      </c>
      <c r="E655" s="32" t="s">
        <v>3589</v>
      </c>
    </row>
    <row r="656" ht="382.8">
      <c r="A656" s="1" t="s">
        <v>117</v>
      </c>
      <c r="E656" s="27" t="s">
        <v>2571</v>
      </c>
    </row>
    <row r="657">
      <c r="A657" s="1" t="s">
        <v>108</v>
      </c>
      <c r="B657" s="1">
        <v>13</v>
      </c>
      <c r="C657" s="26" t="s">
        <v>3267</v>
      </c>
      <c r="D657" t="s">
        <v>138</v>
      </c>
      <c r="E657" s="27" t="s">
        <v>3268</v>
      </c>
      <c r="F657" s="28" t="s">
        <v>153</v>
      </c>
      <c r="G657" s="29">
        <v>70.799999999999997</v>
      </c>
      <c r="H657" s="28">
        <v>0</v>
      </c>
      <c r="I657" s="30">
        <f>ROUND(G657*H657,P4)</f>
        <v>0</v>
      </c>
      <c r="L657" s="30">
        <v>0</v>
      </c>
      <c r="M657" s="24">
        <f>ROUND(G657*L657,P4)</f>
        <v>0</v>
      </c>
      <c r="N657" s="25" t="s">
        <v>559</v>
      </c>
      <c r="O657" s="31">
        <f>M657*AA657</f>
        <v>0</v>
      </c>
      <c r="P657" s="1">
        <v>3</v>
      </c>
      <c r="AA657" s="1">
        <f>IF(P657=1,$O$3,IF(P657=2,$O$4,$O$5))</f>
        <v>0</v>
      </c>
    </row>
    <row r="658" ht="26.4">
      <c r="A658" s="1" t="s">
        <v>114</v>
      </c>
      <c r="E658" s="27" t="s">
        <v>3590</v>
      </c>
    </row>
    <row r="659">
      <c r="A659" s="1" t="s">
        <v>116</v>
      </c>
      <c r="E659" s="32" t="s">
        <v>3591</v>
      </c>
    </row>
    <row r="660" ht="79.2">
      <c r="A660" s="1" t="s">
        <v>117</v>
      </c>
      <c r="E660" s="27" t="s">
        <v>3271</v>
      </c>
    </row>
    <row r="661" ht="26.4">
      <c r="A661" s="1" t="s">
        <v>108</v>
      </c>
      <c r="B661" s="1">
        <v>14</v>
      </c>
      <c r="C661" s="26" t="s">
        <v>3592</v>
      </c>
      <c r="D661" t="s">
        <v>138</v>
      </c>
      <c r="E661" s="27" t="s">
        <v>3593</v>
      </c>
      <c r="F661" s="28" t="s">
        <v>153</v>
      </c>
      <c r="G661" s="29">
        <v>628.08000000000004</v>
      </c>
      <c r="H661" s="28">
        <v>0</v>
      </c>
      <c r="I661" s="30">
        <f>ROUND(G661*H661,P4)</f>
        <v>0</v>
      </c>
      <c r="L661" s="30">
        <v>0</v>
      </c>
      <c r="M661" s="24">
        <f>ROUND(G661*L661,P4)</f>
        <v>0</v>
      </c>
      <c r="N661" s="25" t="s">
        <v>559</v>
      </c>
      <c r="O661" s="31">
        <f>M661*AA661</f>
        <v>0</v>
      </c>
      <c r="P661" s="1">
        <v>3</v>
      </c>
      <c r="AA661" s="1">
        <f>IF(P661=1,$O$3,IF(P661=2,$O$4,$O$5))</f>
        <v>0</v>
      </c>
    </row>
    <row r="662">
      <c r="A662" s="1" t="s">
        <v>114</v>
      </c>
      <c r="E662" s="27" t="s">
        <v>3594</v>
      </c>
    </row>
    <row r="663">
      <c r="A663" s="1" t="s">
        <v>116</v>
      </c>
      <c r="E663" s="32" t="s">
        <v>3595</v>
      </c>
    </row>
    <row r="664" ht="79.2">
      <c r="A664" s="1" t="s">
        <v>117</v>
      </c>
      <c r="E664" s="27" t="s">
        <v>3271</v>
      </c>
    </row>
    <row r="665">
      <c r="A665" s="1" t="s">
        <v>108</v>
      </c>
      <c r="B665" s="1">
        <v>15</v>
      </c>
      <c r="C665" s="26" t="s">
        <v>2579</v>
      </c>
      <c r="D665" t="s">
        <v>138</v>
      </c>
      <c r="E665" s="27" t="s">
        <v>2580</v>
      </c>
      <c r="F665" s="28" t="s">
        <v>153</v>
      </c>
      <c r="G665" s="29">
        <v>11.022</v>
      </c>
      <c r="H665" s="28">
        <v>0</v>
      </c>
      <c r="I665" s="30">
        <f>ROUND(G665*H665,P4)</f>
        <v>0</v>
      </c>
      <c r="L665" s="30">
        <v>0</v>
      </c>
      <c r="M665" s="24">
        <f>ROUND(G665*L665,P4)</f>
        <v>0</v>
      </c>
      <c r="N665" s="25" t="s">
        <v>559</v>
      </c>
      <c r="O665" s="31">
        <f>M665*AA665</f>
        <v>0</v>
      </c>
      <c r="P665" s="1">
        <v>3</v>
      </c>
      <c r="AA665" s="1">
        <f>IF(P665=1,$O$3,IF(P665=2,$O$4,$O$5))</f>
        <v>0</v>
      </c>
    </row>
    <row r="666">
      <c r="A666" s="1" t="s">
        <v>114</v>
      </c>
      <c r="E666" s="27" t="s">
        <v>3596</v>
      </c>
    </row>
    <row r="667">
      <c r="A667" s="1" t="s">
        <v>116</v>
      </c>
      <c r="E667" s="32" t="s">
        <v>3597</v>
      </c>
    </row>
    <row r="668" ht="118.8">
      <c r="A668" s="1" t="s">
        <v>117</v>
      </c>
      <c r="E668" s="27" t="s">
        <v>2582</v>
      </c>
    </row>
    <row r="669">
      <c r="A669" s="1" t="s">
        <v>105</v>
      </c>
      <c r="C669" s="22" t="s">
        <v>2628</v>
      </c>
      <c r="E669" s="23" t="s">
        <v>2629</v>
      </c>
      <c r="L669" s="24">
        <f>SUMIFS(L670:L681,A670:A681,"P")</f>
        <v>0</v>
      </c>
      <c r="M669" s="24">
        <f>SUMIFS(M670:M681,A670:A681,"P")</f>
        <v>0</v>
      </c>
      <c r="N669" s="25"/>
    </row>
    <row r="670">
      <c r="A670" s="1" t="s">
        <v>108</v>
      </c>
      <c r="B670" s="1">
        <v>16</v>
      </c>
      <c r="C670" s="26" t="s">
        <v>2850</v>
      </c>
      <c r="D670" t="s">
        <v>138</v>
      </c>
      <c r="E670" s="27" t="s">
        <v>2851</v>
      </c>
      <c r="F670" s="28" t="s">
        <v>167</v>
      </c>
      <c r="G670" s="29">
        <v>3.2000000000000002</v>
      </c>
      <c r="H670" s="28">
        <v>0</v>
      </c>
      <c r="I670" s="30">
        <f>ROUND(G670*H670,P4)</f>
        <v>0</v>
      </c>
      <c r="L670" s="30">
        <v>0</v>
      </c>
      <c r="M670" s="24">
        <f>ROUND(G670*L670,P4)</f>
        <v>0</v>
      </c>
      <c r="N670" s="25" t="s">
        <v>559</v>
      </c>
      <c r="O670" s="31">
        <f>M670*AA670</f>
        <v>0</v>
      </c>
      <c r="P670" s="1">
        <v>3</v>
      </c>
      <c r="AA670" s="1">
        <f>IF(P670=1,$O$3,IF(P670=2,$O$4,$O$5))</f>
        <v>0</v>
      </c>
    </row>
    <row r="671">
      <c r="A671" s="1" t="s">
        <v>114</v>
      </c>
      <c r="E671" s="27" t="s">
        <v>138</v>
      </c>
    </row>
    <row r="672">
      <c r="A672" s="1" t="s">
        <v>116</v>
      </c>
      <c r="E672" s="32" t="s">
        <v>3598</v>
      </c>
    </row>
    <row r="673" ht="264">
      <c r="A673" s="1" t="s">
        <v>117</v>
      </c>
      <c r="E673" s="27" t="s">
        <v>2849</v>
      </c>
    </row>
    <row r="674">
      <c r="A674" s="1" t="s">
        <v>108</v>
      </c>
      <c r="B674" s="1">
        <v>17</v>
      </c>
      <c r="C674" s="26" t="s">
        <v>3446</v>
      </c>
      <c r="D674" t="s">
        <v>138</v>
      </c>
      <c r="E674" s="27" t="s">
        <v>3447</v>
      </c>
      <c r="F674" s="28" t="s">
        <v>167</v>
      </c>
      <c r="G674" s="29">
        <v>53.5</v>
      </c>
      <c r="H674" s="28">
        <v>0</v>
      </c>
      <c r="I674" s="30">
        <f>ROUND(G674*H674,P4)</f>
        <v>0</v>
      </c>
      <c r="L674" s="30">
        <v>0</v>
      </c>
      <c r="M674" s="24">
        <f>ROUND(G674*L674,P4)</f>
        <v>0</v>
      </c>
      <c r="N674" s="25" t="s">
        <v>559</v>
      </c>
      <c r="O674" s="31">
        <f>M674*AA674</f>
        <v>0</v>
      </c>
      <c r="P674" s="1">
        <v>3</v>
      </c>
      <c r="AA674" s="1">
        <f>IF(P674=1,$O$3,IF(P674=2,$O$4,$O$5))</f>
        <v>0</v>
      </c>
    </row>
    <row r="675">
      <c r="A675" s="1" t="s">
        <v>114</v>
      </c>
      <c r="E675" s="27" t="s">
        <v>138</v>
      </c>
    </row>
    <row r="676">
      <c r="A676" s="1" t="s">
        <v>116</v>
      </c>
      <c r="E676" s="32" t="s">
        <v>3599</v>
      </c>
    </row>
    <row r="677" ht="264">
      <c r="A677" s="1" t="s">
        <v>117</v>
      </c>
      <c r="E677" s="27" t="s">
        <v>2849</v>
      </c>
    </row>
    <row r="678">
      <c r="A678" s="1" t="s">
        <v>108</v>
      </c>
      <c r="B678" s="1">
        <v>18</v>
      </c>
      <c r="C678" s="26" t="s">
        <v>3600</v>
      </c>
      <c r="D678" t="s">
        <v>138</v>
      </c>
      <c r="E678" s="27" t="s">
        <v>3300</v>
      </c>
      <c r="F678" s="28" t="s">
        <v>159</v>
      </c>
      <c r="G678" s="29">
        <v>2</v>
      </c>
      <c r="H678" s="28">
        <v>0</v>
      </c>
      <c r="I678" s="30">
        <f>ROUND(G678*H678,P4)</f>
        <v>0</v>
      </c>
      <c r="L678" s="30">
        <v>0</v>
      </c>
      <c r="M678" s="24">
        <f>ROUND(G678*L678,P4)</f>
        <v>0</v>
      </c>
      <c r="N678" s="25" t="s">
        <v>138</v>
      </c>
      <c r="O678" s="31">
        <f>M678*AA678</f>
        <v>0</v>
      </c>
      <c r="P678" s="1">
        <v>3</v>
      </c>
      <c r="AA678" s="1">
        <f>IF(P678=1,$O$3,IF(P678=2,$O$4,$O$5))</f>
        <v>0</v>
      </c>
    </row>
    <row r="679">
      <c r="A679" s="1" t="s">
        <v>114</v>
      </c>
      <c r="E679" s="27" t="s">
        <v>3601</v>
      </c>
    </row>
    <row r="680">
      <c r="A680" s="1" t="s">
        <v>116</v>
      </c>
      <c r="E680" s="32" t="s">
        <v>3477</v>
      </c>
    </row>
    <row r="681" ht="39.6">
      <c r="A681" s="1" t="s">
        <v>117</v>
      </c>
      <c r="E681" s="27" t="s">
        <v>3602</v>
      </c>
    </row>
    <row r="682">
      <c r="A682" s="1" t="s">
        <v>105</v>
      </c>
      <c r="C682" s="22" t="s">
        <v>1797</v>
      </c>
      <c r="E682" s="23" t="s">
        <v>2386</v>
      </c>
      <c r="L682" s="24">
        <f>SUMIFS(L683:L702,A683:A702,"P")</f>
        <v>0</v>
      </c>
      <c r="M682" s="24">
        <f>SUMIFS(M683:M702,A683:A702,"P")</f>
        <v>0</v>
      </c>
      <c r="N682" s="25"/>
    </row>
    <row r="683">
      <c r="A683" s="1" t="s">
        <v>108</v>
      </c>
      <c r="B683" s="1">
        <v>19</v>
      </c>
      <c r="C683" s="26" t="s">
        <v>3603</v>
      </c>
      <c r="D683" t="s">
        <v>138</v>
      </c>
      <c r="E683" s="27" t="s">
        <v>3604</v>
      </c>
      <c r="F683" s="28" t="s">
        <v>167</v>
      </c>
      <c r="G683" s="29">
        <v>52.719999999999999</v>
      </c>
      <c r="H683" s="28">
        <v>0</v>
      </c>
      <c r="I683" s="30">
        <f>ROUND(G683*H683,P4)</f>
        <v>0</v>
      </c>
      <c r="L683" s="30">
        <v>0</v>
      </c>
      <c r="M683" s="24">
        <f>ROUND(G683*L683,P4)</f>
        <v>0</v>
      </c>
      <c r="N683" s="25" t="s">
        <v>559</v>
      </c>
      <c r="O683" s="31">
        <f>M683*AA683</f>
        <v>0</v>
      </c>
      <c r="P683" s="1">
        <v>3</v>
      </c>
      <c r="AA683" s="1">
        <f>IF(P683=1,$O$3,IF(P683=2,$O$4,$O$5))</f>
        <v>0</v>
      </c>
    </row>
    <row r="684">
      <c r="A684" s="1" t="s">
        <v>114</v>
      </c>
      <c r="E684" s="27" t="s">
        <v>3605</v>
      </c>
    </row>
    <row r="685">
      <c r="A685" s="1" t="s">
        <v>116</v>
      </c>
      <c r="E685" s="32" t="s">
        <v>3606</v>
      </c>
    </row>
    <row r="686" ht="92.4">
      <c r="A686" s="1" t="s">
        <v>117</v>
      </c>
      <c r="E686" s="27" t="s">
        <v>3457</v>
      </c>
    </row>
    <row r="687">
      <c r="A687" s="1" t="s">
        <v>108</v>
      </c>
      <c r="B687" s="1">
        <v>20</v>
      </c>
      <c r="C687" s="26" t="s">
        <v>3458</v>
      </c>
      <c r="D687" t="s">
        <v>138</v>
      </c>
      <c r="E687" s="27" t="s">
        <v>3459</v>
      </c>
      <c r="F687" s="28" t="s">
        <v>167</v>
      </c>
      <c r="G687" s="29">
        <v>55.399999999999999</v>
      </c>
      <c r="H687" s="28">
        <v>0</v>
      </c>
      <c r="I687" s="30">
        <f>ROUND(G687*H687,P4)</f>
        <v>0</v>
      </c>
      <c r="L687" s="30">
        <v>0</v>
      </c>
      <c r="M687" s="24">
        <f>ROUND(G687*L687,P4)</f>
        <v>0</v>
      </c>
      <c r="N687" s="25" t="s">
        <v>559</v>
      </c>
      <c r="O687" s="31">
        <f>M687*AA687</f>
        <v>0</v>
      </c>
      <c r="P687" s="1">
        <v>3</v>
      </c>
      <c r="AA687" s="1">
        <f>IF(P687=1,$O$3,IF(P687=2,$O$4,$O$5))</f>
        <v>0</v>
      </c>
    </row>
    <row r="688">
      <c r="A688" s="1" t="s">
        <v>114</v>
      </c>
      <c r="E688" s="27" t="s">
        <v>138</v>
      </c>
    </row>
    <row r="689">
      <c r="A689" s="1" t="s">
        <v>116</v>
      </c>
      <c r="E689" s="32" t="s">
        <v>3607</v>
      </c>
    </row>
    <row r="690" ht="132">
      <c r="A690" s="1" t="s">
        <v>117</v>
      </c>
      <c r="E690" s="27" t="s">
        <v>2676</v>
      </c>
    </row>
    <row r="691">
      <c r="A691" s="1" t="s">
        <v>108</v>
      </c>
      <c r="B691" s="1">
        <v>21</v>
      </c>
      <c r="C691" s="26" t="s">
        <v>3323</v>
      </c>
      <c r="D691" t="s">
        <v>138</v>
      </c>
      <c r="E691" s="27" t="s">
        <v>3324</v>
      </c>
      <c r="F691" s="28" t="s">
        <v>2163</v>
      </c>
      <c r="G691" s="29">
        <v>48</v>
      </c>
      <c r="H691" s="28">
        <v>0</v>
      </c>
      <c r="I691" s="30">
        <f>ROUND(G691*H691,P4)</f>
        <v>0</v>
      </c>
      <c r="L691" s="30">
        <v>0</v>
      </c>
      <c r="M691" s="24">
        <f>ROUND(G691*L691,P4)</f>
        <v>0</v>
      </c>
      <c r="N691" s="25" t="s">
        <v>559</v>
      </c>
      <c r="O691" s="31">
        <f>M691*AA691</f>
        <v>0</v>
      </c>
      <c r="P691" s="1">
        <v>3</v>
      </c>
      <c r="AA691" s="1">
        <f>IF(P691=1,$O$3,IF(P691=2,$O$4,$O$5))</f>
        <v>0</v>
      </c>
    </row>
    <row r="692">
      <c r="A692" s="1" t="s">
        <v>114</v>
      </c>
      <c r="E692" s="27" t="s">
        <v>138</v>
      </c>
    </row>
    <row r="693" ht="26.4">
      <c r="A693" s="1" t="s">
        <v>116</v>
      </c>
      <c r="E693" s="32" t="s">
        <v>3608</v>
      </c>
    </row>
    <row r="694" ht="396">
      <c r="A694" s="1" t="s">
        <v>117</v>
      </c>
      <c r="E694" s="27" t="s">
        <v>3327</v>
      </c>
    </row>
    <row r="695">
      <c r="A695" s="1" t="s">
        <v>108</v>
      </c>
      <c r="B695" s="1">
        <v>22</v>
      </c>
      <c r="C695" s="26" t="s">
        <v>3609</v>
      </c>
      <c r="D695" t="s">
        <v>138</v>
      </c>
      <c r="E695" s="27" t="s">
        <v>3610</v>
      </c>
      <c r="F695" s="28" t="s">
        <v>167</v>
      </c>
      <c r="G695" s="29">
        <v>57</v>
      </c>
      <c r="H695" s="28">
        <v>0</v>
      </c>
      <c r="I695" s="30">
        <f>ROUND(G695*H695,P4)</f>
        <v>0</v>
      </c>
      <c r="L695" s="30">
        <v>0</v>
      </c>
      <c r="M695" s="24">
        <f>ROUND(G695*L695,P4)</f>
        <v>0</v>
      </c>
      <c r="N695" s="25" t="s">
        <v>559</v>
      </c>
      <c r="O695" s="31">
        <f>M695*AA695</f>
        <v>0</v>
      </c>
      <c r="P695" s="1">
        <v>3</v>
      </c>
      <c r="AA695" s="1">
        <f>IF(P695=1,$O$3,IF(P695=2,$O$4,$O$5))</f>
        <v>0</v>
      </c>
    </row>
    <row r="696">
      <c r="A696" s="1" t="s">
        <v>114</v>
      </c>
      <c r="E696" s="27" t="s">
        <v>3611</v>
      </c>
    </row>
    <row r="697">
      <c r="A697" s="1" t="s">
        <v>116</v>
      </c>
      <c r="E697" s="32" t="s">
        <v>3612</v>
      </c>
    </row>
    <row r="698" ht="92.4">
      <c r="A698" s="1" t="s">
        <v>117</v>
      </c>
      <c r="E698" s="27" t="s">
        <v>2712</v>
      </c>
    </row>
    <row r="699">
      <c r="A699" s="1" t="s">
        <v>108</v>
      </c>
      <c r="B699" s="1">
        <v>23</v>
      </c>
      <c r="C699" s="26" t="s">
        <v>3474</v>
      </c>
      <c r="D699" t="s">
        <v>138</v>
      </c>
      <c r="E699" s="27" t="s">
        <v>3543</v>
      </c>
      <c r="F699" s="28" t="s">
        <v>159</v>
      </c>
      <c r="G699" s="29">
        <v>1</v>
      </c>
      <c r="H699" s="28">
        <v>0</v>
      </c>
      <c r="I699" s="30">
        <f>ROUND(G699*H699,P4)</f>
        <v>0</v>
      </c>
      <c r="L699" s="30">
        <v>0</v>
      </c>
      <c r="M699" s="24">
        <f>ROUND(G699*L699,P4)</f>
        <v>0</v>
      </c>
      <c r="N699" s="25" t="s">
        <v>138</v>
      </c>
      <c r="O699" s="31">
        <f>M699*AA699</f>
        <v>0</v>
      </c>
      <c r="P699" s="1">
        <v>3</v>
      </c>
      <c r="AA699" s="1">
        <f>IF(P699=1,$O$3,IF(P699=2,$O$4,$O$5))</f>
        <v>0</v>
      </c>
    </row>
    <row r="700">
      <c r="A700" s="1" t="s">
        <v>114</v>
      </c>
      <c r="E700" s="27" t="s">
        <v>138</v>
      </c>
    </row>
    <row r="701">
      <c r="A701" s="1" t="s">
        <v>116</v>
      </c>
    </row>
    <row r="702">
      <c r="A702" s="1" t="s">
        <v>117</v>
      </c>
      <c r="E702" s="27" t="s">
        <v>138</v>
      </c>
    </row>
    <row r="703">
      <c r="A703" s="1" t="s">
        <v>102</v>
      </c>
      <c r="C703" s="22" t="s">
        <v>3613</v>
      </c>
      <c r="E703" s="23" t="s">
        <v>3614</v>
      </c>
      <c r="L703" s="24">
        <f>L704+L741+L778+L799+L808+L829+L846+L859+L880</f>
        <v>0</v>
      </c>
      <c r="M703" s="24">
        <f>M704+M741+M778+M799+M808+M829+M846+M859+M880</f>
        <v>0</v>
      </c>
      <c r="N703" s="25"/>
    </row>
    <row r="704">
      <c r="A704" s="1" t="s">
        <v>105</v>
      </c>
      <c r="C704" s="22" t="s">
        <v>483</v>
      </c>
      <c r="E704" s="23" t="s">
        <v>107</v>
      </c>
      <c r="L704" s="24">
        <f>SUMIFS(L705:L740,A705:A740,"P")</f>
        <v>0</v>
      </c>
      <c r="M704" s="24">
        <f>SUMIFS(M705:M740,A705:A740,"P")</f>
        <v>0</v>
      </c>
      <c r="N704" s="25"/>
    </row>
    <row r="705">
      <c r="A705" s="1" t="s">
        <v>108</v>
      </c>
      <c r="B705" s="1">
        <v>1</v>
      </c>
      <c r="C705" s="26" t="s">
        <v>2878</v>
      </c>
      <c r="D705" t="s">
        <v>138</v>
      </c>
      <c r="E705" s="27" t="s">
        <v>2879</v>
      </c>
      <c r="F705" s="28" t="s">
        <v>153</v>
      </c>
      <c r="G705" s="29">
        <v>10939.691000000001</v>
      </c>
      <c r="H705" s="28">
        <v>0</v>
      </c>
      <c r="I705" s="30">
        <f>ROUND(G705*H705,P4)</f>
        <v>0</v>
      </c>
      <c r="L705" s="30">
        <v>0</v>
      </c>
      <c r="M705" s="24">
        <f>ROUND(G705*L705,P4)</f>
        <v>0</v>
      </c>
      <c r="N705" s="25" t="s">
        <v>138</v>
      </c>
      <c r="O705" s="31">
        <f>M705*AA705</f>
        <v>0</v>
      </c>
      <c r="P705" s="1">
        <v>3</v>
      </c>
      <c r="AA705" s="1">
        <f>IF(P705=1,$O$3,IF(P705=2,$O$4,$O$5))</f>
        <v>0</v>
      </c>
    </row>
    <row r="706">
      <c r="A706" s="1" t="s">
        <v>114</v>
      </c>
      <c r="E706" s="27" t="s">
        <v>138</v>
      </c>
    </row>
    <row r="707">
      <c r="A707" s="1" t="s">
        <v>116</v>
      </c>
      <c r="E707" s="32" t="s">
        <v>3615</v>
      </c>
    </row>
    <row r="708" ht="66">
      <c r="A708" s="1" t="s">
        <v>117</v>
      </c>
      <c r="E708" s="27" t="s">
        <v>3616</v>
      </c>
    </row>
    <row r="709">
      <c r="A709" s="1" t="s">
        <v>108</v>
      </c>
      <c r="B709" s="1">
        <v>2</v>
      </c>
      <c r="C709" s="26" t="s">
        <v>3617</v>
      </c>
      <c r="D709" t="s">
        <v>138</v>
      </c>
      <c r="E709" s="27" t="s">
        <v>3618</v>
      </c>
      <c r="F709" s="28" t="s">
        <v>153</v>
      </c>
      <c r="G709" s="29">
        <v>281.51999999999998</v>
      </c>
      <c r="H709" s="28">
        <v>0</v>
      </c>
      <c r="I709" s="30">
        <f>ROUND(G709*H709,P4)</f>
        <v>0</v>
      </c>
      <c r="L709" s="30">
        <v>0</v>
      </c>
      <c r="M709" s="24">
        <f>ROUND(G709*L709,P4)</f>
        <v>0</v>
      </c>
      <c r="N709" s="25" t="s">
        <v>138</v>
      </c>
      <c r="O709" s="31">
        <f>M709*AA709</f>
        <v>0</v>
      </c>
      <c r="P709" s="1">
        <v>3</v>
      </c>
      <c r="AA709" s="1">
        <f>IF(P709=1,$O$3,IF(P709=2,$O$4,$O$5))</f>
        <v>0</v>
      </c>
    </row>
    <row r="710">
      <c r="A710" s="1" t="s">
        <v>114</v>
      </c>
      <c r="E710" s="27" t="s">
        <v>138</v>
      </c>
    </row>
    <row r="711">
      <c r="A711" s="1" t="s">
        <v>116</v>
      </c>
      <c r="E711" s="32" t="s">
        <v>3619</v>
      </c>
    </row>
    <row r="712" ht="66">
      <c r="A712" s="1" t="s">
        <v>117</v>
      </c>
      <c r="E712" s="27" t="s">
        <v>3616</v>
      </c>
    </row>
    <row r="713">
      <c r="A713" s="1" t="s">
        <v>108</v>
      </c>
      <c r="B713" s="1">
        <v>3</v>
      </c>
      <c r="C713" s="26" t="s">
        <v>3169</v>
      </c>
      <c r="D713" t="s">
        <v>138</v>
      </c>
      <c r="E713" s="27" t="s">
        <v>3170</v>
      </c>
      <c r="F713" s="28" t="s">
        <v>159</v>
      </c>
      <c r="G713" s="29">
        <v>4</v>
      </c>
      <c r="H713" s="28">
        <v>0</v>
      </c>
      <c r="I713" s="30">
        <f>ROUND(G713*H713,P4)</f>
        <v>0</v>
      </c>
      <c r="L713" s="30">
        <v>0</v>
      </c>
      <c r="M713" s="24">
        <f>ROUND(G713*L713,P4)</f>
        <v>0</v>
      </c>
      <c r="N713" s="25" t="s">
        <v>138</v>
      </c>
      <c r="O713" s="31">
        <f>M713*AA713</f>
        <v>0</v>
      </c>
      <c r="P713" s="1">
        <v>3</v>
      </c>
      <c r="AA713" s="1">
        <f>IF(P713=1,$O$3,IF(P713=2,$O$4,$O$5))</f>
        <v>0</v>
      </c>
    </row>
    <row r="714">
      <c r="A714" s="1" t="s">
        <v>114</v>
      </c>
      <c r="E714" s="27" t="s">
        <v>138</v>
      </c>
    </row>
    <row r="715">
      <c r="A715" s="1" t="s">
        <v>116</v>
      </c>
      <c r="E715" s="32" t="s">
        <v>3620</v>
      </c>
    </row>
    <row r="716" ht="171.6">
      <c r="A716" s="1" t="s">
        <v>117</v>
      </c>
      <c r="E716" s="27" t="s">
        <v>3172</v>
      </c>
    </row>
    <row r="717">
      <c r="A717" s="1" t="s">
        <v>108</v>
      </c>
      <c r="B717" s="1">
        <v>4</v>
      </c>
      <c r="C717" s="26" t="s">
        <v>3173</v>
      </c>
      <c r="D717" t="s">
        <v>138</v>
      </c>
      <c r="E717" s="27" t="s">
        <v>3174</v>
      </c>
      <c r="F717" s="28" t="s">
        <v>159</v>
      </c>
      <c r="G717" s="29">
        <v>8</v>
      </c>
      <c r="H717" s="28">
        <v>0</v>
      </c>
      <c r="I717" s="30">
        <f>ROUND(G717*H717,P4)</f>
        <v>0</v>
      </c>
      <c r="L717" s="30">
        <v>0</v>
      </c>
      <c r="M717" s="24">
        <f>ROUND(G717*L717,P4)</f>
        <v>0</v>
      </c>
      <c r="N717" s="25" t="s">
        <v>138</v>
      </c>
      <c r="O717" s="31">
        <f>M717*AA717</f>
        <v>0</v>
      </c>
      <c r="P717" s="1">
        <v>3</v>
      </c>
      <c r="AA717" s="1">
        <f>IF(P717=1,$O$3,IF(P717=2,$O$4,$O$5))</f>
        <v>0</v>
      </c>
    </row>
    <row r="718">
      <c r="A718" s="1" t="s">
        <v>114</v>
      </c>
      <c r="E718" s="27" t="s">
        <v>138</v>
      </c>
    </row>
    <row r="719">
      <c r="A719" s="1" t="s">
        <v>116</v>
      </c>
      <c r="E719" s="32" t="s">
        <v>3621</v>
      </c>
    </row>
    <row r="720" ht="52.8">
      <c r="A720" s="1" t="s">
        <v>117</v>
      </c>
      <c r="E720" s="27" t="s">
        <v>3176</v>
      </c>
    </row>
    <row r="721">
      <c r="A721" s="1" t="s">
        <v>108</v>
      </c>
      <c r="B721" s="1">
        <v>5</v>
      </c>
      <c r="C721" s="26" t="s">
        <v>3622</v>
      </c>
      <c r="D721" t="s">
        <v>138</v>
      </c>
      <c r="E721" s="27" t="s">
        <v>3623</v>
      </c>
      <c r="F721" s="28" t="s">
        <v>159</v>
      </c>
      <c r="G721" s="29">
        <v>1</v>
      </c>
      <c r="H721" s="28">
        <v>0</v>
      </c>
      <c r="I721" s="30">
        <f>ROUND(G721*H721,P4)</f>
        <v>0</v>
      </c>
      <c r="L721" s="30">
        <v>0</v>
      </c>
      <c r="M721" s="24">
        <f>ROUND(G721*L721,P4)</f>
        <v>0</v>
      </c>
      <c r="N721" s="25" t="s">
        <v>138</v>
      </c>
      <c r="O721" s="31">
        <f>M721*AA721</f>
        <v>0</v>
      </c>
      <c r="P721" s="1">
        <v>3</v>
      </c>
      <c r="AA721" s="1">
        <f>IF(P721=1,$O$3,IF(P721=2,$O$4,$O$5))</f>
        <v>0</v>
      </c>
    </row>
    <row r="722">
      <c r="A722" s="1" t="s">
        <v>114</v>
      </c>
      <c r="E722" s="27" t="s">
        <v>138</v>
      </c>
    </row>
    <row r="723">
      <c r="A723" s="1" t="s">
        <v>116</v>
      </c>
      <c r="E723" s="32" t="s">
        <v>3624</v>
      </c>
    </row>
    <row r="724" ht="52.8">
      <c r="A724" s="1" t="s">
        <v>117</v>
      </c>
      <c r="E724" s="27" t="s">
        <v>143</v>
      </c>
    </row>
    <row r="725">
      <c r="A725" s="1" t="s">
        <v>108</v>
      </c>
      <c r="B725" s="1">
        <v>6</v>
      </c>
      <c r="C725" s="26" t="s">
        <v>3177</v>
      </c>
      <c r="D725" t="s">
        <v>138</v>
      </c>
      <c r="E725" s="27" t="s">
        <v>1771</v>
      </c>
      <c r="F725" s="28" t="s">
        <v>140</v>
      </c>
      <c r="G725" s="29">
        <v>1</v>
      </c>
      <c r="H725" s="28">
        <v>0</v>
      </c>
      <c r="I725" s="30">
        <f>ROUND(G725*H725,P4)</f>
        <v>0</v>
      </c>
      <c r="L725" s="30">
        <v>0</v>
      </c>
      <c r="M725" s="24">
        <f>ROUND(G725*L725,P4)</f>
        <v>0</v>
      </c>
      <c r="N725" s="25" t="s">
        <v>138</v>
      </c>
      <c r="O725" s="31">
        <f>M725*AA725</f>
        <v>0</v>
      </c>
      <c r="P725" s="1">
        <v>3</v>
      </c>
      <c r="AA725" s="1">
        <f>IF(P725=1,$O$3,IF(P725=2,$O$4,$O$5))</f>
        <v>0</v>
      </c>
    </row>
    <row r="726">
      <c r="A726" s="1" t="s">
        <v>114</v>
      </c>
      <c r="E726" s="27" t="s">
        <v>138</v>
      </c>
    </row>
    <row r="727">
      <c r="A727" s="1" t="s">
        <v>116</v>
      </c>
      <c r="E727" s="32" t="s">
        <v>3625</v>
      </c>
    </row>
    <row r="728" ht="52.8">
      <c r="A728" s="1" t="s">
        <v>117</v>
      </c>
      <c r="E728" s="27" t="s">
        <v>143</v>
      </c>
    </row>
    <row r="729">
      <c r="A729" s="1" t="s">
        <v>108</v>
      </c>
      <c r="B729" s="1">
        <v>7</v>
      </c>
      <c r="C729" s="26" t="s">
        <v>3626</v>
      </c>
      <c r="D729" t="s">
        <v>138</v>
      </c>
      <c r="E729" s="27" t="s">
        <v>3627</v>
      </c>
      <c r="F729" s="28" t="s">
        <v>159</v>
      </c>
      <c r="G729" s="29">
        <v>1</v>
      </c>
      <c r="H729" s="28">
        <v>0</v>
      </c>
      <c r="I729" s="30">
        <f>ROUND(G729*H729,P4)</f>
        <v>0</v>
      </c>
      <c r="L729" s="30">
        <v>0</v>
      </c>
      <c r="M729" s="24">
        <f>ROUND(G729*L729,P4)</f>
        <v>0</v>
      </c>
      <c r="N729" s="25" t="s">
        <v>138</v>
      </c>
      <c r="O729" s="31">
        <f>M729*AA729</f>
        <v>0</v>
      </c>
      <c r="P729" s="1">
        <v>3</v>
      </c>
      <c r="AA729" s="1">
        <f>IF(P729=1,$O$3,IF(P729=2,$O$4,$O$5))</f>
        <v>0</v>
      </c>
    </row>
    <row r="730">
      <c r="A730" s="1" t="s">
        <v>114</v>
      </c>
      <c r="E730" s="27" t="s">
        <v>138</v>
      </c>
    </row>
    <row r="731">
      <c r="A731" s="1" t="s">
        <v>116</v>
      </c>
      <c r="E731" s="32" t="s">
        <v>3624</v>
      </c>
    </row>
    <row r="732" ht="79.2">
      <c r="A732" s="1" t="s">
        <v>117</v>
      </c>
      <c r="E732" s="27" t="s">
        <v>3628</v>
      </c>
    </row>
    <row r="733">
      <c r="A733" s="1" t="s">
        <v>108</v>
      </c>
      <c r="B733" s="1">
        <v>8</v>
      </c>
      <c r="C733" s="26" t="s">
        <v>3629</v>
      </c>
      <c r="D733" t="s">
        <v>3630</v>
      </c>
      <c r="E733" s="27" t="s">
        <v>3179</v>
      </c>
      <c r="F733" s="28" t="s">
        <v>140</v>
      </c>
      <c r="G733" s="29">
        <v>1</v>
      </c>
      <c r="H733" s="28">
        <v>0</v>
      </c>
      <c r="I733" s="30">
        <f>ROUND(G733*H733,P4)</f>
        <v>0</v>
      </c>
      <c r="L733" s="30">
        <v>0</v>
      </c>
      <c r="M733" s="24">
        <f>ROUND(G733*L733,P4)</f>
        <v>0</v>
      </c>
      <c r="N733" s="25" t="s">
        <v>138</v>
      </c>
      <c r="O733" s="31">
        <f>M733*AA733</f>
        <v>0</v>
      </c>
      <c r="P733" s="1">
        <v>3</v>
      </c>
      <c r="AA733" s="1">
        <f>IF(P733=1,$O$3,IF(P733=2,$O$4,$O$5))</f>
        <v>0</v>
      </c>
    </row>
    <row r="734">
      <c r="A734" s="1" t="s">
        <v>114</v>
      </c>
      <c r="E734" s="27" t="s">
        <v>3180</v>
      </c>
    </row>
    <row r="735">
      <c r="A735" s="1" t="s">
        <v>116</v>
      </c>
      <c r="E735" s="32" t="s">
        <v>3625</v>
      </c>
    </row>
    <row r="736" ht="52.8">
      <c r="A736" s="1" t="s">
        <v>117</v>
      </c>
      <c r="E736" s="27" t="s">
        <v>143</v>
      </c>
    </row>
    <row r="737">
      <c r="A737" s="1" t="s">
        <v>108</v>
      </c>
      <c r="B737" s="1">
        <v>9</v>
      </c>
      <c r="C737" s="26" t="s">
        <v>3629</v>
      </c>
      <c r="D737" t="s">
        <v>3631</v>
      </c>
      <c r="E737" s="27" t="s">
        <v>3179</v>
      </c>
      <c r="F737" s="28" t="s">
        <v>140</v>
      </c>
      <c r="G737" s="29">
        <v>1</v>
      </c>
      <c r="H737" s="28">
        <v>0</v>
      </c>
      <c r="I737" s="30">
        <f>ROUND(G737*H737,P4)</f>
        <v>0</v>
      </c>
      <c r="L737" s="30">
        <v>0</v>
      </c>
      <c r="M737" s="24">
        <f>ROUND(G737*L737,P4)</f>
        <v>0</v>
      </c>
      <c r="N737" s="25" t="s">
        <v>138</v>
      </c>
      <c r="O737" s="31">
        <f>M737*AA737</f>
        <v>0</v>
      </c>
      <c r="P737" s="1">
        <v>3</v>
      </c>
      <c r="AA737" s="1">
        <f>IF(P737=1,$O$3,IF(P737=2,$O$4,$O$5))</f>
        <v>0</v>
      </c>
    </row>
    <row r="738">
      <c r="A738" s="1" t="s">
        <v>114</v>
      </c>
      <c r="E738" s="27" t="s">
        <v>3182</v>
      </c>
    </row>
    <row r="739">
      <c r="A739" s="1" t="s">
        <v>116</v>
      </c>
      <c r="E739" s="32" t="s">
        <v>3625</v>
      </c>
    </row>
    <row r="740" ht="52.8">
      <c r="A740" s="1" t="s">
        <v>117</v>
      </c>
      <c r="E740" s="27" t="s">
        <v>143</v>
      </c>
    </row>
    <row r="741">
      <c r="A741" s="1" t="s">
        <v>105</v>
      </c>
      <c r="C741" s="22" t="s">
        <v>144</v>
      </c>
      <c r="E741" s="23" t="s">
        <v>145</v>
      </c>
      <c r="L741" s="24">
        <f>SUMIFS(L742:L777,A742:A777,"P")</f>
        <v>0</v>
      </c>
      <c r="M741" s="24">
        <f>SUMIFS(M742:M777,A742:A777,"P")</f>
        <v>0</v>
      </c>
      <c r="N741" s="25"/>
    </row>
    <row r="742">
      <c r="A742" s="1" t="s">
        <v>108</v>
      </c>
      <c r="B742" s="1">
        <v>10</v>
      </c>
      <c r="C742" s="26" t="s">
        <v>3078</v>
      </c>
      <c r="D742" t="s">
        <v>3630</v>
      </c>
      <c r="E742" s="27" t="s">
        <v>3079</v>
      </c>
      <c r="F742" s="28" t="s">
        <v>153</v>
      </c>
      <c r="G742" s="29">
        <v>10938.691000000001</v>
      </c>
      <c r="H742" s="28">
        <v>0</v>
      </c>
      <c r="I742" s="30">
        <f>ROUND(G742*H742,P4)</f>
        <v>0</v>
      </c>
      <c r="L742" s="30">
        <v>0</v>
      </c>
      <c r="M742" s="24">
        <f>ROUND(G742*L742,P4)</f>
        <v>0</v>
      </c>
      <c r="N742" s="25" t="s">
        <v>559</v>
      </c>
      <c r="O742" s="31">
        <f>M742*AA742</f>
        <v>0</v>
      </c>
      <c r="P742" s="1">
        <v>3</v>
      </c>
      <c r="AA742" s="1">
        <f>IF(P742=1,$O$3,IF(P742=2,$O$4,$O$5))</f>
        <v>0</v>
      </c>
    </row>
    <row r="743">
      <c r="A743" s="1" t="s">
        <v>114</v>
      </c>
      <c r="E743" s="27" t="s">
        <v>3632</v>
      </c>
    </row>
    <row r="744">
      <c r="A744" s="1" t="s">
        <v>116</v>
      </c>
      <c r="E744" s="32" t="s">
        <v>3633</v>
      </c>
    </row>
    <row r="745" ht="330">
      <c r="A745" s="1" t="s">
        <v>117</v>
      </c>
      <c r="E745" s="27" t="s">
        <v>3080</v>
      </c>
    </row>
    <row r="746">
      <c r="A746" s="1" t="s">
        <v>108</v>
      </c>
      <c r="B746" s="1">
        <v>11</v>
      </c>
      <c r="C746" s="26" t="s">
        <v>3078</v>
      </c>
      <c r="D746" t="s">
        <v>3631</v>
      </c>
      <c r="E746" s="27" t="s">
        <v>3079</v>
      </c>
      <c r="F746" s="28" t="s">
        <v>153</v>
      </c>
      <c r="G746" s="29">
        <v>281.51999999999998</v>
      </c>
      <c r="H746" s="28">
        <v>0</v>
      </c>
      <c r="I746" s="30">
        <f>ROUND(G746*H746,P4)</f>
        <v>0</v>
      </c>
      <c r="L746" s="30">
        <v>0</v>
      </c>
      <c r="M746" s="24">
        <f>ROUND(G746*L746,P4)</f>
        <v>0</v>
      </c>
      <c r="N746" s="25" t="s">
        <v>559</v>
      </c>
      <c r="O746" s="31">
        <f>M746*AA746</f>
        <v>0</v>
      </c>
      <c r="P746" s="1">
        <v>3</v>
      </c>
      <c r="AA746" s="1">
        <f>IF(P746=1,$O$3,IF(P746=2,$O$4,$O$5))</f>
        <v>0</v>
      </c>
    </row>
    <row r="747">
      <c r="A747" s="1" t="s">
        <v>114</v>
      </c>
      <c r="E747" s="27" t="s">
        <v>3634</v>
      </c>
    </row>
    <row r="748">
      <c r="A748" s="1" t="s">
        <v>116</v>
      </c>
      <c r="E748" s="32" t="s">
        <v>3635</v>
      </c>
    </row>
    <row r="749" ht="330">
      <c r="A749" s="1" t="s">
        <v>117</v>
      </c>
      <c r="E749" s="27" t="s">
        <v>3080</v>
      </c>
    </row>
    <row r="750">
      <c r="A750" s="1" t="s">
        <v>108</v>
      </c>
      <c r="B750" s="1">
        <v>12</v>
      </c>
      <c r="C750" s="26" t="s">
        <v>2472</v>
      </c>
      <c r="D750" t="s">
        <v>138</v>
      </c>
      <c r="E750" s="27" t="s">
        <v>2473</v>
      </c>
      <c r="F750" s="28" t="s">
        <v>153</v>
      </c>
      <c r="G750" s="29">
        <v>7396.6530000000002</v>
      </c>
      <c r="H750" s="28">
        <v>0</v>
      </c>
      <c r="I750" s="30">
        <f>ROUND(G750*H750,P4)</f>
        <v>0</v>
      </c>
      <c r="L750" s="30">
        <v>0</v>
      </c>
      <c r="M750" s="24">
        <f>ROUND(G750*L750,P4)</f>
        <v>0</v>
      </c>
      <c r="N750" s="25" t="s">
        <v>559</v>
      </c>
      <c r="O750" s="31">
        <f>M750*AA750</f>
        <v>0</v>
      </c>
      <c r="P750" s="1">
        <v>3</v>
      </c>
      <c r="AA750" s="1">
        <f>IF(P750=1,$O$3,IF(P750=2,$O$4,$O$5))</f>
        <v>0</v>
      </c>
    </row>
    <row r="751">
      <c r="A751" s="1" t="s">
        <v>114</v>
      </c>
      <c r="E751" s="27" t="s">
        <v>138</v>
      </c>
    </row>
    <row r="752" ht="26.4">
      <c r="A752" s="1" t="s">
        <v>116</v>
      </c>
      <c r="E752" s="32" t="s">
        <v>3636</v>
      </c>
    </row>
    <row r="753" ht="369.6">
      <c r="A753" s="1" t="s">
        <v>117</v>
      </c>
      <c r="E753" s="27" t="s">
        <v>2475</v>
      </c>
    </row>
    <row r="754">
      <c r="A754" s="1" t="s">
        <v>108</v>
      </c>
      <c r="B754" s="1">
        <v>13</v>
      </c>
      <c r="C754" s="26" t="s">
        <v>3571</v>
      </c>
      <c r="D754" t="s">
        <v>138</v>
      </c>
      <c r="E754" s="27" t="s">
        <v>3572</v>
      </c>
      <c r="F754" s="28" t="s">
        <v>153</v>
      </c>
      <c r="G754" s="29">
        <v>5356.1970000000001</v>
      </c>
      <c r="H754" s="28">
        <v>0</v>
      </c>
      <c r="I754" s="30">
        <f>ROUND(G754*H754,P4)</f>
        <v>0</v>
      </c>
      <c r="L754" s="30">
        <v>0</v>
      </c>
      <c r="M754" s="24">
        <f>ROUND(G754*L754,P4)</f>
        <v>0</v>
      </c>
      <c r="N754" s="25" t="s">
        <v>559</v>
      </c>
      <c r="O754" s="31">
        <f>M754*AA754</f>
        <v>0</v>
      </c>
      <c r="P754" s="1">
        <v>3</v>
      </c>
      <c r="AA754" s="1">
        <f>IF(P754=1,$O$3,IF(P754=2,$O$4,$O$5))</f>
        <v>0</v>
      </c>
    </row>
    <row r="755">
      <c r="A755" s="1" t="s">
        <v>114</v>
      </c>
      <c r="E755" s="27" t="s">
        <v>138</v>
      </c>
    </row>
    <row r="756" ht="26.4">
      <c r="A756" s="1" t="s">
        <v>116</v>
      </c>
      <c r="E756" s="32" t="s">
        <v>3637</v>
      </c>
    </row>
    <row r="757" ht="369.6">
      <c r="A757" s="1" t="s">
        <v>117</v>
      </c>
      <c r="E757" s="27" t="s">
        <v>2475</v>
      </c>
    </row>
    <row r="758">
      <c r="A758" s="1" t="s">
        <v>108</v>
      </c>
      <c r="B758" s="1">
        <v>14</v>
      </c>
      <c r="C758" s="26" t="s">
        <v>151</v>
      </c>
      <c r="D758" t="s">
        <v>138</v>
      </c>
      <c r="E758" s="27" t="s">
        <v>152</v>
      </c>
      <c r="F758" s="28" t="s">
        <v>153</v>
      </c>
      <c r="G758" s="29">
        <v>10938.691000000001</v>
      </c>
      <c r="H758" s="28">
        <v>0</v>
      </c>
      <c r="I758" s="30">
        <f>ROUND(G758*H758,P4)</f>
        <v>0</v>
      </c>
      <c r="L758" s="30">
        <v>0</v>
      </c>
      <c r="M758" s="24">
        <f>ROUND(G758*L758,P4)</f>
        <v>0</v>
      </c>
      <c r="N758" s="25" t="s">
        <v>559</v>
      </c>
      <c r="O758" s="31">
        <f>M758*AA758</f>
        <v>0</v>
      </c>
      <c r="P758" s="1">
        <v>3</v>
      </c>
      <c r="AA758" s="1">
        <f>IF(P758=1,$O$3,IF(P758=2,$O$4,$O$5))</f>
        <v>0</v>
      </c>
    </row>
    <row r="759">
      <c r="A759" s="1" t="s">
        <v>114</v>
      </c>
      <c r="E759" s="27" t="s">
        <v>138</v>
      </c>
    </row>
    <row r="760" ht="79.2">
      <c r="A760" s="1" t="s">
        <v>116</v>
      </c>
      <c r="E760" s="32" t="s">
        <v>3638</v>
      </c>
    </row>
    <row r="761" ht="264">
      <c r="A761" s="1" t="s">
        <v>117</v>
      </c>
      <c r="E761" s="27" t="s">
        <v>154</v>
      </c>
    </row>
    <row r="762">
      <c r="A762" s="1" t="s">
        <v>108</v>
      </c>
      <c r="B762" s="1">
        <v>15</v>
      </c>
      <c r="C762" s="26" t="s">
        <v>2513</v>
      </c>
      <c r="D762" t="s">
        <v>138</v>
      </c>
      <c r="E762" s="27" t="s">
        <v>2514</v>
      </c>
      <c r="F762" s="28" t="s">
        <v>153</v>
      </c>
      <c r="G762" s="29">
        <v>881.09799999999996</v>
      </c>
      <c r="H762" s="28">
        <v>0</v>
      </c>
      <c r="I762" s="30">
        <f>ROUND(G762*H762,P4)</f>
        <v>0</v>
      </c>
      <c r="L762" s="30">
        <v>0</v>
      </c>
      <c r="M762" s="24">
        <f>ROUND(G762*L762,P4)</f>
        <v>0</v>
      </c>
      <c r="N762" s="25" t="s">
        <v>559</v>
      </c>
      <c r="O762" s="31">
        <f>M762*AA762</f>
        <v>0</v>
      </c>
      <c r="P762" s="1">
        <v>3</v>
      </c>
      <c r="AA762" s="1">
        <f>IF(P762=1,$O$3,IF(P762=2,$O$4,$O$5))</f>
        <v>0</v>
      </c>
    </row>
    <row r="763">
      <c r="A763" s="1" t="s">
        <v>114</v>
      </c>
      <c r="E763" s="27" t="s">
        <v>138</v>
      </c>
    </row>
    <row r="764" ht="158.4">
      <c r="A764" s="1" t="s">
        <v>116</v>
      </c>
      <c r="E764" s="32" t="s">
        <v>3639</v>
      </c>
    </row>
    <row r="765" ht="343.2">
      <c r="A765" s="1" t="s">
        <v>117</v>
      </c>
      <c r="E765" s="27" t="s">
        <v>2516</v>
      </c>
    </row>
    <row r="766">
      <c r="A766" s="1" t="s">
        <v>108</v>
      </c>
      <c r="B766" s="1">
        <v>16</v>
      </c>
      <c r="C766" s="26" t="s">
        <v>3640</v>
      </c>
      <c r="D766" t="s">
        <v>138</v>
      </c>
      <c r="E766" s="27" t="s">
        <v>3641</v>
      </c>
      <c r="F766" s="28" t="s">
        <v>153</v>
      </c>
      <c r="G766" s="29">
        <v>281.51999999999998</v>
      </c>
      <c r="H766" s="28">
        <v>0</v>
      </c>
      <c r="I766" s="30">
        <f>ROUND(G766*H766,P4)</f>
        <v>0</v>
      </c>
      <c r="L766" s="30">
        <v>0</v>
      </c>
      <c r="M766" s="24">
        <f>ROUND(G766*L766,P4)</f>
        <v>0</v>
      </c>
      <c r="N766" s="25" t="s">
        <v>559</v>
      </c>
      <c r="O766" s="31">
        <f>M766*AA766</f>
        <v>0</v>
      </c>
      <c r="P766" s="1">
        <v>3</v>
      </c>
      <c r="AA766" s="1">
        <f>IF(P766=1,$O$3,IF(P766=2,$O$4,$O$5))</f>
        <v>0</v>
      </c>
    </row>
    <row r="767">
      <c r="A767" s="1" t="s">
        <v>114</v>
      </c>
      <c r="E767" s="27" t="s">
        <v>138</v>
      </c>
    </row>
    <row r="768">
      <c r="A768" s="1" t="s">
        <v>116</v>
      </c>
      <c r="E768" s="32" t="s">
        <v>3642</v>
      </c>
    </row>
    <row r="769" ht="66">
      <c r="A769" s="1" t="s">
        <v>117</v>
      </c>
      <c r="E769" s="27" t="s">
        <v>3643</v>
      </c>
    </row>
    <row r="770">
      <c r="A770" s="1" t="s">
        <v>108</v>
      </c>
      <c r="B770" s="1">
        <v>17</v>
      </c>
      <c r="C770" s="26" t="s">
        <v>3644</v>
      </c>
      <c r="D770" t="s">
        <v>138</v>
      </c>
      <c r="E770" s="27" t="s">
        <v>3645</v>
      </c>
      <c r="F770" s="28" t="s">
        <v>148</v>
      </c>
      <c r="G770" s="29">
        <v>2815.1999999999998</v>
      </c>
      <c r="H770" s="28">
        <v>0</v>
      </c>
      <c r="I770" s="30">
        <f>ROUND(G770*H770,P4)</f>
        <v>0</v>
      </c>
      <c r="L770" s="30">
        <v>0</v>
      </c>
      <c r="M770" s="24">
        <f>ROUND(G770*L770,P4)</f>
        <v>0</v>
      </c>
      <c r="N770" s="25" t="s">
        <v>559</v>
      </c>
      <c r="O770" s="31">
        <f>M770*AA770</f>
        <v>0</v>
      </c>
      <c r="P770" s="1">
        <v>3</v>
      </c>
      <c r="AA770" s="1">
        <f>IF(P770=1,$O$3,IF(P770=2,$O$4,$O$5))</f>
        <v>0</v>
      </c>
    </row>
    <row r="771">
      <c r="A771" s="1" t="s">
        <v>114</v>
      </c>
      <c r="E771" s="27" t="s">
        <v>138</v>
      </c>
    </row>
    <row r="772">
      <c r="A772" s="1" t="s">
        <v>116</v>
      </c>
      <c r="E772" s="32" t="s">
        <v>3646</v>
      </c>
    </row>
    <row r="773" ht="66">
      <c r="A773" s="1" t="s">
        <v>117</v>
      </c>
      <c r="E773" s="27" t="s">
        <v>3647</v>
      </c>
    </row>
    <row r="774">
      <c r="A774" s="1" t="s">
        <v>108</v>
      </c>
      <c r="B774" s="1">
        <v>18</v>
      </c>
      <c r="C774" s="26" t="s">
        <v>2530</v>
      </c>
      <c r="D774" t="s">
        <v>138</v>
      </c>
      <c r="E774" s="27" t="s">
        <v>2531</v>
      </c>
      <c r="F774" s="28" t="s">
        <v>148</v>
      </c>
      <c r="G774" s="29">
        <v>11260.799999999999</v>
      </c>
      <c r="H774" s="28">
        <v>0</v>
      </c>
      <c r="I774" s="30">
        <f>ROUND(G774*H774,P4)</f>
        <v>0</v>
      </c>
      <c r="L774" s="30">
        <v>0</v>
      </c>
      <c r="M774" s="24">
        <f>ROUND(G774*L774,P4)</f>
        <v>0</v>
      </c>
      <c r="N774" s="25" t="s">
        <v>559</v>
      </c>
      <c r="O774" s="31">
        <f>M774*AA774</f>
        <v>0</v>
      </c>
      <c r="P774" s="1">
        <v>3</v>
      </c>
      <c r="AA774" s="1">
        <f>IF(P774=1,$O$3,IF(P774=2,$O$4,$O$5))</f>
        <v>0</v>
      </c>
    </row>
    <row r="775">
      <c r="A775" s="1" t="s">
        <v>114</v>
      </c>
      <c r="E775" s="27" t="s">
        <v>138</v>
      </c>
    </row>
    <row r="776">
      <c r="A776" s="1" t="s">
        <v>116</v>
      </c>
      <c r="E776" s="32" t="s">
        <v>3648</v>
      </c>
    </row>
    <row r="777" ht="79.2">
      <c r="A777" s="1" t="s">
        <v>117</v>
      </c>
      <c r="E777" s="27" t="s">
        <v>2532</v>
      </c>
    </row>
    <row r="778">
      <c r="A778" s="1" t="s">
        <v>105</v>
      </c>
      <c r="C778" s="22" t="s">
        <v>604</v>
      </c>
      <c r="E778" s="23" t="s">
        <v>2544</v>
      </c>
      <c r="L778" s="24">
        <f>SUMIFS(L779:L798,A779:A798,"P")</f>
        <v>0</v>
      </c>
      <c r="M778" s="24">
        <f>SUMIFS(M779:M798,A779:A798,"P")</f>
        <v>0</v>
      </c>
      <c r="N778" s="25"/>
    </row>
    <row r="779">
      <c r="A779" s="1" t="s">
        <v>108</v>
      </c>
      <c r="B779" s="1">
        <v>19</v>
      </c>
      <c r="C779" s="26" t="s">
        <v>3649</v>
      </c>
      <c r="D779" t="s">
        <v>138</v>
      </c>
      <c r="E779" s="27" t="s">
        <v>3650</v>
      </c>
      <c r="F779" s="28" t="s">
        <v>148</v>
      </c>
      <c r="G779" s="29">
        <v>67.200000000000003</v>
      </c>
      <c r="H779" s="28">
        <v>0</v>
      </c>
      <c r="I779" s="30">
        <f>ROUND(G779*H779,P4)</f>
        <v>0</v>
      </c>
      <c r="L779" s="30">
        <v>0</v>
      </c>
      <c r="M779" s="24">
        <f>ROUND(G779*L779,P4)</f>
        <v>0</v>
      </c>
      <c r="N779" s="25" t="s">
        <v>559</v>
      </c>
      <c r="O779" s="31">
        <f>M779*AA779</f>
        <v>0</v>
      </c>
      <c r="P779" s="1">
        <v>3</v>
      </c>
      <c r="AA779" s="1">
        <f>IF(P779=1,$O$3,IF(P779=2,$O$4,$O$5))</f>
        <v>0</v>
      </c>
    </row>
    <row r="780">
      <c r="A780" s="1" t="s">
        <v>114</v>
      </c>
      <c r="E780" s="27" t="s">
        <v>138</v>
      </c>
    </row>
    <row r="781">
      <c r="A781" s="1" t="s">
        <v>116</v>
      </c>
      <c r="E781" s="32" t="s">
        <v>3651</v>
      </c>
    </row>
    <row r="782" ht="382.8">
      <c r="A782" s="1" t="s">
        <v>117</v>
      </c>
      <c r="E782" s="27" t="s">
        <v>3652</v>
      </c>
    </row>
    <row r="783">
      <c r="A783" s="1" t="s">
        <v>108</v>
      </c>
      <c r="B783" s="1">
        <v>20</v>
      </c>
      <c r="C783" s="26" t="s">
        <v>3653</v>
      </c>
      <c r="D783" t="s">
        <v>138</v>
      </c>
      <c r="E783" s="27" t="s">
        <v>3654</v>
      </c>
      <c r="F783" s="28" t="s">
        <v>148</v>
      </c>
      <c r="G783" s="29">
        <v>67.200000000000003</v>
      </c>
      <c r="H783" s="28">
        <v>0</v>
      </c>
      <c r="I783" s="30">
        <f>ROUND(G783*H783,P4)</f>
        <v>0</v>
      </c>
      <c r="L783" s="30">
        <v>0</v>
      </c>
      <c r="M783" s="24">
        <f>ROUND(G783*L783,P4)</f>
        <v>0</v>
      </c>
      <c r="N783" s="25" t="s">
        <v>559</v>
      </c>
      <c r="O783" s="31">
        <f>M783*AA783</f>
        <v>0</v>
      </c>
      <c r="P783" s="1">
        <v>3</v>
      </c>
      <c r="AA783" s="1">
        <f>IF(P783=1,$O$3,IF(P783=2,$O$4,$O$5))</f>
        <v>0</v>
      </c>
    </row>
    <row r="784">
      <c r="A784" s="1" t="s">
        <v>114</v>
      </c>
      <c r="E784" s="27" t="s">
        <v>138</v>
      </c>
    </row>
    <row r="785">
      <c r="A785" s="1" t="s">
        <v>116</v>
      </c>
      <c r="E785" s="32" t="s">
        <v>3655</v>
      </c>
    </row>
    <row r="786" ht="52.8">
      <c r="A786" s="1" t="s">
        <v>117</v>
      </c>
      <c r="E786" s="27" t="s">
        <v>3656</v>
      </c>
    </row>
    <row r="787">
      <c r="A787" s="1" t="s">
        <v>108</v>
      </c>
      <c r="B787" s="1">
        <v>21</v>
      </c>
      <c r="C787" s="26" t="s">
        <v>3215</v>
      </c>
      <c r="D787" t="s">
        <v>138</v>
      </c>
      <c r="E787" s="27" t="s">
        <v>3216</v>
      </c>
      <c r="F787" s="28" t="s">
        <v>167</v>
      </c>
      <c r="G787" s="29">
        <v>112</v>
      </c>
      <c r="H787" s="28">
        <v>0</v>
      </c>
      <c r="I787" s="30">
        <f>ROUND(G787*H787,P4)</f>
        <v>0</v>
      </c>
      <c r="L787" s="30">
        <v>0</v>
      </c>
      <c r="M787" s="24">
        <f>ROUND(G787*L787,P4)</f>
        <v>0</v>
      </c>
      <c r="N787" s="25" t="s">
        <v>559</v>
      </c>
      <c r="O787" s="31">
        <f>M787*AA787</f>
        <v>0</v>
      </c>
      <c r="P787" s="1">
        <v>3</v>
      </c>
      <c r="AA787" s="1">
        <f>IF(P787=1,$O$3,IF(P787=2,$O$4,$O$5))</f>
        <v>0</v>
      </c>
    </row>
    <row r="788">
      <c r="A788" s="1" t="s">
        <v>114</v>
      </c>
      <c r="E788" s="27" t="s">
        <v>138</v>
      </c>
    </row>
    <row r="789" ht="26.4">
      <c r="A789" s="1" t="s">
        <v>116</v>
      </c>
      <c r="E789" s="32" t="s">
        <v>3657</v>
      </c>
    </row>
    <row r="790" ht="224.4">
      <c r="A790" s="1" t="s">
        <v>117</v>
      </c>
      <c r="E790" s="27" t="s">
        <v>2782</v>
      </c>
    </row>
    <row r="791">
      <c r="A791" s="1" t="s">
        <v>108</v>
      </c>
      <c r="B791" s="1">
        <v>22</v>
      </c>
      <c r="C791" s="26" t="s">
        <v>3219</v>
      </c>
      <c r="D791" t="s">
        <v>138</v>
      </c>
      <c r="E791" s="27" t="s">
        <v>3220</v>
      </c>
      <c r="F791" s="28" t="s">
        <v>153</v>
      </c>
      <c r="G791" s="29">
        <v>867.66300000000001</v>
      </c>
      <c r="H791" s="28">
        <v>0</v>
      </c>
      <c r="I791" s="30">
        <f>ROUND(G791*H791,P4)</f>
        <v>0</v>
      </c>
      <c r="L791" s="30">
        <v>0</v>
      </c>
      <c r="M791" s="24">
        <f>ROUND(G791*L791,P4)</f>
        <v>0</v>
      </c>
      <c r="N791" s="25" t="s">
        <v>559</v>
      </c>
      <c r="O791" s="31">
        <f>M791*AA791</f>
        <v>0</v>
      </c>
      <c r="P791" s="1">
        <v>3</v>
      </c>
      <c r="AA791" s="1">
        <f>IF(P791=1,$O$3,IF(P791=2,$O$4,$O$5))</f>
        <v>0</v>
      </c>
    </row>
    <row r="792">
      <c r="A792" s="1" t="s">
        <v>114</v>
      </c>
      <c r="E792" s="27" t="s">
        <v>138</v>
      </c>
    </row>
    <row r="793" ht="264">
      <c r="A793" s="1" t="s">
        <v>116</v>
      </c>
      <c r="E793" s="32" t="s">
        <v>3658</v>
      </c>
    </row>
    <row r="794" ht="382.8">
      <c r="A794" s="1" t="s">
        <v>117</v>
      </c>
      <c r="E794" s="27" t="s">
        <v>2791</v>
      </c>
    </row>
    <row r="795">
      <c r="A795" s="1" t="s">
        <v>108</v>
      </c>
      <c r="B795" s="1">
        <v>23</v>
      </c>
      <c r="C795" s="26" t="s">
        <v>3223</v>
      </c>
      <c r="D795" t="s">
        <v>138</v>
      </c>
      <c r="E795" s="27" t="s">
        <v>3224</v>
      </c>
      <c r="F795" s="28" t="s">
        <v>112</v>
      </c>
      <c r="G795" s="29">
        <v>37.779000000000003</v>
      </c>
      <c r="H795" s="28">
        <v>0</v>
      </c>
      <c r="I795" s="30">
        <f>ROUND(G795*H795,P4)</f>
        <v>0</v>
      </c>
      <c r="L795" s="30">
        <v>0</v>
      </c>
      <c r="M795" s="24">
        <f>ROUND(G795*L795,P4)</f>
        <v>0</v>
      </c>
      <c r="N795" s="25" t="s">
        <v>559</v>
      </c>
      <c r="O795" s="31">
        <f>M795*AA795</f>
        <v>0</v>
      </c>
      <c r="P795" s="1">
        <v>3</v>
      </c>
      <c r="AA795" s="1">
        <f>IF(P795=1,$O$3,IF(P795=2,$O$4,$O$5))</f>
        <v>0</v>
      </c>
    </row>
    <row r="796">
      <c r="A796" s="1" t="s">
        <v>114</v>
      </c>
      <c r="E796" s="27" t="s">
        <v>138</v>
      </c>
    </row>
    <row r="797" ht="171.6">
      <c r="A797" s="1" t="s">
        <v>116</v>
      </c>
      <c r="E797" s="32" t="s">
        <v>3659</v>
      </c>
    </row>
    <row r="798" ht="316.8">
      <c r="A798" s="1" t="s">
        <v>117</v>
      </c>
      <c r="E798" s="27" t="s">
        <v>3227</v>
      </c>
    </row>
    <row r="799">
      <c r="A799" s="1" t="s">
        <v>105</v>
      </c>
      <c r="C799" s="22" t="s">
        <v>2560</v>
      </c>
      <c r="E799" s="23" t="s">
        <v>2561</v>
      </c>
      <c r="L799" s="24">
        <f>SUMIFS(L800:L807,A800:A807,"P")</f>
        <v>0</v>
      </c>
      <c r="M799" s="24">
        <f>SUMIFS(M800:M807,A800:A807,"P")</f>
        <v>0</v>
      </c>
      <c r="N799" s="25"/>
    </row>
    <row r="800">
      <c r="A800" s="1" t="s">
        <v>108</v>
      </c>
      <c r="B800" s="1">
        <v>24</v>
      </c>
      <c r="C800" s="26" t="s">
        <v>3233</v>
      </c>
      <c r="D800" t="s">
        <v>138</v>
      </c>
      <c r="E800" s="27" t="s">
        <v>3234</v>
      </c>
      <c r="F800" s="28" t="s">
        <v>153</v>
      </c>
      <c r="G800" s="29">
        <v>9.3859999999999992</v>
      </c>
      <c r="H800" s="28">
        <v>0</v>
      </c>
      <c r="I800" s="30">
        <f>ROUND(G800*H800,P4)</f>
        <v>0</v>
      </c>
      <c r="L800" s="30">
        <v>0</v>
      </c>
      <c r="M800" s="24">
        <f>ROUND(G800*L800,P4)</f>
        <v>0</v>
      </c>
      <c r="N800" s="25" t="s">
        <v>559</v>
      </c>
      <c r="O800" s="31">
        <f>M800*AA800</f>
        <v>0</v>
      </c>
      <c r="P800" s="1">
        <v>3</v>
      </c>
      <c r="AA800" s="1">
        <f>IF(P800=1,$O$3,IF(P800=2,$O$4,$O$5))</f>
        <v>0</v>
      </c>
    </row>
    <row r="801">
      <c r="A801" s="1" t="s">
        <v>114</v>
      </c>
      <c r="E801" s="27" t="s">
        <v>138</v>
      </c>
    </row>
    <row r="802" ht="39.6">
      <c r="A802" s="1" t="s">
        <v>116</v>
      </c>
      <c r="E802" s="32" t="s">
        <v>3660</v>
      </c>
    </row>
    <row r="803" ht="382.8">
      <c r="A803" s="1" t="s">
        <v>117</v>
      </c>
      <c r="E803" s="27" t="s">
        <v>2791</v>
      </c>
    </row>
    <row r="804">
      <c r="A804" s="1" t="s">
        <v>108</v>
      </c>
      <c r="B804" s="1">
        <v>25</v>
      </c>
      <c r="C804" s="26" t="s">
        <v>3389</v>
      </c>
      <c r="D804" t="s">
        <v>138</v>
      </c>
      <c r="E804" s="27" t="s">
        <v>3390</v>
      </c>
      <c r="F804" s="28" t="s">
        <v>112</v>
      </c>
      <c r="G804" s="29">
        <v>0.72899999999999998</v>
      </c>
      <c r="H804" s="28">
        <v>0</v>
      </c>
      <c r="I804" s="30">
        <f>ROUND(G804*H804,P4)</f>
        <v>0</v>
      </c>
      <c r="L804" s="30">
        <v>0</v>
      </c>
      <c r="M804" s="24">
        <f>ROUND(G804*L804,P4)</f>
        <v>0</v>
      </c>
      <c r="N804" s="25" t="s">
        <v>559</v>
      </c>
      <c r="O804" s="31">
        <f>M804*AA804</f>
        <v>0</v>
      </c>
      <c r="P804" s="1">
        <v>3</v>
      </c>
      <c r="AA804" s="1">
        <f>IF(P804=1,$O$3,IF(P804=2,$O$4,$O$5))</f>
        <v>0</v>
      </c>
    </row>
    <row r="805">
      <c r="A805" s="1" t="s">
        <v>114</v>
      </c>
      <c r="E805" s="27" t="s">
        <v>138</v>
      </c>
    </row>
    <row r="806">
      <c r="A806" s="1" t="s">
        <v>116</v>
      </c>
      <c r="E806" s="32" t="s">
        <v>3661</v>
      </c>
    </row>
    <row r="807" ht="303.6">
      <c r="A807" s="1" t="s">
        <v>117</v>
      </c>
      <c r="E807" s="27" t="s">
        <v>2819</v>
      </c>
    </row>
    <row r="808">
      <c r="A808" s="1" t="s">
        <v>105</v>
      </c>
      <c r="C808" s="22" t="s">
        <v>2566</v>
      </c>
      <c r="E808" s="23" t="s">
        <v>2567</v>
      </c>
      <c r="L808" s="24">
        <f>SUMIFS(L809:L828,A809:A828,"P")</f>
        <v>0</v>
      </c>
      <c r="M808" s="24">
        <f>SUMIFS(M809:M828,A809:A828,"P")</f>
        <v>0</v>
      </c>
      <c r="N808" s="25"/>
    </row>
    <row r="809">
      <c r="A809" s="1" t="s">
        <v>108</v>
      </c>
      <c r="B809" s="1">
        <v>26</v>
      </c>
      <c r="C809" s="26" t="s">
        <v>3255</v>
      </c>
      <c r="D809" t="s">
        <v>138</v>
      </c>
      <c r="E809" s="27" t="s">
        <v>3256</v>
      </c>
      <c r="F809" s="28" t="s">
        <v>153</v>
      </c>
      <c r="G809" s="29">
        <v>1484.8979999999999</v>
      </c>
      <c r="H809" s="28">
        <v>0</v>
      </c>
      <c r="I809" s="30">
        <f>ROUND(G809*H809,P4)</f>
        <v>0</v>
      </c>
      <c r="L809" s="30">
        <v>0</v>
      </c>
      <c r="M809" s="24">
        <f>ROUND(G809*L809,P4)</f>
        <v>0</v>
      </c>
      <c r="N809" s="25" t="s">
        <v>559</v>
      </c>
      <c r="O809" s="31">
        <f>M809*AA809</f>
        <v>0</v>
      </c>
      <c r="P809" s="1">
        <v>3</v>
      </c>
      <c r="AA809" s="1">
        <f>IF(P809=1,$O$3,IF(P809=2,$O$4,$O$5))</f>
        <v>0</v>
      </c>
    </row>
    <row r="810">
      <c r="A810" s="1" t="s">
        <v>114</v>
      </c>
      <c r="E810" s="27" t="s">
        <v>138</v>
      </c>
    </row>
    <row r="811" ht="118.8">
      <c r="A811" s="1" t="s">
        <v>116</v>
      </c>
      <c r="E811" s="32" t="s">
        <v>3662</v>
      </c>
    </row>
    <row r="812" ht="382.8">
      <c r="A812" s="1" t="s">
        <v>117</v>
      </c>
      <c r="E812" s="27" t="s">
        <v>2571</v>
      </c>
    </row>
    <row r="813">
      <c r="A813" s="1" t="s">
        <v>108</v>
      </c>
      <c r="B813" s="1">
        <v>27</v>
      </c>
      <c r="C813" s="26" t="s">
        <v>2572</v>
      </c>
      <c r="D813" t="s">
        <v>138</v>
      </c>
      <c r="E813" s="27" t="s">
        <v>2573</v>
      </c>
      <c r="F813" s="28" t="s">
        <v>153</v>
      </c>
      <c r="G813" s="29">
        <v>112.05200000000001</v>
      </c>
      <c r="H813" s="28">
        <v>0</v>
      </c>
      <c r="I813" s="30">
        <f>ROUND(G813*H813,P4)</f>
        <v>0</v>
      </c>
      <c r="L813" s="30">
        <v>0</v>
      </c>
      <c r="M813" s="24">
        <f>ROUND(G813*L813,P4)</f>
        <v>0</v>
      </c>
      <c r="N813" s="25" t="s">
        <v>559</v>
      </c>
      <c r="O813" s="31">
        <f>M813*AA813</f>
        <v>0</v>
      </c>
      <c r="P813" s="1">
        <v>3</v>
      </c>
      <c r="AA813" s="1">
        <f>IF(P813=1,$O$3,IF(P813=2,$O$4,$O$5))</f>
        <v>0</v>
      </c>
    </row>
    <row r="814">
      <c r="A814" s="1" t="s">
        <v>114</v>
      </c>
      <c r="E814" s="27" t="s">
        <v>138</v>
      </c>
    </row>
    <row r="815" ht="79.2">
      <c r="A815" s="1" t="s">
        <v>116</v>
      </c>
      <c r="E815" s="32" t="s">
        <v>3663</v>
      </c>
    </row>
    <row r="816" ht="382.8">
      <c r="A816" s="1" t="s">
        <v>117</v>
      </c>
      <c r="E816" s="27" t="s">
        <v>2571</v>
      </c>
    </row>
    <row r="817">
      <c r="A817" s="1" t="s">
        <v>108</v>
      </c>
      <c r="B817" s="1">
        <v>28</v>
      </c>
      <c r="C817" s="26" t="s">
        <v>3664</v>
      </c>
      <c r="D817" t="s">
        <v>138</v>
      </c>
      <c r="E817" s="27" t="s">
        <v>3665</v>
      </c>
      <c r="F817" s="28" t="s">
        <v>153</v>
      </c>
      <c r="G817" s="29">
        <v>1.4039999999999999</v>
      </c>
      <c r="H817" s="28">
        <v>0</v>
      </c>
      <c r="I817" s="30">
        <f>ROUND(G817*H817,P4)</f>
        <v>0</v>
      </c>
      <c r="L817" s="30">
        <v>0</v>
      </c>
      <c r="M817" s="24">
        <f>ROUND(G817*L817,P4)</f>
        <v>0</v>
      </c>
      <c r="N817" s="25" t="s">
        <v>559</v>
      </c>
      <c r="O817" s="31">
        <f>M817*AA817</f>
        <v>0</v>
      </c>
      <c r="P817" s="1">
        <v>3</v>
      </c>
      <c r="AA817" s="1">
        <f>IF(P817=1,$O$3,IF(P817=2,$O$4,$O$5))</f>
        <v>0</v>
      </c>
    </row>
    <row r="818">
      <c r="A818" s="1" t="s">
        <v>114</v>
      </c>
      <c r="E818" s="27" t="s">
        <v>138</v>
      </c>
    </row>
    <row r="819">
      <c r="A819" s="1" t="s">
        <v>116</v>
      </c>
      <c r="E819" s="32" t="s">
        <v>3666</v>
      </c>
    </row>
    <row r="820" ht="79.2">
      <c r="A820" s="1" t="s">
        <v>117</v>
      </c>
      <c r="E820" s="27" t="s">
        <v>3271</v>
      </c>
    </row>
    <row r="821">
      <c r="A821" s="1" t="s">
        <v>108</v>
      </c>
      <c r="B821" s="1">
        <v>29</v>
      </c>
      <c r="C821" s="26" t="s">
        <v>2579</v>
      </c>
      <c r="D821" t="s">
        <v>138</v>
      </c>
      <c r="E821" s="27" t="s">
        <v>2580</v>
      </c>
      <c r="F821" s="28" t="s">
        <v>153</v>
      </c>
      <c r="G821" s="29">
        <v>86.099999999999994</v>
      </c>
      <c r="H821" s="28">
        <v>0</v>
      </c>
      <c r="I821" s="30">
        <f>ROUND(G821*H821,P4)</f>
        <v>0</v>
      </c>
      <c r="L821" s="30">
        <v>0</v>
      </c>
      <c r="M821" s="24">
        <f>ROUND(G821*L821,P4)</f>
        <v>0</v>
      </c>
      <c r="N821" s="25" t="s">
        <v>559</v>
      </c>
      <c r="O821" s="31">
        <f>M821*AA821</f>
        <v>0</v>
      </c>
      <c r="P821" s="1">
        <v>3</v>
      </c>
      <c r="AA821" s="1">
        <f>IF(P821=1,$O$3,IF(P821=2,$O$4,$O$5))</f>
        <v>0</v>
      </c>
    </row>
    <row r="822">
      <c r="A822" s="1" t="s">
        <v>114</v>
      </c>
      <c r="E822" s="27" t="s">
        <v>138</v>
      </c>
    </row>
    <row r="823" ht="39.6">
      <c r="A823" s="1" t="s">
        <v>116</v>
      </c>
      <c r="E823" s="32" t="s">
        <v>3667</v>
      </c>
    </row>
    <row r="824" ht="118.8">
      <c r="A824" s="1" t="s">
        <v>117</v>
      </c>
      <c r="E824" s="27" t="s">
        <v>2582</v>
      </c>
    </row>
    <row r="825">
      <c r="A825" s="1" t="s">
        <v>108</v>
      </c>
      <c r="B825" s="1">
        <v>30</v>
      </c>
      <c r="C825" s="26" t="s">
        <v>3668</v>
      </c>
      <c r="D825" t="s">
        <v>138</v>
      </c>
      <c r="E825" s="27" t="s">
        <v>3252</v>
      </c>
      <c r="F825" s="28" t="s">
        <v>153</v>
      </c>
      <c r="G825" s="29">
        <v>670.87199999999996</v>
      </c>
      <c r="H825" s="28">
        <v>0</v>
      </c>
      <c r="I825" s="30">
        <f>ROUND(G825*H825,P4)</f>
        <v>0</v>
      </c>
      <c r="L825" s="30">
        <v>0</v>
      </c>
      <c r="M825" s="24">
        <f>ROUND(G825*L825,P4)</f>
        <v>0</v>
      </c>
      <c r="N825" s="25" t="s">
        <v>138</v>
      </c>
      <c r="O825" s="31">
        <f>M825*AA825</f>
        <v>0</v>
      </c>
      <c r="P825" s="1">
        <v>3</v>
      </c>
      <c r="AA825" s="1">
        <f>IF(P825=1,$O$3,IF(P825=2,$O$4,$O$5))</f>
        <v>0</v>
      </c>
    </row>
    <row r="826" ht="26.4">
      <c r="A826" s="1" t="s">
        <v>114</v>
      </c>
      <c r="E826" s="27" t="s">
        <v>3669</v>
      </c>
    </row>
    <row r="827" ht="92.4">
      <c r="A827" s="1" t="s">
        <v>116</v>
      </c>
      <c r="E827" s="32" t="s">
        <v>3670</v>
      </c>
    </row>
    <row r="828" ht="277.2">
      <c r="A828" s="1" t="s">
        <v>117</v>
      </c>
      <c r="E828" s="27" t="s">
        <v>3109</v>
      </c>
    </row>
    <row r="829">
      <c r="A829" s="1" t="s">
        <v>105</v>
      </c>
      <c r="C829" s="22" t="s">
        <v>155</v>
      </c>
      <c r="E829" s="23" t="s">
        <v>156</v>
      </c>
      <c r="L829" s="24">
        <f>SUMIFS(L830:L845,A830:A845,"P")</f>
        <v>0</v>
      </c>
      <c r="M829" s="24">
        <f>SUMIFS(M830:M845,A830:A845,"P")</f>
        <v>0</v>
      </c>
      <c r="N829" s="25"/>
    </row>
    <row r="830" ht="26.4">
      <c r="A830" s="1" t="s">
        <v>108</v>
      </c>
      <c r="B830" s="1">
        <v>31</v>
      </c>
      <c r="C830" s="26" t="s">
        <v>2620</v>
      </c>
      <c r="D830" t="s">
        <v>138</v>
      </c>
      <c r="E830" s="27" t="s">
        <v>2621</v>
      </c>
      <c r="F830" s="28" t="s">
        <v>148</v>
      </c>
      <c r="G830" s="29">
        <v>2487.2460000000001</v>
      </c>
      <c r="H830" s="28">
        <v>0</v>
      </c>
      <c r="I830" s="30">
        <f>ROUND(G830*H830,P4)</f>
        <v>0</v>
      </c>
      <c r="L830" s="30">
        <v>0</v>
      </c>
      <c r="M830" s="24">
        <f>ROUND(G830*L830,P4)</f>
        <v>0</v>
      </c>
      <c r="N830" s="25" t="s">
        <v>559</v>
      </c>
      <c r="O830" s="31">
        <f>M830*AA830</f>
        <v>0</v>
      </c>
      <c r="P830" s="1">
        <v>3</v>
      </c>
      <c r="AA830" s="1">
        <f>IF(P830=1,$O$3,IF(P830=2,$O$4,$O$5))</f>
        <v>0</v>
      </c>
    </row>
    <row r="831">
      <c r="A831" s="1" t="s">
        <v>114</v>
      </c>
      <c r="E831" s="27" t="s">
        <v>3671</v>
      </c>
    </row>
    <row r="832" ht="105.6">
      <c r="A832" s="1" t="s">
        <v>116</v>
      </c>
      <c r="E832" s="32" t="s">
        <v>3672</v>
      </c>
    </row>
    <row r="833" ht="211.2">
      <c r="A833" s="1" t="s">
        <v>117</v>
      </c>
      <c r="E833" s="27" t="s">
        <v>2623</v>
      </c>
    </row>
    <row r="834">
      <c r="A834" s="1" t="s">
        <v>108</v>
      </c>
      <c r="B834" s="1">
        <v>32</v>
      </c>
      <c r="C834" s="26" t="s">
        <v>3673</v>
      </c>
      <c r="D834" t="s">
        <v>138</v>
      </c>
      <c r="E834" s="27" t="s">
        <v>3674</v>
      </c>
      <c r="F834" s="28" t="s">
        <v>148</v>
      </c>
      <c r="G834" s="29">
        <v>1771.3130000000001</v>
      </c>
      <c r="H834" s="28">
        <v>0</v>
      </c>
      <c r="I834" s="30">
        <f>ROUND(G834*H834,P4)</f>
        <v>0</v>
      </c>
      <c r="L834" s="30">
        <v>0</v>
      </c>
      <c r="M834" s="24">
        <f>ROUND(G834*L834,P4)</f>
        <v>0</v>
      </c>
      <c r="N834" s="25" t="s">
        <v>559</v>
      </c>
      <c r="O834" s="31">
        <f>M834*AA834</f>
        <v>0</v>
      </c>
      <c r="P834" s="1">
        <v>3</v>
      </c>
      <c r="AA834" s="1">
        <f>IF(P834=1,$O$3,IF(P834=2,$O$4,$O$5))</f>
        <v>0</v>
      </c>
    </row>
    <row r="835">
      <c r="A835" s="1" t="s">
        <v>114</v>
      </c>
      <c r="E835" s="27" t="s">
        <v>3675</v>
      </c>
    </row>
    <row r="836" ht="92.4">
      <c r="A836" s="1" t="s">
        <v>116</v>
      </c>
      <c r="E836" s="32" t="s">
        <v>3676</v>
      </c>
    </row>
    <row r="837" ht="224.4">
      <c r="A837" s="1" t="s">
        <v>117</v>
      </c>
      <c r="E837" s="27" t="s">
        <v>3289</v>
      </c>
    </row>
    <row r="838">
      <c r="A838" s="1" t="s">
        <v>108</v>
      </c>
      <c r="B838" s="1">
        <v>33</v>
      </c>
      <c r="C838" s="26" t="s">
        <v>3290</v>
      </c>
      <c r="D838" t="s">
        <v>138</v>
      </c>
      <c r="E838" s="27" t="s">
        <v>3291</v>
      </c>
      <c r="F838" s="28" t="s">
        <v>148</v>
      </c>
      <c r="G838" s="29">
        <v>1771.3130000000001</v>
      </c>
      <c r="H838" s="28">
        <v>0</v>
      </c>
      <c r="I838" s="30">
        <f>ROUND(G838*H838,P4)</f>
        <v>0</v>
      </c>
      <c r="L838" s="30">
        <v>0</v>
      </c>
      <c r="M838" s="24">
        <f>ROUND(G838*L838,P4)</f>
        <v>0</v>
      </c>
      <c r="N838" s="25" t="s">
        <v>559</v>
      </c>
      <c r="O838" s="31">
        <f>M838*AA838</f>
        <v>0</v>
      </c>
      <c r="P838" s="1">
        <v>3</v>
      </c>
      <c r="AA838" s="1">
        <f>IF(P838=1,$O$3,IF(P838=2,$O$4,$O$5))</f>
        <v>0</v>
      </c>
    </row>
    <row r="839">
      <c r="A839" s="1" t="s">
        <v>114</v>
      </c>
      <c r="E839" s="27" t="s">
        <v>3677</v>
      </c>
    </row>
    <row r="840" ht="105.6">
      <c r="A840" s="1" t="s">
        <v>116</v>
      </c>
      <c r="E840" s="32" t="s">
        <v>3678</v>
      </c>
    </row>
    <row r="841" ht="66">
      <c r="A841" s="1" t="s">
        <v>117</v>
      </c>
      <c r="E841" s="27" t="s">
        <v>3294</v>
      </c>
    </row>
    <row r="842">
      <c r="A842" s="1" t="s">
        <v>108</v>
      </c>
      <c r="B842" s="1">
        <v>34</v>
      </c>
      <c r="C842" s="26" t="s">
        <v>3679</v>
      </c>
      <c r="D842" t="s">
        <v>138</v>
      </c>
      <c r="E842" s="27" t="s">
        <v>3680</v>
      </c>
      <c r="F842" s="28" t="s">
        <v>148</v>
      </c>
      <c r="G842" s="29">
        <v>17.864000000000001</v>
      </c>
      <c r="H842" s="28">
        <v>0</v>
      </c>
      <c r="I842" s="30">
        <f>ROUND(G842*H842,P4)</f>
        <v>0</v>
      </c>
      <c r="L842" s="30">
        <v>0</v>
      </c>
      <c r="M842" s="24">
        <f>ROUND(G842*L842,P4)</f>
        <v>0</v>
      </c>
      <c r="N842" s="25" t="s">
        <v>559</v>
      </c>
      <c r="O842" s="31">
        <f>M842*AA842</f>
        <v>0</v>
      </c>
      <c r="P842" s="1">
        <v>3</v>
      </c>
      <c r="AA842" s="1">
        <f>IF(P842=1,$O$3,IF(P842=2,$O$4,$O$5))</f>
        <v>0</v>
      </c>
    </row>
    <row r="843">
      <c r="A843" s="1" t="s">
        <v>114</v>
      </c>
      <c r="E843" s="27" t="s">
        <v>138</v>
      </c>
    </row>
    <row r="844">
      <c r="A844" s="1" t="s">
        <v>116</v>
      </c>
      <c r="E844" s="32" t="s">
        <v>3681</v>
      </c>
    </row>
    <row r="845" ht="92.4">
      <c r="A845" s="1" t="s">
        <v>117</v>
      </c>
      <c r="E845" s="27" t="s">
        <v>3118</v>
      </c>
    </row>
    <row r="846">
      <c r="A846" s="1" t="s">
        <v>105</v>
      </c>
      <c r="C846" s="22" t="s">
        <v>2628</v>
      </c>
      <c r="E846" s="23" t="s">
        <v>2629</v>
      </c>
      <c r="L846" s="24">
        <f>SUMIFS(L847:L858,A847:A858,"P")</f>
        <v>0</v>
      </c>
      <c r="M846" s="24">
        <f>SUMIFS(M847:M858,A847:A858,"P")</f>
        <v>0</v>
      </c>
      <c r="N846" s="25"/>
    </row>
    <row r="847">
      <c r="A847" s="1" t="s">
        <v>108</v>
      </c>
      <c r="B847" s="1">
        <v>35</v>
      </c>
      <c r="C847" s="26" t="s">
        <v>3682</v>
      </c>
      <c r="D847" t="s">
        <v>138</v>
      </c>
      <c r="E847" s="27" t="s">
        <v>3683</v>
      </c>
      <c r="F847" s="28" t="s">
        <v>167</v>
      </c>
      <c r="G847" s="29">
        <v>155.19</v>
      </c>
      <c r="H847" s="28">
        <v>0</v>
      </c>
      <c r="I847" s="30">
        <f>ROUND(G847*H847,P4)</f>
        <v>0</v>
      </c>
      <c r="L847" s="30">
        <v>0</v>
      </c>
      <c r="M847" s="24">
        <f>ROUND(G847*L847,P4)</f>
        <v>0</v>
      </c>
      <c r="N847" s="25" t="s">
        <v>559</v>
      </c>
      <c r="O847" s="31">
        <f>M847*AA847</f>
        <v>0</v>
      </c>
      <c r="P847" s="1">
        <v>3</v>
      </c>
      <c r="AA847" s="1">
        <f>IF(P847=1,$O$3,IF(P847=2,$O$4,$O$5))</f>
        <v>0</v>
      </c>
    </row>
    <row r="848">
      <c r="A848" s="1" t="s">
        <v>114</v>
      </c>
      <c r="E848" s="27" t="s">
        <v>138</v>
      </c>
    </row>
    <row r="849" ht="52.8">
      <c r="A849" s="1" t="s">
        <v>116</v>
      </c>
      <c r="E849" s="32" t="s">
        <v>3684</v>
      </c>
    </row>
    <row r="850" ht="264">
      <c r="A850" s="1" t="s">
        <v>117</v>
      </c>
      <c r="E850" s="27" t="s">
        <v>2849</v>
      </c>
    </row>
    <row r="851">
      <c r="A851" s="1" t="s">
        <v>108</v>
      </c>
      <c r="B851" s="1">
        <v>36</v>
      </c>
      <c r="C851" s="26" t="s">
        <v>3685</v>
      </c>
      <c r="D851" t="s">
        <v>138</v>
      </c>
      <c r="E851" s="27" t="s">
        <v>3686</v>
      </c>
      <c r="F851" s="28" t="s">
        <v>159</v>
      </c>
      <c r="G851" s="29">
        <v>2</v>
      </c>
      <c r="H851" s="28">
        <v>0</v>
      </c>
      <c r="I851" s="30">
        <f>ROUND(G851*H851,P4)</f>
        <v>0</v>
      </c>
      <c r="L851" s="30">
        <v>0</v>
      </c>
      <c r="M851" s="24">
        <f>ROUND(G851*L851,P4)</f>
        <v>0</v>
      </c>
      <c r="N851" s="25" t="s">
        <v>559</v>
      </c>
      <c r="O851" s="31">
        <f>M851*AA851</f>
        <v>0</v>
      </c>
      <c r="P851" s="1">
        <v>3</v>
      </c>
      <c r="AA851" s="1">
        <f>IF(P851=1,$O$3,IF(P851=2,$O$4,$O$5))</f>
        <v>0</v>
      </c>
    </row>
    <row r="852">
      <c r="A852" s="1" t="s">
        <v>114</v>
      </c>
      <c r="E852" s="27" t="s">
        <v>3687</v>
      </c>
    </row>
    <row r="853">
      <c r="A853" s="1" t="s">
        <v>116</v>
      </c>
      <c r="E853" s="32" t="s">
        <v>3688</v>
      </c>
    </row>
    <row r="854" ht="277.2">
      <c r="A854" s="1" t="s">
        <v>117</v>
      </c>
      <c r="E854" s="27" t="s">
        <v>2646</v>
      </c>
    </row>
    <row r="855">
      <c r="A855" s="1" t="s">
        <v>108</v>
      </c>
      <c r="B855" s="1">
        <v>37</v>
      </c>
      <c r="C855" s="26" t="s">
        <v>3450</v>
      </c>
      <c r="D855" t="s">
        <v>138</v>
      </c>
      <c r="E855" s="27" t="s">
        <v>3451</v>
      </c>
      <c r="F855" s="28" t="s">
        <v>159</v>
      </c>
      <c r="G855" s="29">
        <v>2</v>
      </c>
      <c r="H855" s="28">
        <v>0</v>
      </c>
      <c r="I855" s="30">
        <f>ROUND(G855*H855,P4)</f>
        <v>0</v>
      </c>
      <c r="L855" s="30">
        <v>0</v>
      </c>
      <c r="M855" s="24">
        <f>ROUND(G855*L855,P4)</f>
        <v>0</v>
      </c>
      <c r="N855" s="25" t="s">
        <v>559</v>
      </c>
      <c r="O855" s="31">
        <f>M855*AA855</f>
        <v>0</v>
      </c>
      <c r="P855" s="1">
        <v>3</v>
      </c>
      <c r="AA855" s="1">
        <f>IF(P855=1,$O$3,IF(P855=2,$O$4,$O$5))</f>
        <v>0</v>
      </c>
    </row>
    <row r="856">
      <c r="A856" s="1" t="s">
        <v>114</v>
      </c>
      <c r="E856" s="27" t="s">
        <v>138</v>
      </c>
    </row>
    <row r="857">
      <c r="A857" s="1" t="s">
        <v>116</v>
      </c>
      <c r="E857" s="32" t="s">
        <v>3688</v>
      </c>
    </row>
    <row r="858" ht="184.8">
      <c r="A858" s="1" t="s">
        <v>117</v>
      </c>
      <c r="E858" s="27" t="s">
        <v>3453</v>
      </c>
    </row>
    <row r="859">
      <c r="A859" s="1" t="s">
        <v>105</v>
      </c>
      <c r="C859" s="22" t="s">
        <v>1797</v>
      </c>
      <c r="E859" s="23" t="s">
        <v>2386</v>
      </c>
      <c r="L859" s="24">
        <f>SUMIFS(L860:L879,A860:A879,"P")</f>
        <v>0</v>
      </c>
      <c r="M859" s="24">
        <f>SUMIFS(M860:M879,A860:A879,"P")</f>
        <v>0</v>
      </c>
      <c r="N859" s="25"/>
    </row>
    <row r="860">
      <c r="A860" s="1" t="s">
        <v>108</v>
      </c>
      <c r="B860" s="1">
        <v>38</v>
      </c>
      <c r="C860" s="26" t="s">
        <v>3454</v>
      </c>
      <c r="D860" t="s">
        <v>138</v>
      </c>
      <c r="E860" s="27" t="s">
        <v>3455</v>
      </c>
      <c r="F860" s="28" t="s">
        <v>167</v>
      </c>
      <c r="G860" s="29">
        <v>145.80000000000001</v>
      </c>
      <c r="H860" s="28">
        <v>0</v>
      </c>
      <c r="I860" s="30">
        <f>ROUND(G860*H860,P4)</f>
        <v>0</v>
      </c>
      <c r="L860" s="30">
        <v>0</v>
      </c>
      <c r="M860" s="24">
        <f>ROUND(G860*L860,P4)</f>
        <v>0</v>
      </c>
      <c r="N860" s="25" t="s">
        <v>559</v>
      </c>
      <c r="O860" s="31">
        <f>M860*AA860</f>
        <v>0</v>
      </c>
      <c r="P860" s="1">
        <v>3</v>
      </c>
      <c r="AA860" s="1">
        <f>IF(P860=1,$O$3,IF(P860=2,$O$4,$O$5))</f>
        <v>0</v>
      </c>
    </row>
    <row r="861">
      <c r="A861" s="1" t="s">
        <v>114</v>
      </c>
      <c r="E861" s="27" t="s">
        <v>3689</v>
      </c>
    </row>
    <row r="862" ht="39.6">
      <c r="A862" s="1" t="s">
        <v>116</v>
      </c>
      <c r="E862" s="32" t="s">
        <v>3690</v>
      </c>
    </row>
    <row r="863" ht="92.4">
      <c r="A863" s="1" t="s">
        <v>117</v>
      </c>
      <c r="E863" s="27" t="s">
        <v>3457</v>
      </c>
    </row>
    <row r="864">
      <c r="A864" s="1" t="s">
        <v>108</v>
      </c>
      <c r="B864" s="1">
        <v>39</v>
      </c>
      <c r="C864" s="26" t="s">
        <v>3304</v>
      </c>
      <c r="D864" t="s">
        <v>138</v>
      </c>
      <c r="E864" s="27" t="s">
        <v>3305</v>
      </c>
      <c r="F864" s="28" t="s">
        <v>159</v>
      </c>
      <c r="G864" s="29">
        <v>16</v>
      </c>
      <c r="H864" s="28">
        <v>0</v>
      </c>
      <c r="I864" s="30">
        <f>ROUND(G864*H864,P4)</f>
        <v>0</v>
      </c>
      <c r="L864" s="30">
        <v>0</v>
      </c>
      <c r="M864" s="24">
        <f>ROUND(G864*L864,P4)</f>
        <v>0</v>
      </c>
      <c r="N864" s="25" t="s">
        <v>559</v>
      </c>
      <c r="O864" s="31">
        <f>M864*AA864</f>
        <v>0</v>
      </c>
      <c r="P864" s="1">
        <v>3</v>
      </c>
      <c r="AA864" s="1">
        <f>IF(P864=1,$O$3,IF(P864=2,$O$4,$O$5))</f>
        <v>0</v>
      </c>
    </row>
    <row r="865">
      <c r="A865" s="1" t="s">
        <v>114</v>
      </c>
      <c r="E865" s="27" t="s">
        <v>138</v>
      </c>
    </row>
    <row r="866">
      <c r="A866" s="1" t="s">
        <v>116</v>
      </c>
      <c r="E866" s="32" t="s">
        <v>3691</v>
      </c>
    </row>
    <row r="867" ht="66">
      <c r="A867" s="1" t="s">
        <v>117</v>
      </c>
      <c r="E867" s="27" t="s">
        <v>3308</v>
      </c>
    </row>
    <row r="868">
      <c r="A868" s="1" t="s">
        <v>108</v>
      </c>
      <c r="B868" s="1">
        <v>40</v>
      </c>
      <c r="C868" s="26" t="s">
        <v>3692</v>
      </c>
      <c r="D868" t="s">
        <v>138</v>
      </c>
      <c r="E868" s="27" t="s">
        <v>3693</v>
      </c>
      <c r="F868" s="28" t="s">
        <v>159</v>
      </c>
      <c r="G868" s="29">
        <v>4</v>
      </c>
      <c r="H868" s="28">
        <v>0</v>
      </c>
      <c r="I868" s="30">
        <f>ROUND(G868*H868,P4)</f>
        <v>0</v>
      </c>
      <c r="L868" s="30">
        <v>0</v>
      </c>
      <c r="M868" s="24">
        <f>ROUND(G868*L868,P4)</f>
        <v>0</v>
      </c>
      <c r="N868" s="25" t="s">
        <v>559</v>
      </c>
      <c r="O868" s="31">
        <f>M868*AA868</f>
        <v>0</v>
      </c>
      <c r="P868" s="1">
        <v>3</v>
      </c>
      <c r="AA868" s="1">
        <f>IF(P868=1,$O$3,IF(P868=2,$O$4,$O$5))</f>
        <v>0</v>
      </c>
    </row>
    <row r="869">
      <c r="A869" s="1" t="s">
        <v>114</v>
      </c>
      <c r="E869" s="27" t="s">
        <v>138</v>
      </c>
    </row>
    <row r="870">
      <c r="A870" s="1" t="s">
        <v>116</v>
      </c>
      <c r="E870" s="32" t="s">
        <v>3620</v>
      </c>
    </row>
    <row r="871" ht="66">
      <c r="A871" s="1" t="s">
        <v>117</v>
      </c>
      <c r="E871" s="27" t="s">
        <v>3694</v>
      </c>
    </row>
    <row r="872">
      <c r="A872" s="1" t="s">
        <v>108</v>
      </c>
      <c r="B872" s="1">
        <v>41</v>
      </c>
      <c r="C872" s="26" t="s">
        <v>3695</v>
      </c>
      <c r="D872" t="s">
        <v>138</v>
      </c>
      <c r="E872" s="27" t="s">
        <v>3696</v>
      </c>
      <c r="F872" s="28" t="s">
        <v>153</v>
      </c>
      <c r="G872" s="29">
        <v>0.51800000000000002</v>
      </c>
      <c r="H872" s="28">
        <v>0</v>
      </c>
      <c r="I872" s="30">
        <f>ROUND(G872*H872,P4)</f>
        <v>0</v>
      </c>
      <c r="L872" s="30">
        <v>0</v>
      </c>
      <c r="M872" s="24">
        <f>ROUND(G872*L872,P4)</f>
        <v>0</v>
      </c>
      <c r="N872" s="25" t="s">
        <v>559</v>
      </c>
      <c r="O872" s="31">
        <f>M872*AA872</f>
        <v>0</v>
      </c>
      <c r="P872" s="1">
        <v>3</v>
      </c>
      <c r="AA872" s="1">
        <f>IF(P872=1,$O$3,IF(P872=2,$O$4,$O$5))</f>
        <v>0</v>
      </c>
    </row>
    <row r="873">
      <c r="A873" s="1" t="s">
        <v>114</v>
      </c>
      <c r="E873" s="27" t="s">
        <v>138</v>
      </c>
    </row>
    <row r="874">
      <c r="A874" s="1" t="s">
        <v>116</v>
      </c>
      <c r="E874" s="32" t="s">
        <v>3697</v>
      </c>
    </row>
    <row r="875" ht="79.2">
      <c r="A875" s="1" t="s">
        <v>117</v>
      </c>
      <c r="E875" s="27" t="s">
        <v>3698</v>
      </c>
    </row>
    <row r="876">
      <c r="A876" s="1" t="s">
        <v>108</v>
      </c>
      <c r="B876" s="1">
        <v>42</v>
      </c>
      <c r="C876" s="26" t="s">
        <v>2854</v>
      </c>
      <c r="D876" t="s">
        <v>138</v>
      </c>
      <c r="E876" s="27" t="s">
        <v>2855</v>
      </c>
      <c r="F876" s="28" t="s">
        <v>167</v>
      </c>
      <c r="G876" s="29">
        <v>174.36000000000001</v>
      </c>
      <c r="H876" s="28">
        <v>0</v>
      </c>
      <c r="I876" s="30">
        <f>ROUND(G876*H876,P4)</f>
        <v>0</v>
      </c>
      <c r="L876" s="30">
        <v>0</v>
      </c>
      <c r="M876" s="24">
        <f>ROUND(G876*L876,P4)</f>
        <v>0</v>
      </c>
      <c r="N876" s="25" t="s">
        <v>559</v>
      </c>
      <c r="O876" s="31">
        <f>M876*AA876</f>
        <v>0</v>
      </c>
      <c r="P876" s="1">
        <v>3</v>
      </c>
      <c r="AA876" s="1">
        <f>IF(P876=1,$O$3,IF(P876=2,$O$4,$O$5))</f>
        <v>0</v>
      </c>
    </row>
    <row r="877">
      <c r="A877" s="1" t="s">
        <v>114</v>
      </c>
      <c r="E877" s="27" t="s">
        <v>138</v>
      </c>
    </row>
    <row r="878" ht="52.8">
      <c r="A878" s="1" t="s">
        <v>116</v>
      </c>
      <c r="E878" s="32" t="s">
        <v>3699</v>
      </c>
    </row>
    <row r="879" ht="79.2">
      <c r="A879" s="1" t="s">
        <v>117</v>
      </c>
      <c r="E879" s="27" t="s">
        <v>3127</v>
      </c>
    </row>
    <row r="880">
      <c r="A880" s="1" t="s">
        <v>105</v>
      </c>
      <c r="C880" s="22" t="s">
        <v>1117</v>
      </c>
      <c r="E880" s="23" t="s">
        <v>1118</v>
      </c>
      <c r="L880" s="24">
        <f>SUMIFS(L881:L888,A881:A888,"P")</f>
        <v>0</v>
      </c>
      <c r="M880" s="24">
        <f>SUMIFS(M881:M888,A881:A888,"P")</f>
        <v>0</v>
      </c>
      <c r="N880" s="25"/>
    </row>
    <row r="881" ht="26.4">
      <c r="A881" s="1" t="s">
        <v>108</v>
      </c>
      <c r="B881" s="1">
        <v>43</v>
      </c>
      <c r="C881" s="26" t="s">
        <v>109</v>
      </c>
      <c r="D881" t="s">
        <v>110</v>
      </c>
      <c r="E881" s="27" t="s">
        <v>111</v>
      </c>
      <c r="F881" s="28" t="s">
        <v>112</v>
      </c>
      <c r="G881" s="29">
        <v>14793.306</v>
      </c>
      <c r="H881" s="28">
        <v>0</v>
      </c>
      <c r="I881" s="30">
        <f>ROUND(G881*H881,P4)</f>
        <v>0</v>
      </c>
      <c r="L881" s="30">
        <v>0</v>
      </c>
      <c r="M881" s="24">
        <f>ROUND(G881*L881,P4)</f>
        <v>0</v>
      </c>
      <c r="N881" s="25" t="s">
        <v>785</v>
      </c>
      <c r="O881" s="31">
        <f>M881*AA881</f>
        <v>0</v>
      </c>
      <c r="P881" s="1">
        <v>3</v>
      </c>
      <c r="AA881" s="1">
        <f>IF(P881=1,$O$3,IF(P881=2,$O$4,$O$5))</f>
        <v>0</v>
      </c>
    </row>
    <row r="882" ht="26.4">
      <c r="A882" s="1" t="s">
        <v>114</v>
      </c>
      <c r="E882" s="27" t="s">
        <v>115</v>
      </c>
    </row>
    <row r="883">
      <c r="A883" s="1" t="s">
        <v>116</v>
      </c>
      <c r="E883" s="32" t="s">
        <v>3700</v>
      </c>
    </row>
    <row r="884" ht="198">
      <c r="A884" s="1" t="s">
        <v>117</v>
      </c>
      <c r="E884" s="27" t="s">
        <v>787</v>
      </c>
    </row>
    <row r="885" ht="26.4">
      <c r="A885" s="1" t="s">
        <v>108</v>
      </c>
      <c r="B885" s="1">
        <v>44</v>
      </c>
      <c r="C885" s="26" t="s">
        <v>3349</v>
      </c>
      <c r="D885" t="s">
        <v>3350</v>
      </c>
      <c r="E885" s="27" t="s">
        <v>3351</v>
      </c>
      <c r="F885" s="28" t="s">
        <v>112</v>
      </c>
      <c r="G885" s="29">
        <v>10712.394</v>
      </c>
      <c r="H885" s="28">
        <v>0</v>
      </c>
      <c r="I885" s="30">
        <f>ROUND(G885*H885,P4)</f>
        <v>0</v>
      </c>
      <c r="L885" s="30">
        <v>0</v>
      </c>
      <c r="M885" s="24">
        <f>ROUND(G885*L885,P4)</f>
        <v>0</v>
      </c>
      <c r="N885" s="25" t="s">
        <v>785</v>
      </c>
      <c r="O885" s="31">
        <f>M885*AA885</f>
        <v>0</v>
      </c>
      <c r="P885" s="1">
        <v>3</v>
      </c>
      <c r="AA885" s="1">
        <f>IF(P885=1,$O$3,IF(P885=2,$O$4,$O$5))</f>
        <v>0</v>
      </c>
    </row>
    <row r="886" ht="26.4">
      <c r="A886" s="1" t="s">
        <v>114</v>
      </c>
      <c r="E886" s="27" t="s">
        <v>115</v>
      </c>
    </row>
    <row r="887">
      <c r="A887" s="1" t="s">
        <v>116</v>
      </c>
      <c r="E887" s="32" t="s">
        <v>3701</v>
      </c>
    </row>
    <row r="888" ht="184.8">
      <c r="A888" s="1" t="s">
        <v>117</v>
      </c>
      <c r="E888" s="27" t="s">
        <v>2959</v>
      </c>
    </row>
    <row r="889">
      <c r="A889" s="1" t="s">
        <v>102</v>
      </c>
      <c r="C889" s="22" t="s">
        <v>3702</v>
      </c>
      <c r="E889" s="23" t="s">
        <v>3703</v>
      </c>
      <c r="L889" s="24">
        <f>L890+L895+L912+L925+L934+L951+L960+L969</f>
        <v>0</v>
      </c>
      <c r="M889" s="24">
        <f>M890+M895+M912+M925+M934+M951+M960+M969</f>
        <v>0</v>
      </c>
      <c r="N889" s="25"/>
    </row>
    <row r="890">
      <c r="A890" s="1" t="s">
        <v>105</v>
      </c>
      <c r="C890" s="22" t="s">
        <v>483</v>
      </c>
      <c r="E890" s="23" t="s">
        <v>107</v>
      </c>
      <c r="L890" s="24">
        <f>SUMIFS(L891:L894,A891:A894,"P")</f>
        <v>0</v>
      </c>
      <c r="M890" s="24">
        <f>SUMIFS(M891:M894,A891:A894,"P")</f>
        <v>0</v>
      </c>
      <c r="N890" s="25"/>
    </row>
    <row r="891" ht="26.4">
      <c r="A891" s="1" t="s">
        <v>108</v>
      </c>
      <c r="B891" s="1">
        <v>1</v>
      </c>
      <c r="C891" s="26" t="s">
        <v>109</v>
      </c>
      <c r="D891" t="s">
        <v>110</v>
      </c>
      <c r="E891" s="27" t="s">
        <v>111</v>
      </c>
      <c r="F891" s="28" t="s">
        <v>112</v>
      </c>
      <c r="G891" s="29">
        <v>54.340000000000003</v>
      </c>
      <c r="H891" s="28">
        <v>0</v>
      </c>
      <c r="I891" s="30">
        <f>ROUND(G891*H891,P4)</f>
        <v>0</v>
      </c>
      <c r="L891" s="30">
        <v>0</v>
      </c>
      <c r="M891" s="24">
        <f>ROUND(G891*L891,P4)</f>
        <v>0</v>
      </c>
      <c r="N891" s="25" t="s">
        <v>785</v>
      </c>
      <c r="O891" s="31">
        <f>M891*AA891</f>
        <v>0</v>
      </c>
      <c r="P891" s="1">
        <v>3</v>
      </c>
      <c r="AA891" s="1">
        <f>IF(P891=1,$O$3,IF(P891=2,$O$4,$O$5))</f>
        <v>0</v>
      </c>
    </row>
    <row r="892" ht="26.4">
      <c r="A892" s="1" t="s">
        <v>114</v>
      </c>
      <c r="E892" s="27" t="s">
        <v>115</v>
      </c>
    </row>
    <row r="893">
      <c r="A893" s="1" t="s">
        <v>116</v>
      </c>
      <c r="E893" s="32" t="s">
        <v>3704</v>
      </c>
    </row>
    <row r="894" ht="198">
      <c r="A894" s="1" t="s">
        <v>117</v>
      </c>
      <c r="E894" s="27" t="s">
        <v>787</v>
      </c>
    </row>
    <row r="895">
      <c r="A895" s="1" t="s">
        <v>105</v>
      </c>
      <c r="C895" s="22" t="s">
        <v>144</v>
      </c>
      <c r="E895" s="23" t="s">
        <v>145</v>
      </c>
      <c r="L895" s="24">
        <f>SUMIFS(L896:L911,A896:A911,"P")</f>
        <v>0</v>
      </c>
      <c r="M895" s="24">
        <f>SUMIFS(M896:M911,A896:A911,"P")</f>
        <v>0</v>
      </c>
      <c r="N895" s="25"/>
    </row>
    <row r="896">
      <c r="A896" s="1" t="s">
        <v>108</v>
      </c>
      <c r="B896" s="1">
        <v>2</v>
      </c>
      <c r="C896" s="26" t="s">
        <v>3485</v>
      </c>
      <c r="D896" t="s">
        <v>138</v>
      </c>
      <c r="E896" s="27" t="s">
        <v>3486</v>
      </c>
      <c r="F896" s="28" t="s">
        <v>167</v>
      </c>
      <c r="G896" s="29">
        <v>25</v>
      </c>
      <c r="H896" s="28">
        <v>0</v>
      </c>
      <c r="I896" s="30">
        <f>ROUND(G896*H896,P4)</f>
        <v>0</v>
      </c>
      <c r="L896" s="30">
        <v>0</v>
      </c>
      <c r="M896" s="24">
        <f>ROUND(G896*L896,P4)</f>
        <v>0</v>
      </c>
      <c r="N896" s="25" t="s">
        <v>559</v>
      </c>
      <c r="O896" s="31">
        <f>M896*AA896</f>
        <v>0</v>
      </c>
      <c r="P896" s="1">
        <v>3</v>
      </c>
      <c r="AA896" s="1">
        <f>IF(P896=1,$O$3,IF(P896=2,$O$4,$O$5))</f>
        <v>0</v>
      </c>
    </row>
    <row r="897">
      <c r="A897" s="1" t="s">
        <v>114</v>
      </c>
      <c r="E897" s="27" t="s">
        <v>3487</v>
      </c>
    </row>
    <row r="898">
      <c r="A898" s="1" t="s">
        <v>116</v>
      </c>
      <c r="E898" s="32" t="s">
        <v>3705</v>
      </c>
    </row>
    <row r="899" ht="105.6">
      <c r="A899" s="1" t="s">
        <v>117</v>
      </c>
      <c r="E899" s="27" t="s">
        <v>3489</v>
      </c>
    </row>
    <row r="900">
      <c r="A900" s="1" t="s">
        <v>108</v>
      </c>
      <c r="B900" s="1">
        <v>3</v>
      </c>
      <c r="C900" s="26" t="s">
        <v>2472</v>
      </c>
      <c r="D900" t="s">
        <v>138</v>
      </c>
      <c r="E900" s="27" t="s">
        <v>2473</v>
      </c>
      <c r="F900" s="28" t="s">
        <v>153</v>
      </c>
      <c r="G900" s="29">
        <v>28.600000000000001</v>
      </c>
      <c r="H900" s="28">
        <v>0</v>
      </c>
      <c r="I900" s="30">
        <f>ROUND(G900*H900,P4)</f>
        <v>0</v>
      </c>
      <c r="L900" s="30">
        <v>0</v>
      </c>
      <c r="M900" s="24">
        <f>ROUND(G900*L900,P4)</f>
        <v>0</v>
      </c>
      <c r="N900" s="25" t="s">
        <v>559</v>
      </c>
      <c r="O900" s="31">
        <f>M900*AA900</f>
        <v>0</v>
      </c>
      <c r="P900" s="1">
        <v>3</v>
      </c>
      <c r="AA900" s="1">
        <f>IF(P900=1,$O$3,IF(P900=2,$O$4,$O$5))</f>
        <v>0</v>
      </c>
    </row>
    <row r="901">
      <c r="A901" s="1" t="s">
        <v>114</v>
      </c>
      <c r="E901" s="27" t="s">
        <v>138</v>
      </c>
    </row>
    <row r="902">
      <c r="A902" s="1" t="s">
        <v>116</v>
      </c>
      <c r="E902" s="32" t="s">
        <v>3706</v>
      </c>
    </row>
    <row r="903">
      <c r="A903" s="1" t="s">
        <v>117</v>
      </c>
      <c r="E903" s="27" t="s">
        <v>138</v>
      </c>
    </row>
    <row r="904">
      <c r="A904" s="1" t="s">
        <v>108</v>
      </c>
      <c r="B904" s="1">
        <v>4</v>
      </c>
      <c r="C904" s="26" t="s">
        <v>3081</v>
      </c>
      <c r="D904" t="s">
        <v>138</v>
      </c>
      <c r="E904" s="27" t="s">
        <v>3082</v>
      </c>
      <c r="F904" s="28" t="s">
        <v>153</v>
      </c>
      <c r="G904" s="29">
        <v>28.600000000000001</v>
      </c>
      <c r="H904" s="28">
        <v>0</v>
      </c>
      <c r="I904" s="30">
        <f>ROUND(G904*H904,P4)</f>
        <v>0</v>
      </c>
      <c r="L904" s="30">
        <v>0</v>
      </c>
      <c r="M904" s="24">
        <f>ROUND(G904*L904,P4)</f>
        <v>0</v>
      </c>
      <c r="N904" s="25" t="s">
        <v>559</v>
      </c>
      <c r="O904" s="31">
        <f>M904*AA904</f>
        <v>0</v>
      </c>
      <c r="P904" s="1">
        <v>3</v>
      </c>
      <c r="AA904" s="1">
        <f>IF(P904=1,$O$3,IF(P904=2,$O$4,$O$5))</f>
        <v>0</v>
      </c>
    </row>
    <row r="905">
      <c r="A905" s="1" t="s">
        <v>114</v>
      </c>
      <c r="E905" s="27" t="s">
        <v>138</v>
      </c>
    </row>
    <row r="906">
      <c r="A906" s="1" t="s">
        <v>116</v>
      </c>
      <c r="E906" s="32" t="s">
        <v>3706</v>
      </c>
    </row>
    <row r="907" ht="224.4">
      <c r="A907" s="1" t="s">
        <v>117</v>
      </c>
      <c r="E907" s="27" t="s">
        <v>3084</v>
      </c>
    </row>
    <row r="908">
      <c r="A908" s="1" t="s">
        <v>108</v>
      </c>
      <c r="B908" s="1">
        <v>5</v>
      </c>
      <c r="C908" s="26" t="s">
        <v>2513</v>
      </c>
      <c r="D908" t="s">
        <v>138</v>
      </c>
      <c r="E908" s="27" t="s">
        <v>2514</v>
      </c>
      <c r="F908" s="28" t="s">
        <v>153</v>
      </c>
      <c r="G908" s="29">
        <v>330</v>
      </c>
      <c r="H908" s="28">
        <v>0</v>
      </c>
      <c r="I908" s="30">
        <f>ROUND(G908*H908,P4)</f>
        <v>0</v>
      </c>
      <c r="L908" s="30">
        <v>0</v>
      </c>
      <c r="M908" s="24">
        <f>ROUND(G908*L908,P4)</f>
        <v>0</v>
      </c>
      <c r="N908" s="25" t="s">
        <v>559</v>
      </c>
      <c r="O908" s="31">
        <f>M908*AA908</f>
        <v>0</v>
      </c>
      <c r="P908" s="1">
        <v>3</v>
      </c>
      <c r="AA908" s="1">
        <f>IF(P908=1,$O$3,IF(P908=2,$O$4,$O$5))</f>
        <v>0</v>
      </c>
    </row>
    <row r="909">
      <c r="A909" s="1" t="s">
        <v>114</v>
      </c>
      <c r="E909" s="27" t="s">
        <v>3491</v>
      </c>
    </row>
    <row r="910">
      <c r="A910" s="1" t="s">
        <v>116</v>
      </c>
      <c r="E910" s="32" t="s">
        <v>3707</v>
      </c>
    </row>
    <row r="911">
      <c r="A911" s="1" t="s">
        <v>117</v>
      </c>
      <c r="E911" s="27" t="s">
        <v>138</v>
      </c>
    </row>
    <row r="912">
      <c r="A912" s="1" t="s">
        <v>105</v>
      </c>
      <c r="C912" s="22" t="s">
        <v>604</v>
      </c>
      <c r="E912" s="23" t="s">
        <v>2544</v>
      </c>
      <c r="L912" s="24">
        <f>SUMIFS(L913:L924,A913:A924,"P")</f>
        <v>0</v>
      </c>
      <c r="M912" s="24">
        <f>SUMIFS(M913:M924,A913:A924,"P")</f>
        <v>0</v>
      </c>
      <c r="N912" s="25"/>
    </row>
    <row r="913">
      <c r="A913" s="1" t="s">
        <v>108</v>
      </c>
      <c r="B913" s="1">
        <v>6</v>
      </c>
      <c r="C913" s="26" t="s">
        <v>2787</v>
      </c>
      <c r="D913" t="s">
        <v>138</v>
      </c>
      <c r="E913" s="27" t="s">
        <v>2788</v>
      </c>
      <c r="F913" s="28" t="s">
        <v>153</v>
      </c>
      <c r="G913" s="29">
        <v>7.3600000000000003</v>
      </c>
      <c r="H913" s="28">
        <v>0</v>
      </c>
      <c r="I913" s="30">
        <f>ROUND(G913*H913,P4)</f>
        <v>0</v>
      </c>
      <c r="L913" s="30">
        <v>0</v>
      </c>
      <c r="M913" s="24">
        <f>ROUND(G913*L913,P4)</f>
        <v>0</v>
      </c>
      <c r="N913" s="25" t="s">
        <v>559</v>
      </c>
      <c r="O913" s="31">
        <f>M913*AA913</f>
        <v>0</v>
      </c>
      <c r="P913" s="1">
        <v>3</v>
      </c>
      <c r="AA913" s="1">
        <f>IF(P913=1,$O$3,IF(P913=2,$O$4,$O$5))</f>
        <v>0</v>
      </c>
    </row>
    <row r="914">
      <c r="A914" s="1" t="s">
        <v>114</v>
      </c>
      <c r="E914" s="27" t="s">
        <v>138</v>
      </c>
    </row>
    <row r="915">
      <c r="A915" s="1" t="s">
        <v>116</v>
      </c>
      <c r="E915" s="32" t="s">
        <v>3708</v>
      </c>
    </row>
    <row r="916">
      <c r="A916" s="1" t="s">
        <v>117</v>
      </c>
      <c r="E916" s="27" t="s">
        <v>138</v>
      </c>
    </row>
    <row r="917">
      <c r="A917" s="1" t="s">
        <v>108</v>
      </c>
      <c r="B917" s="1">
        <v>7</v>
      </c>
      <c r="C917" s="26" t="s">
        <v>3223</v>
      </c>
      <c r="D917" t="s">
        <v>138</v>
      </c>
      <c r="E917" s="27" t="s">
        <v>3224</v>
      </c>
      <c r="F917" s="28" t="s">
        <v>112</v>
      </c>
      <c r="G917" s="29">
        <v>0.28799999999999998</v>
      </c>
      <c r="H917" s="28">
        <v>0</v>
      </c>
      <c r="I917" s="30">
        <f>ROUND(G917*H917,P4)</f>
        <v>0</v>
      </c>
      <c r="L917" s="30">
        <v>0</v>
      </c>
      <c r="M917" s="24">
        <f>ROUND(G917*L917,P4)</f>
        <v>0</v>
      </c>
      <c r="N917" s="25" t="s">
        <v>559</v>
      </c>
      <c r="O917" s="31">
        <f>M917*AA917</f>
        <v>0</v>
      </c>
      <c r="P917" s="1">
        <v>3</v>
      </c>
      <c r="AA917" s="1">
        <f>IF(P917=1,$O$3,IF(P917=2,$O$4,$O$5))</f>
        <v>0</v>
      </c>
    </row>
    <row r="918">
      <c r="A918" s="1" t="s">
        <v>114</v>
      </c>
      <c r="E918" s="27" t="s">
        <v>138</v>
      </c>
    </row>
    <row r="919">
      <c r="A919" s="1" t="s">
        <v>116</v>
      </c>
      <c r="E919" s="32" t="s">
        <v>3709</v>
      </c>
    </row>
    <row r="920" ht="316.8">
      <c r="A920" s="1" t="s">
        <v>117</v>
      </c>
      <c r="E920" s="27" t="s">
        <v>3227</v>
      </c>
    </row>
    <row r="921">
      <c r="A921" s="1" t="s">
        <v>108</v>
      </c>
      <c r="B921" s="1">
        <v>8</v>
      </c>
      <c r="C921" s="26" t="s">
        <v>3498</v>
      </c>
      <c r="D921" t="s">
        <v>138</v>
      </c>
      <c r="E921" s="27" t="s">
        <v>3499</v>
      </c>
      <c r="F921" s="28" t="s">
        <v>112</v>
      </c>
      <c r="G921" s="29">
        <v>0.23699999999999999</v>
      </c>
      <c r="H921" s="28">
        <v>0</v>
      </c>
      <c r="I921" s="30">
        <f>ROUND(G921*H921,P4)</f>
        <v>0</v>
      </c>
      <c r="L921" s="30">
        <v>0</v>
      </c>
      <c r="M921" s="24">
        <f>ROUND(G921*L921,P4)</f>
        <v>0</v>
      </c>
      <c r="N921" s="25" t="s">
        <v>559</v>
      </c>
      <c r="O921" s="31">
        <f>M921*AA921</f>
        <v>0</v>
      </c>
      <c r="P921" s="1">
        <v>3</v>
      </c>
      <c r="AA921" s="1">
        <f>IF(P921=1,$O$3,IF(P921=2,$O$4,$O$5))</f>
        <v>0</v>
      </c>
    </row>
    <row r="922">
      <c r="A922" s="1" t="s">
        <v>114</v>
      </c>
      <c r="E922" s="27" t="s">
        <v>138</v>
      </c>
    </row>
    <row r="923">
      <c r="A923" s="1" t="s">
        <v>116</v>
      </c>
      <c r="E923" s="32" t="s">
        <v>3500</v>
      </c>
    </row>
    <row r="924">
      <c r="A924" s="1" t="s">
        <v>117</v>
      </c>
      <c r="E924" s="27" t="s">
        <v>138</v>
      </c>
    </row>
    <row r="925">
      <c r="A925" s="1" t="s">
        <v>105</v>
      </c>
      <c r="C925" s="22" t="s">
        <v>2560</v>
      </c>
      <c r="E925" s="23" t="s">
        <v>2561</v>
      </c>
      <c r="L925" s="24">
        <f>SUMIFS(L926:L933,A926:A933,"P")</f>
        <v>0</v>
      </c>
      <c r="M925" s="24">
        <f>SUMIFS(M926:M933,A926:A933,"P")</f>
        <v>0</v>
      </c>
      <c r="N925" s="25"/>
    </row>
    <row r="926">
      <c r="A926" s="1" t="s">
        <v>108</v>
      </c>
      <c r="B926" s="1">
        <v>9</v>
      </c>
      <c r="C926" s="26" t="s">
        <v>3501</v>
      </c>
      <c r="D926" t="s">
        <v>138</v>
      </c>
      <c r="E926" s="27" t="s">
        <v>3502</v>
      </c>
      <c r="F926" s="28" t="s">
        <v>153</v>
      </c>
      <c r="G926" s="29">
        <v>18.010000000000002</v>
      </c>
      <c r="H926" s="28">
        <v>0</v>
      </c>
      <c r="I926" s="30">
        <f>ROUND(G926*H926,P4)</f>
        <v>0</v>
      </c>
      <c r="L926" s="30">
        <v>0</v>
      </c>
      <c r="M926" s="24">
        <f>ROUND(G926*L926,P4)</f>
        <v>0</v>
      </c>
      <c r="N926" s="25" t="s">
        <v>559</v>
      </c>
      <c r="O926" s="31">
        <f>M926*AA926</f>
        <v>0</v>
      </c>
      <c r="P926" s="1">
        <v>3</v>
      </c>
      <c r="AA926" s="1">
        <f>IF(P926=1,$O$3,IF(P926=2,$O$4,$O$5))</f>
        <v>0</v>
      </c>
    </row>
    <row r="927">
      <c r="A927" s="1" t="s">
        <v>114</v>
      </c>
      <c r="E927" s="27" t="s">
        <v>3710</v>
      </c>
    </row>
    <row r="928" ht="39.6">
      <c r="A928" s="1" t="s">
        <v>116</v>
      </c>
      <c r="E928" s="32" t="s">
        <v>3711</v>
      </c>
    </row>
    <row r="929" ht="382.8">
      <c r="A929" s="1" t="s">
        <v>117</v>
      </c>
      <c r="E929" s="27" t="s">
        <v>2791</v>
      </c>
    </row>
    <row r="930">
      <c r="A930" s="1" t="s">
        <v>108</v>
      </c>
      <c r="B930" s="1">
        <v>10</v>
      </c>
      <c r="C930" s="26" t="s">
        <v>3505</v>
      </c>
      <c r="D930" t="s">
        <v>138</v>
      </c>
      <c r="E930" s="27" t="s">
        <v>3506</v>
      </c>
      <c r="F930" s="28" t="s">
        <v>112</v>
      </c>
      <c r="G930" s="29">
        <v>2.734</v>
      </c>
      <c r="H930" s="28">
        <v>0</v>
      </c>
      <c r="I930" s="30">
        <f>ROUND(G930*H930,P4)</f>
        <v>0</v>
      </c>
      <c r="L930" s="30">
        <v>0</v>
      </c>
      <c r="M930" s="24">
        <f>ROUND(G930*L930,P4)</f>
        <v>0</v>
      </c>
      <c r="N930" s="25" t="s">
        <v>559</v>
      </c>
      <c r="O930" s="31">
        <f>M930*AA930</f>
        <v>0</v>
      </c>
      <c r="P930" s="1">
        <v>3</v>
      </c>
      <c r="AA930" s="1">
        <f>IF(P930=1,$O$3,IF(P930=2,$O$4,$O$5))</f>
        <v>0</v>
      </c>
    </row>
    <row r="931">
      <c r="A931" s="1" t="s">
        <v>114</v>
      </c>
      <c r="E931" s="27" t="s">
        <v>138</v>
      </c>
    </row>
    <row r="932">
      <c r="A932" s="1" t="s">
        <v>116</v>
      </c>
      <c r="E932" s="32" t="s">
        <v>3712</v>
      </c>
    </row>
    <row r="933">
      <c r="A933" s="1" t="s">
        <v>117</v>
      </c>
      <c r="E933" s="27" t="s">
        <v>138</v>
      </c>
    </row>
    <row r="934">
      <c r="A934" s="1" t="s">
        <v>105</v>
      </c>
      <c r="C934" s="22" t="s">
        <v>2566</v>
      </c>
      <c r="E934" s="23" t="s">
        <v>2567</v>
      </c>
      <c r="L934" s="24">
        <f>SUMIFS(L935:L950,A935:A950,"P")</f>
        <v>0</v>
      </c>
      <c r="M934" s="24">
        <f>SUMIFS(M935:M950,A935:A950,"P")</f>
        <v>0</v>
      </c>
      <c r="N934" s="25"/>
    </row>
    <row r="935">
      <c r="A935" s="1" t="s">
        <v>108</v>
      </c>
      <c r="B935" s="1">
        <v>11</v>
      </c>
      <c r="C935" s="26" t="s">
        <v>3255</v>
      </c>
      <c r="D935" t="s">
        <v>138</v>
      </c>
      <c r="E935" s="27" t="s">
        <v>3256</v>
      </c>
      <c r="F935" s="28" t="s">
        <v>153</v>
      </c>
      <c r="G935" s="29">
        <v>15.85</v>
      </c>
      <c r="H935" s="28">
        <v>0</v>
      </c>
      <c r="I935" s="30">
        <f>ROUND(G935*H935,P4)</f>
        <v>0</v>
      </c>
      <c r="L935" s="30">
        <v>0</v>
      </c>
      <c r="M935" s="24">
        <f>ROUND(G935*L935,P4)</f>
        <v>0</v>
      </c>
      <c r="N935" s="25" t="s">
        <v>559</v>
      </c>
      <c r="O935" s="31">
        <f>M935*AA935</f>
        <v>0</v>
      </c>
      <c r="P935" s="1">
        <v>3</v>
      </c>
      <c r="AA935" s="1">
        <f>IF(P935=1,$O$3,IF(P935=2,$O$4,$O$5))</f>
        <v>0</v>
      </c>
    </row>
    <row r="936">
      <c r="A936" s="1" t="s">
        <v>114</v>
      </c>
      <c r="E936" s="27" t="s">
        <v>3713</v>
      </c>
    </row>
    <row r="937">
      <c r="A937" s="1" t="s">
        <v>116</v>
      </c>
      <c r="E937" s="32" t="s">
        <v>3714</v>
      </c>
    </row>
    <row r="938">
      <c r="A938" s="1" t="s">
        <v>117</v>
      </c>
      <c r="E938" s="27" t="s">
        <v>138</v>
      </c>
    </row>
    <row r="939">
      <c r="A939" s="1" t="s">
        <v>108</v>
      </c>
      <c r="B939" s="1">
        <v>12</v>
      </c>
      <c r="C939" s="26" t="s">
        <v>2833</v>
      </c>
      <c r="D939" t="s">
        <v>138</v>
      </c>
      <c r="E939" s="27" t="s">
        <v>3410</v>
      </c>
      <c r="F939" s="28" t="s">
        <v>153</v>
      </c>
      <c r="G939" s="29">
        <v>4.0970000000000004</v>
      </c>
      <c r="H939" s="28">
        <v>0</v>
      </c>
      <c r="I939" s="30">
        <f>ROUND(G939*H939,P4)</f>
        <v>0</v>
      </c>
      <c r="L939" s="30">
        <v>0</v>
      </c>
      <c r="M939" s="24">
        <f>ROUND(G939*L939,P4)</f>
        <v>0</v>
      </c>
      <c r="N939" s="25" t="s">
        <v>559</v>
      </c>
      <c r="O939" s="31">
        <f>M939*AA939</f>
        <v>0</v>
      </c>
      <c r="P939" s="1">
        <v>3</v>
      </c>
      <c r="AA939" s="1">
        <f>IF(P939=1,$O$3,IF(P939=2,$O$4,$O$5))</f>
        <v>0</v>
      </c>
    </row>
    <row r="940">
      <c r="A940" s="1" t="s">
        <v>114</v>
      </c>
      <c r="E940" s="27" t="s">
        <v>3510</v>
      </c>
    </row>
    <row r="941" ht="39.6">
      <c r="A941" s="1" t="s">
        <v>116</v>
      </c>
      <c r="E941" s="32" t="s">
        <v>3715</v>
      </c>
    </row>
    <row r="942">
      <c r="A942" s="1" t="s">
        <v>117</v>
      </c>
      <c r="E942" s="27" t="s">
        <v>138</v>
      </c>
    </row>
    <row r="943">
      <c r="A943" s="1" t="s">
        <v>108</v>
      </c>
      <c r="B943" s="1">
        <v>13</v>
      </c>
      <c r="C943" s="26" t="s">
        <v>3512</v>
      </c>
      <c r="D943" t="s">
        <v>138</v>
      </c>
      <c r="E943" s="27" t="s">
        <v>3513</v>
      </c>
      <c r="F943" s="28" t="s">
        <v>153</v>
      </c>
      <c r="G943" s="29">
        <v>0.40100000000000002</v>
      </c>
      <c r="H943" s="28">
        <v>0</v>
      </c>
      <c r="I943" s="30">
        <f>ROUND(G943*H943,P4)</f>
        <v>0</v>
      </c>
      <c r="L943" s="30">
        <v>0</v>
      </c>
      <c r="M943" s="24">
        <f>ROUND(G943*L943,P4)</f>
        <v>0</v>
      </c>
      <c r="N943" s="25" t="s">
        <v>559</v>
      </c>
      <c r="O943" s="31">
        <f>M943*AA943</f>
        <v>0</v>
      </c>
      <c r="P943" s="1">
        <v>3</v>
      </c>
      <c r="AA943" s="1">
        <f>IF(P943=1,$O$3,IF(P943=2,$O$4,$O$5))</f>
        <v>0</v>
      </c>
    </row>
    <row r="944">
      <c r="A944" s="1" t="s">
        <v>114</v>
      </c>
      <c r="E944" s="27" t="s">
        <v>3514</v>
      </c>
    </row>
    <row r="945">
      <c r="A945" s="1" t="s">
        <v>116</v>
      </c>
      <c r="E945" s="32" t="s">
        <v>3716</v>
      </c>
    </row>
    <row r="946">
      <c r="A946" s="1" t="s">
        <v>117</v>
      </c>
      <c r="E946" s="27" t="s">
        <v>138</v>
      </c>
    </row>
    <row r="947">
      <c r="A947" s="1" t="s">
        <v>108</v>
      </c>
      <c r="B947" s="1">
        <v>14</v>
      </c>
      <c r="C947" s="26" t="s">
        <v>2579</v>
      </c>
      <c r="D947" t="s">
        <v>138</v>
      </c>
      <c r="E947" s="27" t="s">
        <v>2580</v>
      </c>
      <c r="F947" s="28" t="s">
        <v>153</v>
      </c>
      <c r="G947" s="29">
        <v>5.4630000000000001</v>
      </c>
      <c r="H947" s="28">
        <v>0</v>
      </c>
      <c r="I947" s="30">
        <f>ROUND(G947*H947,P4)</f>
        <v>0</v>
      </c>
      <c r="L947" s="30">
        <v>0</v>
      </c>
      <c r="M947" s="24">
        <f>ROUND(G947*L947,P4)</f>
        <v>0</v>
      </c>
      <c r="N947" s="25" t="s">
        <v>559</v>
      </c>
      <c r="O947" s="31">
        <f>M947*AA947</f>
        <v>0</v>
      </c>
      <c r="P947" s="1">
        <v>3</v>
      </c>
      <c r="AA947" s="1">
        <f>IF(P947=1,$O$3,IF(P947=2,$O$4,$O$5))</f>
        <v>0</v>
      </c>
    </row>
    <row r="948">
      <c r="A948" s="1" t="s">
        <v>114</v>
      </c>
      <c r="E948" s="27" t="s">
        <v>138</v>
      </c>
    </row>
    <row r="949" ht="26.4">
      <c r="A949" s="1" t="s">
        <v>116</v>
      </c>
      <c r="E949" s="32" t="s">
        <v>3717</v>
      </c>
    </row>
    <row r="950">
      <c r="A950" s="1" t="s">
        <v>117</v>
      </c>
      <c r="E950" s="27" t="s">
        <v>138</v>
      </c>
    </row>
    <row r="951">
      <c r="A951" s="1" t="s">
        <v>105</v>
      </c>
      <c r="C951" s="22" t="s">
        <v>155</v>
      </c>
      <c r="E951" s="23" t="s">
        <v>156</v>
      </c>
      <c r="L951" s="24">
        <f>SUMIFS(L952:L959,A952:A959,"P")</f>
        <v>0</v>
      </c>
      <c r="M951" s="24">
        <f>SUMIFS(M952:M959,A952:A959,"P")</f>
        <v>0</v>
      </c>
      <c r="N951" s="25"/>
    </row>
    <row r="952" ht="26.4">
      <c r="A952" s="1" t="s">
        <v>108</v>
      </c>
      <c r="B952" s="1">
        <v>15</v>
      </c>
      <c r="C952" s="26" t="s">
        <v>2620</v>
      </c>
      <c r="D952" t="s">
        <v>138</v>
      </c>
      <c r="E952" s="27" t="s">
        <v>2621</v>
      </c>
      <c r="F952" s="28" t="s">
        <v>148</v>
      </c>
      <c r="G952" s="29">
        <v>71.760000000000005</v>
      </c>
      <c r="H952" s="28">
        <v>0</v>
      </c>
      <c r="I952" s="30">
        <f>ROUND(G952*H952,P4)</f>
        <v>0</v>
      </c>
      <c r="L952" s="30">
        <v>0</v>
      </c>
      <c r="M952" s="24">
        <f>ROUND(G952*L952,P4)</f>
        <v>0</v>
      </c>
      <c r="N952" s="25" t="s">
        <v>559</v>
      </c>
      <c r="O952" s="31">
        <f>M952*AA952</f>
        <v>0</v>
      </c>
      <c r="P952" s="1">
        <v>3</v>
      </c>
      <c r="AA952" s="1">
        <f>IF(P952=1,$O$3,IF(P952=2,$O$4,$O$5))</f>
        <v>0</v>
      </c>
    </row>
    <row r="953">
      <c r="A953" s="1" t="s">
        <v>114</v>
      </c>
      <c r="E953" s="27" t="s">
        <v>138</v>
      </c>
    </row>
    <row r="954">
      <c r="A954" s="1" t="s">
        <v>116</v>
      </c>
      <c r="E954" s="32" t="s">
        <v>3718</v>
      </c>
    </row>
    <row r="955">
      <c r="A955" s="1" t="s">
        <v>117</v>
      </c>
      <c r="E955" s="27" t="s">
        <v>138</v>
      </c>
    </row>
    <row r="956">
      <c r="A956" s="1" t="s">
        <v>108</v>
      </c>
      <c r="B956" s="1">
        <v>16</v>
      </c>
      <c r="C956" s="26" t="s">
        <v>3290</v>
      </c>
      <c r="D956" t="s">
        <v>138</v>
      </c>
      <c r="E956" s="27" t="s">
        <v>3291</v>
      </c>
      <c r="F956" s="28" t="s">
        <v>148</v>
      </c>
      <c r="G956" s="29">
        <v>71.760000000000005</v>
      </c>
      <c r="H956" s="28">
        <v>0</v>
      </c>
      <c r="I956" s="30">
        <f>ROUND(G956*H956,P4)</f>
        <v>0</v>
      </c>
      <c r="L956" s="30">
        <v>0</v>
      </c>
      <c r="M956" s="24">
        <f>ROUND(G956*L956,P4)</f>
        <v>0</v>
      </c>
      <c r="N956" s="25" t="s">
        <v>559</v>
      </c>
      <c r="O956" s="31">
        <f>M956*AA956</f>
        <v>0</v>
      </c>
      <c r="P956" s="1">
        <v>3</v>
      </c>
      <c r="AA956" s="1">
        <f>IF(P956=1,$O$3,IF(P956=2,$O$4,$O$5))</f>
        <v>0</v>
      </c>
    </row>
    <row r="957">
      <c r="A957" s="1" t="s">
        <v>114</v>
      </c>
      <c r="E957" s="27" t="s">
        <v>138</v>
      </c>
    </row>
    <row r="958">
      <c r="A958" s="1" t="s">
        <v>116</v>
      </c>
      <c r="E958" s="32" t="s">
        <v>3718</v>
      </c>
    </row>
    <row r="959">
      <c r="A959" s="1" t="s">
        <v>117</v>
      </c>
      <c r="E959" s="27" t="s">
        <v>138</v>
      </c>
    </row>
    <row r="960">
      <c r="A960" s="1" t="s">
        <v>105</v>
      </c>
      <c r="C960" s="22" t="s">
        <v>2628</v>
      </c>
      <c r="E960" s="23" t="s">
        <v>2629</v>
      </c>
      <c r="L960" s="24">
        <f>SUMIFS(L961:L968,A961:A968,"P")</f>
        <v>0</v>
      </c>
      <c r="M960" s="24">
        <f>SUMIFS(M961:M968,A961:A968,"P")</f>
        <v>0</v>
      </c>
      <c r="N960" s="25"/>
    </row>
    <row r="961">
      <c r="A961" s="1" t="s">
        <v>108</v>
      </c>
      <c r="B961" s="1">
        <v>17</v>
      </c>
      <c r="C961" s="26" t="s">
        <v>2640</v>
      </c>
      <c r="D961" t="s">
        <v>138</v>
      </c>
      <c r="E961" s="27" t="s">
        <v>2641</v>
      </c>
      <c r="F961" s="28" t="s">
        <v>167</v>
      </c>
      <c r="G961" s="29">
        <v>1</v>
      </c>
      <c r="H961" s="28">
        <v>0</v>
      </c>
      <c r="I961" s="30">
        <f>ROUND(G961*H961,P4)</f>
        <v>0</v>
      </c>
      <c r="L961" s="30">
        <v>0</v>
      </c>
      <c r="M961" s="24">
        <f>ROUND(G961*L961,P4)</f>
        <v>0</v>
      </c>
      <c r="N961" s="25" t="s">
        <v>559</v>
      </c>
      <c r="O961" s="31">
        <f>M961*AA961</f>
        <v>0</v>
      </c>
      <c r="P961" s="1">
        <v>3</v>
      </c>
      <c r="AA961" s="1">
        <f>IF(P961=1,$O$3,IF(P961=2,$O$4,$O$5))</f>
        <v>0</v>
      </c>
    </row>
    <row r="962">
      <c r="A962" s="1" t="s">
        <v>114</v>
      </c>
      <c r="E962" s="27" t="s">
        <v>138</v>
      </c>
    </row>
    <row r="963" ht="26.4">
      <c r="A963" s="1" t="s">
        <v>116</v>
      </c>
      <c r="E963" s="32" t="s">
        <v>3719</v>
      </c>
    </row>
    <row r="964" ht="264">
      <c r="A964" s="1" t="s">
        <v>117</v>
      </c>
      <c r="E964" s="27" t="s">
        <v>2633</v>
      </c>
    </row>
    <row r="965">
      <c r="A965" s="1" t="s">
        <v>108</v>
      </c>
      <c r="B965" s="1">
        <v>18</v>
      </c>
      <c r="C965" s="26" t="s">
        <v>3520</v>
      </c>
      <c r="D965" t="s">
        <v>138</v>
      </c>
      <c r="E965" s="27" t="s">
        <v>3521</v>
      </c>
      <c r="F965" s="28" t="s">
        <v>159</v>
      </c>
      <c r="G965" s="29">
        <v>1</v>
      </c>
      <c r="H965" s="28">
        <v>0</v>
      </c>
      <c r="I965" s="30">
        <f>ROUND(G965*H965,P4)</f>
        <v>0</v>
      </c>
      <c r="L965" s="30">
        <v>0</v>
      </c>
      <c r="M965" s="24">
        <f>ROUND(G965*L965,P4)</f>
        <v>0</v>
      </c>
      <c r="N965" s="25" t="s">
        <v>559</v>
      </c>
      <c r="O965" s="31">
        <f>M965*AA965</f>
        <v>0</v>
      </c>
      <c r="P965" s="1">
        <v>3</v>
      </c>
      <c r="AA965" s="1">
        <f>IF(P965=1,$O$3,IF(P965=2,$O$4,$O$5))</f>
        <v>0</v>
      </c>
    </row>
    <row r="966">
      <c r="A966" s="1" t="s">
        <v>114</v>
      </c>
      <c r="E966" s="27" t="s">
        <v>3720</v>
      </c>
    </row>
    <row r="967">
      <c r="A967" s="1" t="s">
        <v>116</v>
      </c>
      <c r="E967" s="32" t="s">
        <v>2724</v>
      </c>
    </row>
    <row r="968" ht="52.8">
      <c r="A968" s="1" t="s">
        <v>117</v>
      </c>
      <c r="E968" s="27" t="s">
        <v>3523</v>
      </c>
    </row>
    <row r="969">
      <c r="A969" s="1" t="s">
        <v>105</v>
      </c>
      <c r="C969" s="22" t="s">
        <v>1797</v>
      </c>
      <c r="E969" s="23" t="s">
        <v>2386</v>
      </c>
      <c r="L969" s="24">
        <f>SUMIFS(L970:L981,A970:A981,"P")</f>
        <v>0</v>
      </c>
      <c r="M969" s="24">
        <f>SUMIFS(M970:M981,A970:A981,"P")</f>
        <v>0</v>
      </c>
      <c r="N969" s="25"/>
    </row>
    <row r="970">
      <c r="A970" s="1" t="s">
        <v>108</v>
      </c>
      <c r="B970" s="1">
        <v>19</v>
      </c>
      <c r="C970" s="26" t="s">
        <v>3454</v>
      </c>
      <c r="D970" t="s">
        <v>138</v>
      </c>
      <c r="E970" s="27" t="s">
        <v>3455</v>
      </c>
      <c r="F970" s="28" t="s">
        <v>167</v>
      </c>
      <c r="G970" s="29">
        <v>10.234999999999999</v>
      </c>
      <c r="H970" s="28">
        <v>0</v>
      </c>
      <c r="I970" s="30">
        <f>ROUND(G970*H970,P4)</f>
        <v>0</v>
      </c>
      <c r="L970" s="30">
        <v>0</v>
      </c>
      <c r="M970" s="24">
        <f>ROUND(G970*L970,P4)</f>
        <v>0</v>
      </c>
      <c r="N970" s="25" t="s">
        <v>559</v>
      </c>
      <c r="O970" s="31">
        <f>M970*AA970</f>
        <v>0</v>
      </c>
      <c r="P970" s="1">
        <v>3</v>
      </c>
      <c r="AA970" s="1">
        <f>IF(P970=1,$O$3,IF(P970=2,$O$4,$O$5))</f>
        <v>0</v>
      </c>
    </row>
    <row r="971">
      <c r="A971" s="1" t="s">
        <v>114</v>
      </c>
      <c r="E971" s="27" t="s">
        <v>138</v>
      </c>
    </row>
    <row r="972">
      <c r="A972" s="1" t="s">
        <v>116</v>
      </c>
      <c r="E972" s="32" t="s">
        <v>3721</v>
      </c>
    </row>
    <row r="973" ht="92.4">
      <c r="A973" s="1" t="s">
        <v>117</v>
      </c>
      <c r="E973" s="27" t="s">
        <v>3457</v>
      </c>
    </row>
    <row r="974">
      <c r="A974" s="1" t="s">
        <v>108</v>
      </c>
      <c r="B974" s="1">
        <v>20</v>
      </c>
      <c r="C974" s="26" t="s">
        <v>3722</v>
      </c>
      <c r="D974" t="s">
        <v>138</v>
      </c>
      <c r="E974" s="27" t="s">
        <v>3723</v>
      </c>
      <c r="F974" s="28" t="s">
        <v>167</v>
      </c>
      <c r="G974" s="29">
        <v>20</v>
      </c>
      <c r="H974" s="28">
        <v>0</v>
      </c>
      <c r="I974" s="30">
        <f>ROUND(G974*H974,P4)</f>
        <v>0</v>
      </c>
      <c r="L974" s="30">
        <v>0</v>
      </c>
      <c r="M974" s="24">
        <f>ROUND(G974*L974,P4)</f>
        <v>0</v>
      </c>
      <c r="N974" s="25" t="s">
        <v>559</v>
      </c>
      <c r="O974" s="31">
        <f>M974*AA974</f>
        <v>0</v>
      </c>
      <c r="P974" s="1">
        <v>3</v>
      </c>
      <c r="AA974" s="1">
        <f>IF(P974=1,$O$3,IF(P974=2,$O$4,$O$5))</f>
        <v>0</v>
      </c>
    </row>
    <row r="975">
      <c r="A975" s="1" t="s">
        <v>114</v>
      </c>
      <c r="E975" s="27" t="s">
        <v>138</v>
      </c>
    </row>
    <row r="976">
      <c r="A976" s="1" t="s">
        <v>116</v>
      </c>
      <c r="E976" s="32" t="s">
        <v>3724</v>
      </c>
    </row>
    <row r="977" ht="79.2">
      <c r="A977" s="1" t="s">
        <v>117</v>
      </c>
      <c r="E977" s="27" t="s">
        <v>3528</v>
      </c>
    </row>
    <row r="978">
      <c r="A978" s="1" t="s">
        <v>108</v>
      </c>
      <c r="B978" s="1">
        <v>21</v>
      </c>
      <c r="C978" s="26" t="s">
        <v>3474</v>
      </c>
      <c r="D978" t="s">
        <v>138</v>
      </c>
      <c r="E978" s="27" t="s">
        <v>3543</v>
      </c>
      <c r="F978" s="28" t="s">
        <v>159</v>
      </c>
      <c r="G978" s="29">
        <v>2</v>
      </c>
      <c r="H978" s="28">
        <v>0</v>
      </c>
      <c r="I978" s="30">
        <f>ROUND(G978*H978,P4)</f>
        <v>0</v>
      </c>
      <c r="L978" s="30">
        <v>0</v>
      </c>
      <c r="M978" s="24">
        <f>ROUND(G978*L978,P4)</f>
        <v>0</v>
      </c>
      <c r="N978" s="25" t="s">
        <v>138</v>
      </c>
      <c r="O978" s="31">
        <f>M978*AA978</f>
        <v>0</v>
      </c>
      <c r="P978" s="1">
        <v>3</v>
      </c>
      <c r="AA978" s="1">
        <f>IF(P978=1,$O$3,IF(P978=2,$O$4,$O$5))</f>
        <v>0</v>
      </c>
    </row>
    <row r="979">
      <c r="A979" s="1" t="s">
        <v>114</v>
      </c>
      <c r="E979" s="27" t="s">
        <v>138</v>
      </c>
    </row>
    <row r="980">
      <c r="A980" s="1" t="s">
        <v>116</v>
      </c>
      <c r="E980" s="32" t="s">
        <v>3477</v>
      </c>
    </row>
    <row r="981">
      <c r="A981" s="1" t="s">
        <v>117</v>
      </c>
      <c r="E981" s="27" t="s">
        <v>138</v>
      </c>
    </row>
    <row r="982">
      <c r="A982" s="1" t="s">
        <v>102</v>
      </c>
      <c r="C982" s="22" t="s">
        <v>3725</v>
      </c>
      <c r="E982" s="23" t="s">
        <v>3726</v>
      </c>
      <c r="L982" s="24">
        <f>L983+L996+L1025+L1078+L1091+L1104+L1117</f>
        <v>0</v>
      </c>
      <c r="M982" s="24">
        <f>M983+M996+M1025+M1078+M1091+M1104+M1117</f>
        <v>0</v>
      </c>
      <c r="N982" s="25"/>
    </row>
    <row r="983">
      <c r="A983" s="1" t="s">
        <v>105</v>
      </c>
      <c r="C983" s="22" t="s">
        <v>483</v>
      </c>
      <c r="E983" s="23" t="s">
        <v>107</v>
      </c>
      <c r="L983" s="24">
        <f>SUMIFS(L984:L995,A984:A995,"P")</f>
        <v>0</v>
      </c>
      <c r="M983" s="24">
        <f>SUMIFS(M984:M995,A984:A995,"P")</f>
        <v>0</v>
      </c>
      <c r="N983" s="25"/>
    </row>
    <row r="984" ht="26.4">
      <c r="A984" s="1" t="s">
        <v>108</v>
      </c>
      <c r="B984" s="1">
        <v>1</v>
      </c>
      <c r="C984" s="26" t="s">
        <v>109</v>
      </c>
      <c r="D984" t="s">
        <v>110</v>
      </c>
      <c r="E984" s="27" t="s">
        <v>111</v>
      </c>
      <c r="F984" s="28" t="s">
        <v>112</v>
      </c>
      <c r="G984" s="29">
        <v>1802.53</v>
      </c>
      <c r="H984" s="28">
        <v>0</v>
      </c>
      <c r="I984" s="30">
        <f>ROUND(G984*H984,P4)</f>
        <v>0</v>
      </c>
      <c r="L984" s="30">
        <v>0</v>
      </c>
      <c r="M984" s="24">
        <f>ROUND(G984*L984,P4)</f>
        <v>0</v>
      </c>
      <c r="N984" s="25" t="s">
        <v>785</v>
      </c>
      <c r="O984" s="31">
        <f>M984*AA984</f>
        <v>0</v>
      </c>
      <c r="P984" s="1">
        <v>3</v>
      </c>
      <c r="AA984" s="1">
        <f>IF(P984=1,$O$3,IF(P984=2,$O$4,$O$5))</f>
        <v>0</v>
      </c>
    </row>
    <row r="985" ht="26.4">
      <c r="A985" s="1" t="s">
        <v>114</v>
      </c>
      <c r="E985" s="27" t="s">
        <v>115</v>
      </c>
    </row>
    <row r="986">
      <c r="A986" s="1" t="s">
        <v>116</v>
      </c>
      <c r="E986" s="32" t="s">
        <v>3727</v>
      </c>
    </row>
    <row r="987" ht="198">
      <c r="A987" s="1" t="s">
        <v>117</v>
      </c>
      <c r="E987" s="27" t="s">
        <v>787</v>
      </c>
    </row>
    <row r="988" ht="26.4">
      <c r="A988" s="1" t="s">
        <v>108</v>
      </c>
      <c r="B988" s="1">
        <v>2</v>
      </c>
      <c r="C988" s="26" t="s">
        <v>3728</v>
      </c>
      <c r="D988" t="s">
        <v>110</v>
      </c>
      <c r="E988" s="27" t="s">
        <v>3729</v>
      </c>
      <c r="F988" s="28" t="s">
        <v>112</v>
      </c>
      <c r="G988" s="29">
        <v>482.28199999999998</v>
      </c>
      <c r="H988" s="28">
        <v>0</v>
      </c>
      <c r="I988" s="30">
        <f>ROUND(G988*H988,P4)</f>
        <v>0</v>
      </c>
      <c r="L988" s="30">
        <v>0</v>
      </c>
      <c r="M988" s="24">
        <f>ROUND(G988*L988,P4)</f>
        <v>0</v>
      </c>
      <c r="N988" s="25" t="s">
        <v>785</v>
      </c>
      <c r="O988" s="31">
        <f>M988*AA988</f>
        <v>0</v>
      </c>
      <c r="P988" s="1">
        <v>3</v>
      </c>
      <c r="AA988" s="1">
        <f>IF(P988=1,$O$3,IF(P988=2,$O$4,$O$5))</f>
        <v>0</v>
      </c>
    </row>
    <row r="989" ht="26.4">
      <c r="A989" s="1" t="s">
        <v>114</v>
      </c>
      <c r="E989" s="27" t="s">
        <v>115</v>
      </c>
    </row>
    <row r="990">
      <c r="A990" s="1" t="s">
        <v>116</v>
      </c>
      <c r="E990" s="32" t="s">
        <v>3730</v>
      </c>
    </row>
    <row r="991" ht="184.8">
      <c r="A991" s="1" t="s">
        <v>117</v>
      </c>
      <c r="E991" s="27" t="s">
        <v>2959</v>
      </c>
    </row>
    <row r="992" ht="26.4">
      <c r="A992" s="1" t="s">
        <v>108</v>
      </c>
      <c r="B992" s="1">
        <v>3</v>
      </c>
      <c r="C992" s="26" t="s">
        <v>2920</v>
      </c>
      <c r="D992" t="s">
        <v>2921</v>
      </c>
      <c r="E992" s="27" t="s">
        <v>2922</v>
      </c>
      <c r="F992" s="28" t="s">
        <v>112</v>
      </c>
      <c r="G992" s="29">
        <v>61.097999999999999</v>
      </c>
      <c r="H992" s="28">
        <v>0</v>
      </c>
      <c r="I992" s="30">
        <f>ROUND(G992*H992,P4)</f>
        <v>0</v>
      </c>
      <c r="L992" s="30">
        <v>0</v>
      </c>
      <c r="M992" s="24">
        <f>ROUND(G992*L992,P4)</f>
        <v>0</v>
      </c>
      <c r="N992" s="25" t="s">
        <v>785</v>
      </c>
      <c r="O992" s="31">
        <f>M992*AA992</f>
        <v>0</v>
      </c>
      <c r="P992" s="1">
        <v>3</v>
      </c>
      <c r="AA992" s="1">
        <f>IF(P992=1,$O$3,IF(P992=2,$O$4,$O$5))</f>
        <v>0</v>
      </c>
    </row>
    <row r="993" ht="26.4">
      <c r="A993" s="1" t="s">
        <v>114</v>
      </c>
      <c r="E993" s="27" t="s">
        <v>115</v>
      </c>
    </row>
    <row r="994">
      <c r="A994" s="1" t="s">
        <v>116</v>
      </c>
      <c r="E994" s="32" t="s">
        <v>3731</v>
      </c>
    </row>
    <row r="995" ht="184.8">
      <c r="A995" s="1" t="s">
        <v>117</v>
      </c>
      <c r="E995" s="27" t="s">
        <v>792</v>
      </c>
    </row>
    <row r="996">
      <c r="A996" s="1" t="s">
        <v>105</v>
      </c>
      <c r="C996" s="22" t="s">
        <v>144</v>
      </c>
      <c r="E996" s="23" t="s">
        <v>145</v>
      </c>
      <c r="L996" s="24">
        <f>SUMIFS(L997:L1024,A997:A1024,"P")</f>
        <v>0</v>
      </c>
      <c r="M996" s="24">
        <f>SUMIFS(M997:M1024,A997:A1024,"P")</f>
        <v>0</v>
      </c>
      <c r="N996" s="25"/>
    </row>
    <row r="997">
      <c r="A997" s="1" t="s">
        <v>108</v>
      </c>
      <c r="B997" s="1">
        <v>4</v>
      </c>
      <c r="C997" s="26" t="s">
        <v>3732</v>
      </c>
      <c r="D997" t="s">
        <v>138</v>
      </c>
      <c r="E997" s="27" t="s">
        <v>3733</v>
      </c>
      <c r="F997" s="28" t="s">
        <v>153</v>
      </c>
      <c r="G997" s="29">
        <v>688.02999999999997</v>
      </c>
      <c r="H997" s="28">
        <v>0</v>
      </c>
      <c r="I997" s="30">
        <f>ROUND(G997*H997,P4)</f>
        <v>0</v>
      </c>
      <c r="L997" s="30">
        <v>0</v>
      </c>
      <c r="M997" s="24">
        <f>ROUND(G997*L997,P4)</f>
        <v>0</v>
      </c>
      <c r="N997" s="25" t="s">
        <v>559</v>
      </c>
      <c r="O997" s="31">
        <f>M997*AA997</f>
        <v>0</v>
      </c>
      <c r="P997" s="1">
        <v>3</v>
      </c>
      <c r="AA997" s="1">
        <f>IF(P997=1,$O$3,IF(P997=2,$O$4,$O$5))</f>
        <v>0</v>
      </c>
    </row>
    <row r="998">
      <c r="A998" s="1" t="s">
        <v>114</v>
      </c>
      <c r="E998" s="27" t="s">
        <v>3569</v>
      </c>
    </row>
    <row r="999" ht="39.6">
      <c r="A999" s="1" t="s">
        <v>116</v>
      </c>
      <c r="E999" s="32" t="s">
        <v>3734</v>
      </c>
    </row>
    <row r="1000" ht="409.5">
      <c r="A1000" s="1" t="s">
        <v>117</v>
      </c>
      <c r="E1000" s="27" t="s">
        <v>2455</v>
      </c>
    </row>
    <row r="1001">
      <c r="A1001" s="1" t="s">
        <v>108</v>
      </c>
      <c r="B1001" s="1">
        <v>5</v>
      </c>
      <c r="C1001" s="26" t="s">
        <v>3735</v>
      </c>
      <c r="D1001" t="s">
        <v>138</v>
      </c>
      <c r="E1001" s="27" t="s">
        <v>3736</v>
      </c>
      <c r="F1001" s="28" t="s">
        <v>153</v>
      </c>
      <c r="G1001" s="29">
        <v>294.87</v>
      </c>
      <c r="H1001" s="28">
        <v>0</v>
      </c>
      <c r="I1001" s="30">
        <f>ROUND(G1001*H1001,P4)</f>
        <v>0</v>
      </c>
      <c r="L1001" s="30">
        <v>0</v>
      </c>
      <c r="M1001" s="24">
        <f>ROUND(G1001*L1001,P4)</f>
        <v>0</v>
      </c>
      <c r="N1001" s="25" t="s">
        <v>559</v>
      </c>
      <c r="O1001" s="31">
        <f>M1001*AA1001</f>
        <v>0</v>
      </c>
      <c r="P1001" s="1">
        <v>3</v>
      </c>
      <c r="AA1001" s="1">
        <f>IF(P1001=1,$O$3,IF(P1001=2,$O$4,$O$5))</f>
        <v>0</v>
      </c>
    </row>
    <row r="1002">
      <c r="A1002" s="1" t="s">
        <v>114</v>
      </c>
      <c r="E1002" s="27" t="s">
        <v>3737</v>
      </c>
    </row>
    <row r="1003" ht="39.6">
      <c r="A1003" s="1" t="s">
        <v>116</v>
      </c>
      <c r="E1003" s="32" t="s">
        <v>3738</v>
      </c>
    </row>
    <row r="1004" ht="409.5">
      <c r="A1004" s="1" t="s">
        <v>117</v>
      </c>
      <c r="E1004" s="27" t="s">
        <v>3739</v>
      </c>
    </row>
    <row r="1005">
      <c r="A1005" s="1" t="s">
        <v>108</v>
      </c>
      <c r="B1005" s="1">
        <v>6</v>
      </c>
      <c r="C1005" s="26" t="s">
        <v>3373</v>
      </c>
      <c r="D1005" t="s">
        <v>138</v>
      </c>
      <c r="E1005" s="27" t="s">
        <v>3374</v>
      </c>
      <c r="F1005" s="28" t="s">
        <v>153</v>
      </c>
      <c r="G1005" s="29">
        <v>140.09999999999999</v>
      </c>
      <c r="H1005" s="28">
        <v>0</v>
      </c>
      <c r="I1005" s="30">
        <f>ROUND(G1005*H1005,P4)</f>
        <v>0</v>
      </c>
      <c r="L1005" s="30">
        <v>0</v>
      </c>
      <c r="M1005" s="24">
        <f>ROUND(G1005*L1005,P4)</f>
        <v>0</v>
      </c>
      <c r="N1005" s="25" t="s">
        <v>559</v>
      </c>
      <c r="O1005" s="31">
        <f>M1005*AA1005</f>
        <v>0</v>
      </c>
      <c r="P1005" s="1">
        <v>3</v>
      </c>
      <c r="AA1005" s="1">
        <f>IF(P1005=1,$O$3,IF(P1005=2,$O$4,$O$5))</f>
        <v>0</v>
      </c>
    </row>
    <row r="1006">
      <c r="A1006" s="1" t="s">
        <v>114</v>
      </c>
      <c r="E1006" s="27" t="s">
        <v>3740</v>
      </c>
    </row>
    <row r="1007">
      <c r="A1007" s="1" t="s">
        <v>116</v>
      </c>
      <c r="E1007" s="32" t="s">
        <v>3741</v>
      </c>
    </row>
    <row r="1008" ht="303.6">
      <c r="A1008" s="1" t="s">
        <v>117</v>
      </c>
      <c r="E1008" s="27" t="s">
        <v>2500</v>
      </c>
    </row>
    <row r="1009">
      <c r="A1009" s="1" t="s">
        <v>108</v>
      </c>
      <c r="B1009" s="1">
        <v>7</v>
      </c>
      <c r="C1009" s="26" t="s">
        <v>3081</v>
      </c>
      <c r="D1009" t="s">
        <v>138</v>
      </c>
      <c r="E1009" s="27" t="s">
        <v>3082</v>
      </c>
      <c r="F1009" s="28" t="s">
        <v>153</v>
      </c>
      <c r="G1009" s="29">
        <v>1202.5329999999999</v>
      </c>
      <c r="H1009" s="28">
        <v>0</v>
      </c>
      <c r="I1009" s="30">
        <f>ROUND(G1009*H1009,P4)</f>
        <v>0</v>
      </c>
      <c r="L1009" s="30">
        <v>0</v>
      </c>
      <c r="M1009" s="24">
        <f>ROUND(G1009*L1009,P4)</f>
        <v>0</v>
      </c>
      <c r="N1009" s="25" t="s">
        <v>559</v>
      </c>
      <c r="O1009" s="31">
        <f>M1009*AA1009</f>
        <v>0</v>
      </c>
      <c r="P1009" s="1">
        <v>3</v>
      </c>
      <c r="AA1009" s="1">
        <f>IF(P1009=1,$O$3,IF(P1009=2,$O$4,$O$5))</f>
        <v>0</v>
      </c>
    </row>
    <row r="1010">
      <c r="A1010" s="1" t="s">
        <v>114</v>
      </c>
      <c r="E1010" s="27" t="s">
        <v>138</v>
      </c>
    </row>
    <row r="1011" ht="92.4">
      <c r="A1011" s="1" t="s">
        <v>116</v>
      </c>
      <c r="E1011" s="32" t="s">
        <v>3742</v>
      </c>
    </row>
    <row r="1012" ht="224.4">
      <c r="A1012" s="1" t="s">
        <v>117</v>
      </c>
      <c r="E1012" s="27" t="s">
        <v>3084</v>
      </c>
    </row>
    <row r="1013">
      <c r="A1013" s="1" t="s">
        <v>108</v>
      </c>
      <c r="B1013" s="1">
        <v>8</v>
      </c>
      <c r="C1013" s="26" t="s">
        <v>2750</v>
      </c>
      <c r="D1013" t="s">
        <v>138</v>
      </c>
      <c r="E1013" s="27" t="s">
        <v>2751</v>
      </c>
      <c r="F1013" s="28" t="s">
        <v>153</v>
      </c>
      <c r="G1013" s="29">
        <v>111</v>
      </c>
      <c r="H1013" s="28">
        <v>0</v>
      </c>
      <c r="I1013" s="30">
        <f>ROUND(G1013*H1013,P4)</f>
        <v>0</v>
      </c>
      <c r="L1013" s="30">
        <v>0</v>
      </c>
      <c r="M1013" s="24">
        <f>ROUND(G1013*L1013,P4)</f>
        <v>0</v>
      </c>
      <c r="N1013" s="25" t="s">
        <v>559</v>
      </c>
      <c r="O1013" s="31">
        <f>M1013*AA1013</f>
        <v>0</v>
      </c>
      <c r="P1013" s="1">
        <v>3</v>
      </c>
      <c r="AA1013" s="1">
        <f>IF(P1013=1,$O$3,IF(P1013=2,$O$4,$O$5))</f>
        <v>0</v>
      </c>
    </row>
    <row r="1014">
      <c r="A1014" s="1" t="s">
        <v>114</v>
      </c>
      <c r="E1014" s="27" t="s">
        <v>3743</v>
      </c>
    </row>
    <row r="1015">
      <c r="A1015" s="1" t="s">
        <v>116</v>
      </c>
      <c r="E1015" s="32" t="s">
        <v>3744</v>
      </c>
    </row>
    <row r="1016" ht="316.8">
      <c r="A1016" s="1" t="s">
        <v>117</v>
      </c>
      <c r="E1016" s="27" t="s">
        <v>2754</v>
      </c>
    </row>
    <row r="1017">
      <c r="A1017" s="1" t="s">
        <v>108</v>
      </c>
      <c r="B1017" s="1">
        <v>9</v>
      </c>
      <c r="C1017" s="26" t="s">
        <v>151</v>
      </c>
      <c r="D1017" t="s">
        <v>138</v>
      </c>
      <c r="E1017" s="27" t="s">
        <v>152</v>
      </c>
      <c r="F1017" s="28" t="s">
        <v>153</v>
      </c>
      <c r="G1017" s="29">
        <v>145.19999999999999</v>
      </c>
      <c r="H1017" s="28">
        <v>0</v>
      </c>
      <c r="I1017" s="30">
        <f>ROUND(G1017*H1017,P4)</f>
        <v>0</v>
      </c>
      <c r="L1017" s="30">
        <v>0</v>
      </c>
      <c r="M1017" s="24">
        <f>ROUND(G1017*L1017,P4)</f>
        <v>0</v>
      </c>
      <c r="N1017" s="25" t="s">
        <v>559</v>
      </c>
      <c r="O1017" s="31">
        <f>M1017*AA1017</f>
        <v>0</v>
      </c>
      <c r="P1017" s="1">
        <v>3</v>
      </c>
      <c r="AA1017" s="1">
        <f>IF(P1017=1,$O$3,IF(P1017=2,$O$4,$O$5))</f>
        <v>0</v>
      </c>
    </row>
    <row r="1018">
      <c r="A1018" s="1" t="s">
        <v>114</v>
      </c>
      <c r="E1018" s="27" t="s">
        <v>138</v>
      </c>
    </row>
    <row r="1019">
      <c r="A1019" s="1" t="s">
        <v>116</v>
      </c>
      <c r="E1019" s="32" t="s">
        <v>3745</v>
      </c>
    </row>
    <row r="1020" ht="264">
      <c r="A1020" s="1" t="s">
        <v>117</v>
      </c>
      <c r="E1020" s="27" t="s">
        <v>154</v>
      </c>
    </row>
    <row r="1021">
      <c r="A1021" s="1" t="s">
        <v>108</v>
      </c>
      <c r="B1021" s="1">
        <v>10</v>
      </c>
      <c r="C1021" s="26" t="s">
        <v>2513</v>
      </c>
      <c r="D1021" t="s">
        <v>138</v>
      </c>
      <c r="E1021" s="27" t="s">
        <v>2514</v>
      </c>
      <c r="F1021" s="28" t="s">
        <v>153</v>
      </c>
      <c r="G1021" s="29">
        <v>1.155</v>
      </c>
      <c r="H1021" s="28">
        <v>0</v>
      </c>
      <c r="I1021" s="30">
        <f>ROUND(G1021*H1021,P4)</f>
        <v>0</v>
      </c>
      <c r="L1021" s="30">
        <v>0</v>
      </c>
      <c r="M1021" s="24">
        <f>ROUND(G1021*L1021,P4)</f>
        <v>0</v>
      </c>
      <c r="N1021" s="25" t="s">
        <v>559</v>
      </c>
      <c r="O1021" s="31">
        <f>M1021*AA1021</f>
        <v>0</v>
      </c>
      <c r="P1021" s="1">
        <v>3</v>
      </c>
      <c r="AA1021" s="1">
        <f>IF(P1021=1,$O$3,IF(P1021=2,$O$4,$O$5))</f>
        <v>0</v>
      </c>
    </row>
    <row r="1022">
      <c r="A1022" s="1" t="s">
        <v>114</v>
      </c>
      <c r="E1022" s="27" t="s">
        <v>138</v>
      </c>
    </row>
    <row r="1023">
      <c r="A1023" s="1" t="s">
        <v>116</v>
      </c>
      <c r="E1023" s="32" t="s">
        <v>3746</v>
      </c>
    </row>
    <row r="1024" ht="343.2">
      <c r="A1024" s="1" t="s">
        <v>117</v>
      </c>
      <c r="E1024" s="27" t="s">
        <v>2516</v>
      </c>
    </row>
    <row r="1025">
      <c r="A1025" s="1" t="s">
        <v>105</v>
      </c>
      <c r="C1025" s="22" t="s">
        <v>604</v>
      </c>
      <c r="E1025" s="23" t="s">
        <v>2544</v>
      </c>
      <c r="L1025" s="24">
        <f>SUMIFS(L1026:L1077,A1026:A1077,"P")</f>
        <v>0</v>
      </c>
      <c r="M1025" s="24">
        <f>SUMIFS(M1026:M1077,A1026:A1077,"P")</f>
        <v>0</v>
      </c>
      <c r="N1025" s="25"/>
    </row>
    <row r="1026">
      <c r="A1026" s="1" t="s">
        <v>108</v>
      </c>
      <c r="B1026" s="1">
        <v>11</v>
      </c>
      <c r="C1026" s="26" t="s">
        <v>3747</v>
      </c>
      <c r="D1026" t="s">
        <v>138</v>
      </c>
      <c r="E1026" s="27" t="s">
        <v>3748</v>
      </c>
      <c r="F1026" s="28" t="s">
        <v>153</v>
      </c>
      <c r="G1026" s="29">
        <v>5.4029999999999996</v>
      </c>
      <c r="H1026" s="28">
        <v>0</v>
      </c>
      <c r="I1026" s="30">
        <f>ROUND(G1026*H1026,P4)</f>
        <v>0</v>
      </c>
      <c r="L1026" s="30">
        <v>0</v>
      </c>
      <c r="M1026" s="24">
        <f>ROUND(G1026*L1026,P4)</f>
        <v>0</v>
      </c>
      <c r="N1026" s="25" t="s">
        <v>559</v>
      </c>
      <c r="O1026" s="31">
        <f>M1026*AA1026</f>
        <v>0</v>
      </c>
      <c r="P1026" s="1">
        <v>3</v>
      </c>
      <c r="AA1026" s="1">
        <f>IF(P1026=1,$O$3,IF(P1026=2,$O$4,$O$5))</f>
        <v>0</v>
      </c>
    </row>
    <row r="1027">
      <c r="A1027" s="1" t="s">
        <v>114</v>
      </c>
      <c r="E1027" s="27" t="s">
        <v>138</v>
      </c>
    </row>
    <row r="1028">
      <c r="A1028" s="1" t="s">
        <v>116</v>
      </c>
      <c r="E1028" s="32" t="s">
        <v>3749</v>
      </c>
    </row>
    <row r="1029" ht="79.2">
      <c r="A1029" s="1" t="s">
        <v>117</v>
      </c>
      <c r="E1029" s="27" t="s">
        <v>3750</v>
      </c>
    </row>
    <row r="1030">
      <c r="A1030" s="1" t="s">
        <v>108</v>
      </c>
      <c r="B1030" s="1">
        <v>12</v>
      </c>
      <c r="C1030" s="26" t="s">
        <v>3751</v>
      </c>
      <c r="D1030" t="s">
        <v>138</v>
      </c>
      <c r="E1030" s="27" t="s">
        <v>3752</v>
      </c>
      <c r="F1030" s="28" t="s">
        <v>148</v>
      </c>
      <c r="G1030" s="29">
        <v>47.880000000000003</v>
      </c>
      <c r="H1030" s="28">
        <v>0</v>
      </c>
      <c r="I1030" s="30">
        <f>ROUND(G1030*H1030,P4)</f>
        <v>0</v>
      </c>
      <c r="L1030" s="30">
        <v>0</v>
      </c>
      <c r="M1030" s="24">
        <f>ROUND(G1030*L1030,P4)</f>
        <v>0</v>
      </c>
      <c r="N1030" s="25" t="s">
        <v>559</v>
      </c>
      <c r="O1030" s="31">
        <f>M1030*AA1030</f>
        <v>0</v>
      </c>
      <c r="P1030" s="1">
        <v>3</v>
      </c>
      <c r="AA1030" s="1">
        <f>IF(P1030=1,$O$3,IF(P1030=2,$O$4,$O$5))</f>
        <v>0</v>
      </c>
    </row>
    <row r="1031">
      <c r="A1031" s="1" t="s">
        <v>114</v>
      </c>
      <c r="E1031" s="27" t="s">
        <v>3753</v>
      </c>
    </row>
    <row r="1032">
      <c r="A1032" s="1" t="s">
        <v>116</v>
      </c>
      <c r="E1032" s="32" t="s">
        <v>3754</v>
      </c>
    </row>
    <row r="1033" ht="79.2">
      <c r="A1033" s="1" t="s">
        <v>117</v>
      </c>
      <c r="E1033" s="27" t="s">
        <v>3755</v>
      </c>
    </row>
    <row r="1034">
      <c r="A1034" s="1" t="s">
        <v>108</v>
      </c>
      <c r="B1034" s="1">
        <v>13</v>
      </c>
      <c r="C1034" s="26" t="s">
        <v>2760</v>
      </c>
      <c r="D1034" t="s">
        <v>138</v>
      </c>
      <c r="E1034" s="27" t="s">
        <v>2761</v>
      </c>
      <c r="F1034" s="28" t="s">
        <v>153</v>
      </c>
      <c r="G1034" s="29">
        <v>247.471</v>
      </c>
      <c r="H1034" s="28">
        <v>0</v>
      </c>
      <c r="I1034" s="30">
        <f>ROUND(G1034*H1034,P4)</f>
        <v>0</v>
      </c>
      <c r="L1034" s="30">
        <v>0</v>
      </c>
      <c r="M1034" s="24">
        <f>ROUND(G1034*L1034,P4)</f>
        <v>0</v>
      </c>
      <c r="N1034" s="25" t="s">
        <v>559</v>
      </c>
      <c r="O1034" s="31">
        <f>M1034*AA1034</f>
        <v>0</v>
      </c>
      <c r="P1034" s="1">
        <v>3</v>
      </c>
      <c r="AA1034" s="1">
        <f>IF(P1034=1,$O$3,IF(P1034=2,$O$4,$O$5))</f>
        <v>0</v>
      </c>
    </row>
    <row r="1035">
      <c r="A1035" s="1" t="s">
        <v>114</v>
      </c>
      <c r="E1035" s="27" t="s">
        <v>3756</v>
      </c>
    </row>
    <row r="1036">
      <c r="A1036" s="1" t="s">
        <v>116</v>
      </c>
      <c r="E1036" s="32" t="s">
        <v>3757</v>
      </c>
    </row>
    <row r="1037" ht="409.5">
      <c r="A1037" s="1" t="s">
        <v>117</v>
      </c>
      <c r="E1037" s="27" t="s">
        <v>2763</v>
      </c>
    </row>
    <row r="1038">
      <c r="A1038" s="1" t="s">
        <v>108</v>
      </c>
      <c r="B1038" s="1">
        <v>14</v>
      </c>
      <c r="C1038" s="26" t="s">
        <v>3207</v>
      </c>
      <c r="D1038" t="s">
        <v>138</v>
      </c>
      <c r="E1038" s="27" t="s">
        <v>3208</v>
      </c>
      <c r="F1038" s="28" t="s">
        <v>112</v>
      </c>
      <c r="G1038" s="29">
        <v>0.035000000000000003</v>
      </c>
      <c r="H1038" s="28">
        <v>0</v>
      </c>
      <c r="I1038" s="30">
        <f>ROUND(G1038*H1038,P4)</f>
        <v>0</v>
      </c>
      <c r="L1038" s="30">
        <v>0</v>
      </c>
      <c r="M1038" s="24">
        <f>ROUND(G1038*L1038,P4)</f>
        <v>0</v>
      </c>
      <c r="N1038" s="25" t="s">
        <v>559</v>
      </c>
      <c r="O1038" s="31">
        <f>M1038*AA1038</f>
        <v>0</v>
      </c>
      <c r="P1038" s="1">
        <v>3</v>
      </c>
      <c r="AA1038" s="1">
        <f>IF(P1038=1,$O$3,IF(P1038=2,$O$4,$O$5))</f>
        <v>0</v>
      </c>
    </row>
    <row r="1039" ht="26.4">
      <c r="A1039" s="1" t="s">
        <v>114</v>
      </c>
      <c r="E1039" s="27" t="s">
        <v>3758</v>
      </c>
    </row>
    <row r="1040" ht="26.4">
      <c r="A1040" s="1" t="s">
        <v>116</v>
      </c>
      <c r="E1040" s="32" t="s">
        <v>3759</v>
      </c>
    </row>
    <row r="1041" ht="290.4">
      <c r="A1041" s="1" t="s">
        <v>117</v>
      </c>
      <c r="E1041" s="27" t="s">
        <v>2768</v>
      </c>
    </row>
    <row r="1042">
      <c r="A1042" s="1" t="s">
        <v>108</v>
      </c>
      <c r="B1042" s="1">
        <v>15</v>
      </c>
      <c r="C1042" s="26" t="s">
        <v>2764</v>
      </c>
      <c r="D1042" t="s">
        <v>138</v>
      </c>
      <c r="E1042" s="27" t="s">
        <v>2765</v>
      </c>
      <c r="F1042" s="28" t="s">
        <v>112</v>
      </c>
      <c r="G1042" s="29">
        <v>30.795000000000002</v>
      </c>
      <c r="H1042" s="28">
        <v>0</v>
      </c>
      <c r="I1042" s="30">
        <f>ROUND(G1042*H1042,P4)</f>
        <v>0</v>
      </c>
      <c r="L1042" s="30">
        <v>0</v>
      </c>
      <c r="M1042" s="24">
        <f>ROUND(G1042*L1042,P4)</f>
        <v>0</v>
      </c>
      <c r="N1042" s="25" t="s">
        <v>559</v>
      </c>
      <c r="O1042" s="31">
        <f>M1042*AA1042</f>
        <v>0</v>
      </c>
      <c r="P1042" s="1">
        <v>3</v>
      </c>
      <c r="AA1042" s="1">
        <f>IF(P1042=1,$O$3,IF(P1042=2,$O$4,$O$5))</f>
        <v>0</v>
      </c>
    </row>
    <row r="1043">
      <c r="A1043" s="1" t="s">
        <v>114</v>
      </c>
      <c r="E1043" s="27" t="s">
        <v>3760</v>
      </c>
    </row>
    <row r="1044" ht="26.4">
      <c r="A1044" s="1" t="s">
        <v>116</v>
      </c>
      <c r="E1044" s="32" t="s">
        <v>3761</v>
      </c>
    </row>
    <row r="1045" ht="290.4">
      <c r="A1045" s="1" t="s">
        <v>117</v>
      </c>
      <c r="E1045" s="27" t="s">
        <v>2768</v>
      </c>
    </row>
    <row r="1046">
      <c r="A1046" s="1" t="s">
        <v>108</v>
      </c>
      <c r="B1046" s="1">
        <v>16</v>
      </c>
      <c r="C1046" s="26" t="s">
        <v>3762</v>
      </c>
      <c r="D1046" t="s">
        <v>138</v>
      </c>
      <c r="E1046" s="27" t="s">
        <v>3763</v>
      </c>
      <c r="F1046" s="28" t="s">
        <v>167</v>
      </c>
      <c r="G1046" s="29">
        <v>194.5</v>
      </c>
      <c r="H1046" s="28">
        <v>0</v>
      </c>
      <c r="I1046" s="30">
        <f>ROUND(G1046*H1046,P4)</f>
        <v>0</v>
      </c>
      <c r="L1046" s="30">
        <v>0</v>
      </c>
      <c r="M1046" s="24">
        <f>ROUND(G1046*L1046,P4)</f>
        <v>0</v>
      </c>
      <c r="N1046" s="25" t="s">
        <v>559</v>
      </c>
      <c r="O1046" s="31">
        <f>M1046*AA1046</f>
        <v>0</v>
      </c>
      <c r="P1046" s="1">
        <v>3</v>
      </c>
      <c r="AA1046" s="1">
        <f>IF(P1046=1,$O$3,IF(P1046=2,$O$4,$O$5))</f>
        <v>0</v>
      </c>
    </row>
    <row r="1047">
      <c r="A1047" s="1" t="s">
        <v>114</v>
      </c>
      <c r="E1047" s="27" t="s">
        <v>3764</v>
      </c>
    </row>
    <row r="1048">
      <c r="A1048" s="1" t="s">
        <v>116</v>
      </c>
      <c r="E1048" s="32" t="s">
        <v>3765</v>
      </c>
    </row>
    <row r="1049" ht="224.4">
      <c r="A1049" s="1" t="s">
        <v>117</v>
      </c>
      <c r="E1049" s="27" t="s">
        <v>2782</v>
      </c>
    </row>
    <row r="1050">
      <c r="A1050" s="1" t="s">
        <v>108</v>
      </c>
      <c r="B1050" s="1">
        <v>17</v>
      </c>
      <c r="C1050" s="26" t="s">
        <v>3766</v>
      </c>
      <c r="D1050" t="s">
        <v>138</v>
      </c>
      <c r="E1050" s="27" t="s">
        <v>3767</v>
      </c>
      <c r="F1050" s="28" t="s">
        <v>167</v>
      </c>
      <c r="G1050" s="29">
        <v>155.59999999999999</v>
      </c>
      <c r="H1050" s="28">
        <v>0</v>
      </c>
      <c r="I1050" s="30">
        <f>ROUND(G1050*H1050,P4)</f>
        <v>0</v>
      </c>
      <c r="L1050" s="30">
        <v>0</v>
      </c>
      <c r="M1050" s="24">
        <f>ROUND(G1050*L1050,P4)</f>
        <v>0</v>
      </c>
      <c r="N1050" s="25" t="s">
        <v>559</v>
      </c>
      <c r="O1050" s="31">
        <f>M1050*AA1050</f>
        <v>0</v>
      </c>
      <c r="P1050" s="1">
        <v>3</v>
      </c>
      <c r="AA1050" s="1">
        <f>IF(P1050=1,$O$3,IF(P1050=2,$O$4,$O$5))</f>
        <v>0</v>
      </c>
    </row>
    <row r="1051">
      <c r="A1051" s="1" t="s">
        <v>114</v>
      </c>
      <c r="E1051" s="27" t="s">
        <v>138</v>
      </c>
    </row>
    <row r="1052">
      <c r="A1052" s="1" t="s">
        <v>116</v>
      </c>
      <c r="E1052" s="32" t="s">
        <v>3768</v>
      </c>
    </row>
    <row r="1053" ht="224.4">
      <c r="A1053" s="1" t="s">
        <v>117</v>
      </c>
      <c r="E1053" s="27" t="s">
        <v>2782</v>
      </c>
    </row>
    <row r="1054">
      <c r="A1054" s="1" t="s">
        <v>108</v>
      </c>
      <c r="B1054" s="1">
        <v>18</v>
      </c>
      <c r="C1054" s="26" t="s">
        <v>3769</v>
      </c>
      <c r="D1054" t="s">
        <v>138</v>
      </c>
      <c r="E1054" s="27" t="s">
        <v>3770</v>
      </c>
      <c r="F1054" s="28" t="s">
        <v>167</v>
      </c>
      <c r="G1054" s="29">
        <v>38.899999999999999</v>
      </c>
      <c r="H1054" s="28">
        <v>0</v>
      </c>
      <c r="I1054" s="30">
        <f>ROUND(G1054*H1054,P4)</f>
        <v>0</v>
      </c>
      <c r="L1054" s="30">
        <v>0</v>
      </c>
      <c r="M1054" s="24">
        <f>ROUND(G1054*L1054,P4)</f>
        <v>0</v>
      </c>
      <c r="N1054" s="25" t="s">
        <v>559</v>
      </c>
      <c r="O1054" s="31">
        <f>M1054*AA1054</f>
        <v>0</v>
      </c>
      <c r="P1054" s="1">
        <v>3</v>
      </c>
      <c r="AA1054" s="1">
        <f>IF(P1054=1,$O$3,IF(P1054=2,$O$4,$O$5))</f>
        <v>0</v>
      </c>
    </row>
    <row r="1055">
      <c r="A1055" s="1" t="s">
        <v>114</v>
      </c>
      <c r="E1055" s="27" t="s">
        <v>138</v>
      </c>
    </row>
    <row r="1056">
      <c r="A1056" s="1" t="s">
        <v>116</v>
      </c>
      <c r="E1056" s="32" t="s">
        <v>3771</v>
      </c>
    </row>
    <row r="1057" ht="224.4">
      <c r="A1057" s="1" t="s">
        <v>117</v>
      </c>
      <c r="E1057" s="27" t="s">
        <v>2782</v>
      </c>
    </row>
    <row r="1058">
      <c r="A1058" s="1" t="s">
        <v>108</v>
      </c>
      <c r="B1058" s="1">
        <v>19</v>
      </c>
      <c r="C1058" s="26" t="s">
        <v>3772</v>
      </c>
      <c r="D1058" t="s">
        <v>138</v>
      </c>
      <c r="E1058" s="27" t="s">
        <v>3773</v>
      </c>
      <c r="F1058" s="28" t="s">
        <v>159</v>
      </c>
      <c r="G1058" s="29">
        <v>283</v>
      </c>
      <c r="H1058" s="28">
        <v>0</v>
      </c>
      <c r="I1058" s="30">
        <f>ROUND(G1058*H1058,P4)</f>
        <v>0</v>
      </c>
      <c r="L1058" s="30">
        <v>0</v>
      </c>
      <c r="M1058" s="24">
        <f>ROUND(G1058*L1058,P4)</f>
        <v>0</v>
      </c>
      <c r="N1058" s="25" t="s">
        <v>559</v>
      </c>
      <c r="O1058" s="31">
        <f>M1058*AA1058</f>
        <v>0</v>
      </c>
      <c r="P1058" s="1">
        <v>3</v>
      </c>
      <c r="AA1058" s="1">
        <f>IF(P1058=1,$O$3,IF(P1058=2,$O$4,$O$5))</f>
        <v>0</v>
      </c>
    </row>
    <row r="1059" ht="26.4">
      <c r="A1059" s="1" t="s">
        <v>114</v>
      </c>
      <c r="E1059" s="27" t="s">
        <v>3774</v>
      </c>
    </row>
    <row r="1060">
      <c r="A1060" s="1" t="s">
        <v>116</v>
      </c>
      <c r="E1060" s="32" t="s">
        <v>3775</v>
      </c>
    </row>
    <row r="1061" ht="92.4">
      <c r="A1061" s="1" t="s">
        <v>117</v>
      </c>
      <c r="E1061" s="27" t="s">
        <v>3776</v>
      </c>
    </row>
    <row r="1062">
      <c r="A1062" s="1" t="s">
        <v>108</v>
      </c>
      <c r="B1062" s="1">
        <v>20</v>
      </c>
      <c r="C1062" s="26" t="s">
        <v>2801</v>
      </c>
      <c r="D1062" t="s">
        <v>138</v>
      </c>
      <c r="E1062" s="27" t="s">
        <v>2802</v>
      </c>
      <c r="F1062" s="28" t="s">
        <v>153</v>
      </c>
      <c r="G1062" s="29">
        <v>34.170000000000002</v>
      </c>
      <c r="H1062" s="28">
        <v>0</v>
      </c>
      <c r="I1062" s="30">
        <f>ROUND(G1062*H1062,P4)</f>
        <v>0</v>
      </c>
      <c r="L1062" s="30">
        <v>0</v>
      </c>
      <c r="M1062" s="24">
        <f>ROUND(G1062*L1062,P4)</f>
        <v>0</v>
      </c>
      <c r="N1062" s="25" t="s">
        <v>559</v>
      </c>
      <c r="O1062" s="31">
        <f>M1062*AA1062</f>
        <v>0</v>
      </c>
      <c r="P1062" s="1">
        <v>3</v>
      </c>
      <c r="AA1062" s="1">
        <f>IF(P1062=1,$O$3,IF(P1062=2,$O$4,$O$5))</f>
        <v>0</v>
      </c>
    </row>
    <row r="1063">
      <c r="A1063" s="1" t="s">
        <v>114</v>
      </c>
      <c r="E1063" s="27" t="s">
        <v>3777</v>
      </c>
    </row>
    <row r="1064" ht="26.4">
      <c r="A1064" s="1" t="s">
        <v>116</v>
      </c>
      <c r="E1064" s="32" t="s">
        <v>3778</v>
      </c>
    </row>
    <row r="1065" ht="396">
      <c r="A1065" s="1" t="s">
        <v>117</v>
      </c>
      <c r="E1065" s="27" t="s">
        <v>2805</v>
      </c>
    </row>
    <row r="1066">
      <c r="A1066" s="1" t="s">
        <v>108</v>
      </c>
      <c r="B1066" s="1">
        <v>21</v>
      </c>
      <c r="C1066" s="26" t="s">
        <v>3779</v>
      </c>
      <c r="D1066" t="s">
        <v>138</v>
      </c>
      <c r="E1066" s="27" t="s">
        <v>3780</v>
      </c>
      <c r="F1066" s="28" t="s">
        <v>112</v>
      </c>
      <c r="G1066" s="29">
        <v>2.8239999999999998</v>
      </c>
      <c r="H1066" s="28">
        <v>0</v>
      </c>
      <c r="I1066" s="30">
        <f>ROUND(G1066*H1066,P4)</f>
        <v>0</v>
      </c>
      <c r="L1066" s="30">
        <v>0</v>
      </c>
      <c r="M1066" s="24">
        <f>ROUND(G1066*L1066,P4)</f>
        <v>0</v>
      </c>
      <c r="N1066" s="25" t="s">
        <v>559</v>
      </c>
      <c r="O1066" s="31">
        <f>M1066*AA1066</f>
        <v>0</v>
      </c>
      <c r="P1066" s="1">
        <v>3</v>
      </c>
      <c r="AA1066" s="1">
        <f>IF(P1066=1,$O$3,IF(P1066=2,$O$4,$O$5))</f>
        <v>0</v>
      </c>
    </row>
    <row r="1067">
      <c r="A1067" s="1" t="s">
        <v>114</v>
      </c>
      <c r="E1067" s="27" t="s">
        <v>3781</v>
      </c>
    </row>
    <row r="1068">
      <c r="A1068" s="1" t="s">
        <v>116</v>
      </c>
      <c r="E1068" s="32" t="s">
        <v>3782</v>
      </c>
    </row>
    <row r="1069" ht="316.8">
      <c r="A1069" s="1" t="s">
        <v>117</v>
      </c>
      <c r="E1069" s="27" t="s">
        <v>2810</v>
      </c>
    </row>
    <row r="1070">
      <c r="A1070" s="1" t="s">
        <v>108</v>
      </c>
      <c r="B1070" s="1">
        <v>22</v>
      </c>
      <c r="C1070" s="26" t="s">
        <v>3783</v>
      </c>
      <c r="D1070" t="s">
        <v>138</v>
      </c>
      <c r="E1070" s="27" t="s">
        <v>3784</v>
      </c>
      <c r="F1070" s="28" t="s">
        <v>148</v>
      </c>
      <c r="G1070" s="29">
        <v>33.840000000000003</v>
      </c>
      <c r="H1070" s="28">
        <v>0</v>
      </c>
      <c r="I1070" s="30">
        <f>ROUND(G1070*H1070,P4)</f>
        <v>0</v>
      </c>
      <c r="L1070" s="30">
        <v>0</v>
      </c>
      <c r="M1070" s="24">
        <f>ROUND(G1070*L1070,P4)</f>
        <v>0</v>
      </c>
      <c r="N1070" s="25" t="s">
        <v>559</v>
      </c>
      <c r="O1070" s="31">
        <f>M1070*AA1070</f>
        <v>0</v>
      </c>
      <c r="P1070" s="1">
        <v>3</v>
      </c>
      <c r="AA1070" s="1">
        <f>IF(P1070=1,$O$3,IF(P1070=2,$O$4,$O$5))</f>
        <v>0</v>
      </c>
    </row>
    <row r="1071">
      <c r="A1071" s="1" t="s">
        <v>114</v>
      </c>
      <c r="E1071" s="27" t="s">
        <v>138</v>
      </c>
    </row>
    <row r="1072">
      <c r="A1072" s="1" t="s">
        <v>116</v>
      </c>
      <c r="E1072" s="32" t="s">
        <v>3785</v>
      </c>
    </row>
    <row r="1073" ht="158.4">
      <c r="A1073" s="1" t="s">
        <v>117</v>
      </c>
      <c r="E1073" s="27" t="s">
        <v>3786</v>
      </c>
    </row>
    <row r="1074">
      <c r="A1074" s="1" t="s">
        <v>108</v>
      </c>
      <c r="B1074" s="1">
        <v>23</v>
      </c>
      <c r="C1074" s="26" t="s">
        <v>3787</v>
      </c>
      <c r="D1074" t="s">
        <v>138</v>
      </c>
      <c r="E1074" s="27" t="s">
        <v>3788</v>
      </c>
      <c r="F1074" s="28" t="s">
        <v>148</v>
      </c>
      <c r="G1074" s="29">
        <v>178.75</v>
      </c>
      <c r="H1074" s="28">
        <v>0</v>
      </c>
      <c r="I1074" s="30">
        <f>ROUND(G1074*H1074,P4)</f>
        <v>0</v>
      </c>
      <c r="L1074" s="30">
        <v>0</v>
      </c>
      <c r="M1074" s="24">
        <f>ROUND(G1074*L1074,P4)</f>
        <v>0</v>
      </c>
      <c r="N1074" s="25" t="s">
        <v>559</v>
      </c>
      <c r="O1074" s="31">
        <f>M1074*AA1074</f>
        <v>0</v>
      </c>
      <c r="P1074" s="1">
        <v>3</v>
      </c>
      <c r="AA1074" s="1">
        <f>IF(P1074=1,$O$3,IF(P1074=2,$O$4,$O$5))</f>
        <v>0</v>
      </c>
    </row>
    <row r="1075">
      <c r="A1075" s="1" t="s">
        <v>114</v>
      </c>
      <c r="E1075" s="27" t="s">
        <v>3789</v>
      </c>
    </row>
    <row r="1076">
      <c r="A1076" s="1" t="s">
        <v>116</v>
      </c>
      <c r="E1076" s="32" t="s">
        <v>3790</v>
      </c>
    </row>
    <row r="1077" ht="158.4">
      <c r="A1077" s="1" t="s">
        <v>117</v>
      </c>
      <c r="E1077" s="27" t="s">
        <v>3791</v>
      </c>
    </row>
    <row r="1078">
      <c r="A1078" s="1" t="s">
        <v>105</v>
      </c>
      <c r="C1078" s="22" t="s">
        <v>2560</v>
      </c>
      <c r="E1078" s="23" t="s">
        <v>2561</v>
      </c>
      <c r="L1078" s="24">
        <f>SUMIFS(L1079:L1090,A1079:A1090,"P")</f>
        <v>0</v>
      </c>
      <c r="M1078" s="24">
        <f>SUMIFS(M1079:M1090,A1079:A1090,"P")</f>
        <v>0</v>
      </c>
      <c r="N1078" s="25"/>
    </row>
    <row r="1079">
      <c r="A1079" s="1" t="s">
        <v>108</v>
      </c>
      <c r="B1079" s="1">
        <v>24</v>
      </c>
      <c r="C1079" s="26" t="s">
        <v>3233</v>
      </c>
      <c r="D1079" t="s">
        <v>138</v>
      </c>
      <c r="E1079" s="27" t="s">
        <v>3234</v>
      </c>
      <c r="F1079" s="28" t="s">
        <v>153</v>
      </c>
      <c r="G1079" s="29">
        <v>38.049999999999997</v>
      </c>
      <c r="H1079" s="28">
        <v>0</v>
      </c>
      <c r="I1079" s="30">
        <f>ROUND(G1079*H1079,P4)</f>
        <v>0</v>
      </c>
      <c r="L1079" s="30">
        <v>0</v>
      </c>
      <c r="M1079" s="24">
        <f>ROUND(G1079*L1079,P4)</f>
        <v>0</v>
      </c>
      <c r="N1079" s="25" t="s">
        <v>559</v>
      </c>
      <c r="O1079" s="31">
        <f>M1079*AA1079</f>
        <v>0</v>
      </c>
      <c r="P1079" s="1">
        <v>3</v>
      </c>
      <c r="AA1079" s="1">
        <f>IF(P1079=1,$O$3,IF(P1079=2,$O$4,$O$5))</f>
        <v>0</v>
      </c>
    </row>
    <row r="1080">
      <c r="A1080" s="1" t="s">
        <v>114</v>
      </c>
      <c r="E1080" s="27" t="s">
        <v>3792</v>
      </c>
    </row>
    <row r="1081" ht="39.6">
      <c r="A1081" s="1" t="s">
        <v>116</v>
      </c>
      <c r="E1081" s="32" t="s">
        <v>3793</v>
      </c>
    </row>
    <row r="1082" ht="382.8">
      <c r="A1082" s="1" t="s">
        <v>117</v>
      </c>
      <c r="E1082" s="27" t="s">
        <v>2791</v>
      </c>
    </row>
    <row r="1083">
      <c r="A1083" s="1" t="s">
        <v>108</v>
      </c>
      <c r="B1083" s="1">
        <v>25</v>
      </c>
      <c r="C1083" s="26" t="s">
        <v>3389</v>
      </c>
      <c r="D1083" t="s">
        <v>138</v>
      </c>
      <c r="E1083" s="27" t="s">
        <v>3390</v>
      </c>
      <c r="F1083" s="28" t="s">
        <v>112</v>
      </c>
      <c r="G1083" s="29">
        <v>5.2629999999999999</v>
      </c>
      <c r="H1083" s="28">
        <v>0</v>
      </c>
      <c r="I1083" s="30">
        <f>ROUND(G1083*H1083,P4)</f>
        <v>0</v>
      </c>
      <c r="L1083" s="30">
        <v>0</v>
      </c>
      <c r="M1083" s="24">
        <f>ROUND(G1083*L1083,P4)</f>
        <v>0</v>
      </c>
      <c r="N1083" s="25" t="s">
        <v>559</v>
      </c>
      <c r="O1083" s="31">
        <f>M1083*AA1083</f>
        <v>0</v>
      </c>
      <c r="P1083" s="1">
        <v>3</v>
      </c>
      <c r="AA1083" s="1">
        <f>IF(P1083=1,$O$3,IF(P1083=2,$O$4,$O$5))</f>
        <v>0</v>
      </c>
    </row>
    <row r="1084">
      <c r="A1084" s="1" t="s">
        <v>114</v>
      </c>
      <c r="E1084" s="27" t="s">
        <v>3391</v>
      </c>
    </row>
    <row r="1085" ht="26.4">
      <c r="A1085" s="1" t="s">
        <v>116</v>
      </c>
      <c r="E1085" s="32" t="s">
        <v>3794</v>
      </c>
    </row>
    <row r="1086" ht="303.6">
      <c r="A1086" s="1" t="s">
        <v>117</v>
      </c>
      <c r="E1086" s="27" t="s">
        <v>2819</v>
      </c>
    </row>
    <row r="1087" ht="26.4">
      <c r="A1087" s="1" t="s">
        <v>108</v>
      </c>
      <c r="B1087" s="1">
        <v>26</v>
      </c>
      <c r="C1087" s="26" t="s">
        <v>2562</v>
      </c>
      <c r="D1087" t="s">
        <v>138</v>
      </c>
      <c r="E1087" s="27" t="s">
        <v>2563</v>
      </c>
      <c r="F1087" s="28" t="s">
        <v>153</v>
      </c>
      <c r="G1087" s="29">
        <v>136.59100000000001</v>
      </c>
      <c r="H1087" s="28">
        <v>0</v>
      </c>
      <c r="I1087" s="30">
        <f>ROUND(G1087*H1087,P4)</f>
        <v>0</v>
      </c>
      <c r="L1087" s="30">
        <v>0</v>
      </c>
      <c r="M1087" s="24">
        <f>ROUND(G1087*L1087,P4)</f>
        <v>0</v>
      </c>
      <c r="N1087" s="25" t="s">
        <v>559</v>
      </c>
      <c r="O1087" s="31">
        <f>M1087*AA1087</f>
        <v>0</v>
      </c>
      <c r="P1087" s="1">
        <v>3</v>
      </c>
      <c r="AA1087" s="1">
        <f>IF(P1087=1,$O$3,IF(P1087=2,$O$4,$O$5))</f>
        <v>0</v>
      </c>
    </row>
    <row r="1088" ht="66">
      <c r="A1088" s="1" t="s">
        <v>114</v>
      </c>
      <c r="E1088" s="27" t="s">
        <v>3795</v>
      </c>
    </row>
    <row r="1089">
      <c r="A1089" s="1" t="s">
        <v>116</v>
      </c>
      <c r="E1089" s="32" t="s">
        <v>3796</v>
      </c>
    </row>
    <row r="1090" ht="52.8">
      <c r="A1090" s="1" t="s">
        <v>117</v>
      </c>
      <c r="E1090" s="27" t="s">
        <v>2565</v>
      </c>
    </row>
    <row r="1091">
      <c r="A1091" s="1" t="s">
        <v>105</v>
      </c>
      <c r="C1091" s="22" t="s">
        <v>2566</v>
      </c>
      <c r="E1091" s="23" t="s">
        <v>2567</v>
      </c>
      <c r="L1091" s="24">
        <f>SUMIFS(L1092:L1103,A1092:A1103,"P")</f>
        <v>0</v>
      </c>
      <c r="M1091" s="24">
        <f>SUMIFS(M1092:M1103,A1092:A1103,"P")</f>
        <v>0</v>
      </c>
      <c r="N1091" s="25"/>
    </row>
    <row r="1092">
      <c r="A1092" s="1" t="s">
        <v>108</v>
      </c>
      <c r="B1092" s="1">
        <v>27</v>
      </c>
      <c r="C1092" s="26" t="s">
        <v>2833</v>
      </c>
      <c r="D1092" t="s">
        <v>138</v>
      </c>
      <c r="E1092" s="27" t="s">
        <v>3410</v>
      </c>
      <c r="F1092" s="28" t="s">
        <v>153</v>
      </c>
      <c r="G1092" s="29">
        <v>10.965</v>
      </c>
      <c r="H1092" s="28">
        <v>0</v>
      </c>
      <c r="I1092" s="30">
        <f>ROUND(G1092*H1092,P4)</f>
        <v>0</v>
      </c>
      <c r="L1092" s="30">
        <v>0</v>
      </c>
      <c r="M1092" s="24">
        <f>ROUND(G1092*L1092,P4)</f>
        <v>0</v>
      </c>
      <c r="N1092" s="25" t="s">
        <v>559</v>
      </c>
      <c r="O1092" s="31">
        <f>M1092*AA1092</f>
        <v>0</v>
      </c>
      <c r="P1092" s="1">
        <v>3</v>
      </c>
      <c r="AA1092" s="1">
        <f>IF(P1092=1,$O$3,IF(P1092=2,$O$4,$O$5))</f>
        <v>0</v>
      </c>
    </row>
    <row r="1093">
      <c r="A1093" s="1" t="s">
        <v>114</v>
      </c>
      <c r="E1093" s="27" t="s">
        <v>3797</v>
      </c>
    </row>
    <row r="1094" ht="52.8">
      <c r="A1094" s="1" t="s">
        <v>116</v>
      </c>
      <c r="E1094" s="32" t="s">
        <v>3798</v>
      </c>
    </row>
    <row r="1095" ht="382.8">
      <c r="A1095" s="1" t="s">
        <v>117</v>
      </c>
      <c r="E1095" s="27" t="s">
        <v>2571</v>
      </c>
    </row>
    <row r="1096">
      <c r="A1096" s="1" t="s">
        <v>108</v>
      </c>
      <c r="B1096" s="1">
        <v>28</v>
      </c>
      <c r="C1096" s="26" t="s">
        <v>3799</v>
      </c>
      <c r="D1096" t="s">
        <v>138</v>
      </c>
      <c r="E1096" s="27" t="s">
        <v>3800</v>
      </c>
      <c r="F1096" s="28" t="s">
        <v>153</v>
      </c>
      <c r="G1096" s="29">
        <v>33.707000000000001</v>
      </c>
      <c r="H1096" s="28">
        <v>0</v>
      </c>
      <c r="I1096" s="30">
        <f>ROUND(G1096*H1096,P4)</f>
        <v>0</v>
      </c>
      <c r="L1096" s="30">
        <v>0</v>
      </c>
      <c r="M1096" s="24">
        <f>ROUND(G1096*L1096,P4)</f>
        <v>0</v>
      </c>
      <c r="N1096" s="25" t="s">
        <v>559</v>
      </c>
      <c r="O1096" s="31">
        <f>M1096*AA1096</f>
        <v>0</v>
      </c>
      <c r="P1096" s="1">
        <v>3</v>
      </c>
      <c r="AA1096" s="1">
        <f>IF(P1096=1,$O$3,IF(P1096=2,$O$4,$O$5))</f>
        <v>0</v>
      </c>
    </row>
    <row r="1097">
      <c r="A1097" s="1" t="s">
        <v>114</v>
      </c>
      <c r="E1097" s="27" t="s">
        <v>138</v>
      </c>
    </row>
    <row r="1098">
      <c r="A1098" s="1" t="s">
        <v>116</v>
      </c>
      <c r="E1098" s="32" t="s">
        <v>3801</v>
      </c>
    </row>
    <row r="1099" ht="52.8">
      <c r="A1099" s="1" t="s">
        <v>117</v>
      </c>
      <c r="E1099" s="27" t="s">
        <v>3802</v>
      </c>
    </row>
    <row r="1100">
      <c r="A1100" s="1" t="s">
        <v>108</v>
      </c>
      <c r="B1100" s="1">
        <v>29</v>
      </c>
      <c r="C1100" s="26" t="s">
        <v>2579</v>
      </c>
      <c r="D1100" t="s">
        <v>138</v>
      </c>
      <c r="E1100" s="27" t="s">
        <v>2580</v>
      </c>
      <c r="F1100" s="28" t="s">
        <v>153</v>
      </c>
      <c r="G1100" s="29">
        <v>0.59999999999999998</v>
      </c>
      <c r="H1100" s="28">
        <v>0</v>
      </c>
      <c r="I1100" s="30">
        <f>ROUND(G1100*H1100,P4)</f>
        <v>0</v>
      </c>
      <c r="L1100" s="30">
        <v>0</v>
      </c>
      <c r="M1100" s="24">
        <f>ROUND(G1100*L1100,P4)</f>
        <v>0</v>
      </c>
      <c r="N1100" s="25" t="s">
        <v>559</v>
      </c>
      <c r="O1100" s="31">
        <f>M1100*AA1100</f>
        <v>0</v>
      </c>
      <c r="P1100" s="1">
        <v>3</v>
      </c>
      <c r="AA1100" s="1">
        <f>IF(P1100=1,$O$3,IF(P1100=2,$O$4,$O$5))</f>
        <v>0</v>
      </c>
    </row>
    <row r="1101">
      <c r="A1101" s="1" t="s">
        <v>114</v>
      </c>
      <c r="E1101" s="27" t="s">
        <v>138</v>
      </c>
    </row>
    <row r="1102">
      <c r="A1102" s="1" t="s">
        <v>116</v>
      </c>
      <c r="E1102" s="32" t="s">
        <v>3803</v>
      </c>
    </row>
    <row r="1103" ht="118.8">
      <c r="A1103" s="1" t="s">
        <v>117</v>
      </c>
      <c r="E1103" s="27" t="s">
        <v>2582</v>
      </c>
    </row>
    <row r="1104">
      <c r="A1104" s="1" t="s">
        <v>105</v>
      </c>
      <c r="C1104" s="22" t="s">
        <v>2628</v>
      </c>
      <c r="E1104" s="23" t="s">
        <v>2629</v>
      </c>
      <c r="L1104" s="24">
        <f>SUMIFS(L1105:L1116,A1105:A1116,"P")</f>
        <v>0</v>
      </c>
      <c r="M1104" s="24">
        <f>SUMIFS(M1105:M1116,A1105:A1116,"P")</f>
        <v>0</v>
      </c>
      <c r="N1104" s="25"/>
    </row>
    <row r="1105">
      <c r="A1105" s="1" t="s">
        <v>108</v>
      </c>
      <c r="B1105" s="1">
        <v>30</v>
      </c>
      <c r="C1105" s="26" t="s">
        <v>3804</v>
      </c>
      <c r="D1105" t="s">
        <v>138</v>
      </c>
      <c r="E1105" s="27" t="s">
        <v>3805</v>
      </c>
      <c r="F1105" s="28" t="s">
        <v>167</v>
      </c>
      <c r="G1105" s="29">
        <v>136.80000000000001</v>
      </c>
      <c r="H1105" s="28">
        <v>0</v>
      </c>
      <c r="I1105" s="30">
        <f>ROUND(G1105*H1105,P4)</f>
        <v>0</v>
      </c>
      <c r="L1105" s="30">
        <v>0</v>
      </c>
      <c r="M1105" s="24">
        <f>ROUND(G1105*L1105,P4)</f>
        <v>0</v>
      </c>
      <c r="N1105" s="25" t="s">
        <v>559</v>
      </c>
      <c r="O1105" s="31">
        <f>M1105*AA1105</f>
        <v>0</v>
      </c>
      <c r="P1105" s="1">
        <v>3</v>
      </c>
      <c r="AA1105" s="1">
        <f>IF(P1105=1,$O$3,IF(P1105=2,$O$4,$O$5))</f>
        <v>0</v>
      </c>
    </row>
    <row r="1106">
      <c r="A1106" s="1" t="s">
        <v>114</v>
      </c>
      <c r="E1106" s="27" t="s">
        <v>3806</v>
      </c>
    </row>
    <row r="1107">
      <c r="A1107" s="1" t="s">
        <v>116</v>
      </c>
      <c r="E1107" s="32" t="s">
        <v>3807</v>
      </c>
    </row>
    <row r="1108" ht="264">
      <c r="A1108" s="1" t="s">
        <v>117</v>
      </c>
      <c r="E1108" s="27" t="s">
        <v>2849</v>
      </c>
    </row>
    <row r="1109">
      <c r="A1109" s="1" t="s">
        <v>108</v>
      </c>
      <c r="B1109" s="1">
        <v>31</v>
      </c>
      <c r="C1109" s="26" t="s">
        <v>2850</v>
      </c>
      <c r="D1109" t="s">
        <v>138</v>
      </c>
      <c r="E1109" s="27" t="s">
        <v>2851</v>
      </c>
      <c r="F1109" s="28" t="s">
        <v>167</v>
      </c>
      <c r="G1109" s="29">
        <v>13.199999999999999</v>
      </c>
      <c r="H1109" s="28">
        <v>0</v>
      </c>
      <c r="I1109" s="30">
        <f>ROUND(G1109*H1109,P4)</f>
        <v>0</v>
      </c>
      <c r="L1109" s="30">
        <v>0</v>
      </c>
      <c r="M1109" s="24">
        <f>ROUND(G1109*L1109,P4)</f>
        <v>0</v>
      </c>
      <c r="N1109" s="25" t="s">
        <v>559</v>
      </c>
      <c r="O1109" s="31">
        <f>M1109*AA1109</f>
        <v>0</v>
      </c>
      <c r="P1109" s="1">
        <v>3</v>
      </c>
      <c r="AA1109" s="1">
        <f>IF(P1109=1,$O$3,IF(P1109=2,$O$4,$O$5))</f>
        <v>0</v>
      </c>
    </row>
    <row r="1110">
      <c r="A1110" s="1" t="s">
        <v>114</v>
      </c>
      <c r="E1110" s="27" t="s">
        <v>3808</v>
      </c>
    </row>
    <row r="1111">
      <c r="A1111" s="1" t="s">
        <v>116</v>
      </c>
      <c r="E1111" s="32" t="s">
        <v>3809</v>
      </c>
    </row>
    <row r="1112" ht="264">
      <c r="A1112" s="1" t="s">
        <v>117</v>
      </c>
      <c r="E1112" s="27" t="s">
        <v>2849</v>
      </c>
    </row>
    <row r="1113">
      <c r="A1113" s="1" t="s">
        <v>108</v>
      </c>
      <c r="B1113" s="1">
        <v>32</v>
      </c>
      <c r="C1113" s="26" t="s">
        <v>3446</v>
      </c>
      <c r="D1113" t="s">
        <v>138</v>
      </c>
      <c r="E1113" s="27" t="s">
        <v>3447</v>
      </c>
      <c r="F1113" s="28" t="s">
        <v>167</v>
      </c>
      <c r="G1113" s="29">
        <v>61.75</v>
      </c>
      <c r="H1113" s="28">
        <v>0</v>
      </c>
      <c r="I1113" s="30">
        <f>ROUND(G1113*H1113,P4)</f>
        <v>0</v>
      </c>
      <c r="L1113" s="30">
        <v>0</v>
      </c>
      <c r="M1113" s="24">
        <f>ROUND(G1113*L1113,P4)</f>
        <v>0</v>
      </c>
      <c r="N1113" s="25" t="s">
        <v>559</v>
      </c>
      <c r="O1113" s="31">
        <f>M1113*AA1113</f>
        <v>0</v>
      </c>
      <c r="P1113" s="1">
        <v>3</v>
      </c>
      <c r="AA1113" s="1">
        <f>IF(P1113=1,$O$3,IF(P1113=2,$O$4,$O$5))</f>
        <v>0</v>
      </c>
    </row>
    <row r="1114">
      <c r="A1114" s="1" t="s">
        <v>114</v>
      </c>
      <c r="E1114" s="27" t="s">
        <v>3810</v>
      </c>
    </row>
    <row r="1115">
      <c r="A1115" s="1" t="s">
        <v>116</v>
      </c>
      <c r="E1115" s="32" t="s">
        <v>3811</v>
      </c>
    </row>
    <row r="1116" ht="264">
      <c r="A1116" s="1" t="s">
        <v>117</v>
      </c>
      <c r="E1116" s="27" t="s">
        <v>2849</v>
      </c>
    </row>
    <row r="1117">
      <c r="A1117" s="1" t="s">
        <v>105</v>
      </c>
      <c r="C1117" s="22" t="s">
        <v>1797</v>
      </c>
      <c r="E1117" s="23" t="s">
        <v>2386</v>
      </c>
      <c r="L1117" s="24">
        <f>SUMIFS(L1118:L1145,A1118:A1145,"P")</f>
        <v>0</v>
      </c>
      <c r="M1117" s="24">
        <f>SUMIFS(M1118:M1145,A1118:A1145,"P")</f>
        <v>0</v>
      </c>
      <c r="N1117" s="25"/>
    </row>
    <row r="1118">
      <c r="A1118" s="1" t="s">
        <v>108</v>
      </c>
      <c r="B1118" s="1">
        <v>33</v>
      </c>
      <c r="C1118" s="26" t="s">
        <v>3603</v>
      </c>
      <c r="D1118" t="s">
        <v>138</v>
      </c>
      <c r="E1118" s="27" t="s">
        <v>3604</v>
      </c>
      <c r="F1118" s="28" t="s">
        <v>167</v>
      </c>
      <c r="G1118" s="29">
        <v>64.079999999999998</v>
      </c>
      <c r="H1118" s="28">
        <v>0</v>
      </c>
      <c r="I1118" s="30">
        <f>ROUND(G1118*H1118,P4)</f>
        <v>0</v>
      </c>
      <c r="L1118" s="30">
        <v>0</v>
      </c>
      <c r="M1118" s="24">
        <f>ROUND(G1118*L1118,P4)</f>
        <v>0</v>
      </c>
      <c r="N1118" s="25" t="s">
        <v>559</v>
      </c>
      <c r="O1118" s="31">
        <f>M1118*AA1118</f>
        <v>0</v>
      </c>
      <c r="P1118" s="1">
        <v>3</v>
      </c>
      <c r="AA1118" s="1">
        <f>IF(P1118=1,$O$3,IF(P1118=2,$O$4,$O$5))</f>
        <v>0</v>
      </c>
    </row>
    <row r="1119">
      <c r="A1119" s="1" t="s">
        <v>114</v>
      </c>
      <c r="E1119" s="27" t="s">
        <v>3812</v>
      </c>
    </row>
    <row r="1120">
      <c r="A1120" s="1" t="s">
        <v>116</v>
      </c>
      <c r="E1120" s="32" t="s">
        <v>3813</v>
      </c>
    </row>
    <row r="1121" ht="92.4">
      <c r="A1121" s="1" t="s">
        <v>117</v>
      </c>
      <c r="E1121" s="27" t="s">
        <v>3457</v>
      </c>
    </row>
    <row r="1122">
      <c r="A1122" s="1" t="s">
        <v>108</v>
      </c>
      <c r="B1122" s="1">
        <v>34</v>
      </c>
      <c r="C1122" s="26" t="s">
        <v>3814</v>
      </c>
      <c r="D1122" t="s">
        <v>138</v>
      </c>
      <c r="E1122" s="27" t="s">
        <v>3815</v>
      </c>
      <c r="F1122" s="28" t="s">
        <v>159</v>
      </c>
      <c r="G1122" s="29">
        <v>4</v>
      </c>
      <c r="H1122" s="28">
        <v>0</v>
      </c>
      <c r="I1122" s="30">
        <f>ROUND(G1122*H1122,P4)</f>
        <v>0</v>
      </c>
      <c r="L1122" s="30">
        <v>0</v>
      </c>
      <c r="M1122" s="24">
        <f>ROUND(G1122*L1122,P4)</f>
        <v>0</v>
      </c>
      <c r="N1122" s="25" t="s">
        <v>559</v>
      </c>
      <c r="O1122" s="31">
        <f>M1122*AA1122</f>
        <v>0</v>
      </c>
      <c r="P1122" s="1">
        <v>3</v>
      </c>
      <c r="AA1122" s="1">
        <f>IF(P1122=1,$O$3,IF(P1122=2,$O$4,$O$5))</f>
        <v>0</v>
      </c>
    </row>
    <row r="1123">
      <c r="A1123" s="1" t="s">
        <v>114</v>
      </c>
      <c r="E1123" s="27" t="s">
        <v>3816</v>
      </c>
    </row>
    <row r="1124" ht="39.6">
      <c r="A1124" s="1" t="s">
        <v>116</v>
      </c>
      <c r="E1124" s="32" t="s">
        <v>3817</v>
      </c>
    </row>
    <row r="1125" ht="158.4">
      <c r="A1125" s="1" t="s">
        <v>117</v>
      </c>
      <c r="E1125" s="27" t="s">
        <v>3818</v>
      </c>
    </row>
    <row r="1126">
      <c r="A1126" s="1" t="s">
        <v>108</v>
      </c>
      <c r="B1126" s="1">
        <v>35</v>
      </c>
      <c r="C1126" s="26" t="s">
        <v>3819</v>
      </c>
      <c r="D1126" t="s">
        <v>138</v>
      </c>
      <c r="E1126" s="27" t="s">
        <v>3820</v>
      </c>
      <c r="F1126" s="28" t="s">
        <v>159</v>
      </c>
      <c r="G1126" s="29">
        <v>37</v>
      </c>
      <c r="H1126" s="28">
        <v>0</v>
      </c>
      <c r="I1126" s="30">
        <f>ROUND(G1126*H1126,P4)</f>
        <v>0</v>
      </c>
      <c r="L1126" s="30">
        <v>0</v>
      </c>
      <c r="M1126" s="24">
        <f>ROUND(G1126*L1126,P4)</f>
        <v>0</v>
      </c>
      <c r="N1126" s="25" t="s">
        <v>559</v>
      </c>
      <c r="O1126" s="31">
        <f>M1126*AA1126</f>
        <v>0</v>
      </c>
      <c r="P1126" s="1">
        <v>3</v>
      </c>
      <c r="AA1126" s="1">
        <f>IF(P1126=1,$O$3,IF(P1126=2,$O$4,$O$5))</f>
        <v>0</v>
      </c>
    </row>
    <row r="1127">
      <c r="A1127" s="1" t="s">
        <v>114</v>
      </c>
      <c r="E1127" s="27" t="s">
        <v>3821</v>
      </c>
    </row>
    <row r="1128" ht="39.6">
      <c r="A1128" s="1" t="s">
        <v>116</v>
      </c>
      <c r="E1128" s="32" t="s">
        <v>3822</v>
      </c>
    </row>
    <row r="1129" ht="105.6">
      <c r="A1129" s="1" t="s">
        <v>117</v>
      </c>
      <c r="E1129" s="27" t="s">
        <v>3823</v>
      </c>
    </row>
    <row r="1130">
      <c r="A1130" s="1" t="s">
        <v>108</v>
      </c>
      <c r="B1130" s="1">
        <v>36</v>
      </c>
      <c r="C1130" s="26" t="s">
        <v>2673</v>
      </c>
      <c r="D1130" t="s">
        <v>138</v>
      </c>
      <c r="E1130" s="27" t="s">
        <v>2674</v>
      </c>
      <c r="F1130" s="28" t="s">
        <v>167</v>
      </c>
      <c r="G1130" s="29">
        <v>66.579999999999998</v>
      </c>
      <c r="H1130" s="28">
        <v>0</v>
      </c>
      <c r="I1130" s="30">
        <f>ROUND(G1130*H1130,P4)</f>
        <v>0</v>
      </c>
      <c r="L1130" s="30">
        <v>0</v>
      </c>
      <c r="M1130" s="24">
        <f>ROUND(G1130*L1130,P4)</f>
        <v>0</v>
      </c>
      <c r="N1130" s="25" t="s">
        <v>559</v>
      </c>
      <c r="O1130" s="31">
        <f>M1130*AA1130</f>
        <v>0</v>
      </c>
      <c r="P1130" s="1">
        <v>3</v>
      </c>
      <c r="AA1130" s="1">
        <f>IF(P1130=1,$O$3,IF(P1130=2,$O$4,$O$5))</f>
        <v>0</v>
      </c>
    </row>
    <row r="1131">
      <c r="A1131" s="1" t="s">
        <v>114</v>
      </c>
      <c r="E1131" s="27" t="s">
        <v>3824</v>
      </c>
    </row>
    <row r="1132">
      <c r="A1132" s="1" t="s">
        <v>116</v>
      </c>
      <c r="E1132" s="32" t="s">
        <v>3825</v>
      </c>
    </row>
    <row r="1133" ht="132">
      <c r="A1133" s="1" t="s">
        <v>117</v>
      </c>
      <c r="E1133" s="27" t="s">
        <v>2676</v>
      </c>
    </row>
    <row r="1134">
      <c r="A1134" s="1" t="s">
        <v>108</v>
      </c>
      <c r="B1134" s="1">
        <v>37</v>
      </c>
      <c r="C1134" s="26" t="s">
        <v>3323</v>
      </c>
      <c r="D1134" t="s">
        <v>138</v>
      </c>
      <c r="E1134" s="27" t="s">
        <v>3324</v>
      </c>
      <c r="F1134" s="28" t="s">
        <v>2163</v>
      </c>
      <c r="G1134" s="29">
        <v>30</v>
      </c>
      <c r="H1134" s="28">
        <v>0</v>
      </c>
      <c r="I1134" s="30">
        <f>ROUND(G1134*H1134,P4)</f>
        <v>0</v>
      </c>
      <c r="L1134" s="30">
        <v>0</v>
      </c>
      <c r="M1134" s="24">
        <f>ROUND(G1134*L1134,P4)</f>
        <v>0</v>
      </c>
      <c r="N1134" s="25" t="s">
        <v>559</v>
      </c>
      <c r="O1134" s="31">
        <f>M1134*AA1134</f>
        <v>0</v>
      </c>
      <c r="P1134" s="1">
        <v>3</v>
      </c>
      <c r="AA1134" s="1">
        <f>IF(P1134=1,$O$3,IF(P1134=2,$O$4,$O$5))</f>
        <v>0</v>
      </c>
    </row>
    <row r="1135">
      <c r="A1135" s="1" t="s">
        <v>114</v>
      </c>
      <c r="E1135" s="27" t="s">
        <v>138</v>
      </c>
    </row>
    <row r="1136">
      <c r="A1136" s="1" t="s">
        <v>116</v>
      </c>
      <c r="E1136" s="32" t="s">
        <v>3826</v>
      </c>
    </row>
    <row r="1137" ht="396">
      <c r="A1137" s="1" t="s">
        <v>117</v>
      </c>
      <c r="E1137" s="27" t="s">
        <v>3327</v>
      </c>
    </row>
    <row r="1138">
      <c r="A1138" s="1" t="s">
        <v>108</v>
      </c>
      <c r="B1138" s="1">
        <v>38</v>
      </c>
      <c r="C1138" s="26" t="s">
        <v>1802</v>
      </c>
      <c r="D1138" t="s">
        <v>138</v>
      </c>
      <c r="E1138" s="27" t="s">
        <v>1803</v>
      </c>
      <c r="F1138" s="28" t="s">
        <v>153</v>
      </c>
      <c r="G1138" s="29">
        <v>24.439</v>
      </c>
      <c r="H1138" s="28">
        <v>0</v>
      </c>
      <c r="I1138" s="30">
        <f>ROUND(G1138*H1138,P4)</f>
        <v>0</v>
      </c>
      <c r="L1138" s="30">
        <v>0</v>
      </c>
      <c r="M1138" s="24">
        <f>ROUND(G1138*L1138,P4)</f>
        <v>0</v>
      </c>
      <c r="N1138" s="25" t="s">
        <v>559</v>
      </c>
      <c r="O1138" s="31">
        <f>M1138*AA1138</f>
        <v>0</v>
      </c>
      <c r="P1138" s="1">
        <v>3</v>
      </c>
      <c r="AA1138" s="1">
        <f>IF(P1138=1,$O$3,IF(P1138=2,$O$4,$O$5))</f>
        <v>0</v>
      </c>
    </row>
    <row r="1139">
      <c r="A1139" s="1" t="s">
        <v>114</v>
      </c>
      <c r="E1139" s="27" t="s">
        <v>138</v>
      </c>
    </row>
    <row r="1140" ht="39.6">
      <c r="A1140" s="1" t="s">
        <v>116</v>
      </c>
      <c r="E1140" s="32" t="s">
        <v>3827</v>
      </c>
    </row>
    <row r="1141" ht="145.2">
      <c r="A1141" s="1" t="s">
        <v>117</v>
      </c>
      <c r="E1141" s="27" t="s">
        <v>3466</v>
      </c>
    </row>
    <row r="1142">
      <c r="A1142" s="1" t="s">
        <v>108</v>
      </c>
      <c r="B1142" s="1">
        <v>39</v>
      </c>
      <c r="C1142" s="26" t="s">
        <v>3474</v>
      </c>
      <c r="D1142" t="s">
        <v>138</v>
      </c>
      <c r="E1142" s="27" t="s">
        <v>3543</v>
      </c>
      <c r="F1142" s="28" t="s">
        <v>159</v>
      </c>
      <c r="G1142" s="29">
        <v>1</v>
      </c>
      <c r="H1142" s="28">
        <v>0</v>
      </c>
      <c r="I1142" s="30">
        <f>ROUND(G1142*H1142,P4)</f>
        <v>0</v>
      </c>
      <c r="L1142" s="30">
        <v>0</v>
      </c>
      <c r="M1142" s="24">
        <f>ROUND(G1142*L1142,P4)</f>
        <v>0</v>
      </c>
      <c r="N1142" s="25" t="s">
        <v>138</v>
      </c>
      <c r="O1142" s="31">
        <f>M1142*AA1142</f>
        <v>0</v>
      </c>
      <c r="P1142" s="1">
        <v>3</v>
      </c>
      <c r="AA1142" s="1">
        <f>IF(P1142=1,$O$3,IF(P1142=2,$O$4,$O$5))</f>
        <v>0</v>
      </c>
    </row>
    <row r="1143">
      <c r="A1143" s="1" t="s">
        <v>114</v>
      </c>
      <c r="E1143" s="27" t="s">
        <v>138</v>
      </c>
    </row>
    <row r="1144">
      <c r="A1144" s="1" t="s">
        <v>116</v>
      </c>
    </row>
    <row r="1145">
      <c r="A1145" s="1" t="s">
        <v>117</v>
      </c>
      <c r="E1145"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COUNTIFS(L8:L391,"=0",A8:A391,"P")+COUNTIFS(L8:L391,"",A8:A391,"P")+SUM(Q8:Q391)</f>
        <v>0</v>
      </c>
    </row>
    <row r="8">
      <c r="A8" s="1" t="s">
        <v>100</v>
      </c>
      <c r="C8" s="22" t="s">
        <v>3828</v>
      </c>
      <c r="E8" s="23" t="s">
        <v>51</v>
      </c>
      <c r="L8" s="24">
        <f>L9+L288</f>
        <v>0</v>
      </c>
      <c r="M8" s="24">
        <f>M9+M288</f>
        <v>0</v>
      </c>
      <c r="N8" s="25"/>
    </row>
    <row r="9">
      <c r="A9" s="1" t="s">
        <v>102</v>
      </c>
      <c r="C9" s="22" t="s">
        <v>3829</v>
      </c>
      <c r="E9" s="23" t="s">
        <v>3830</v>
      </c>
      <c r="L9" s="24">
        <f>L10+L110+L157+L225</f>
        <v>0</v>
      </c>
      <c r="M9" s="24">
        <f>M10+M110+M157+M225</f>
        <v>0</v>
      </c>
      <c r="N9" s="25"/>
    </row>
    <row r="10">
      <c r="A10" s="1" t="s">
        <v>3831</v>
      </c>
      <c r="C10" s="22" t="s">
        <v>3832</v>
      </c>
      <c r="E10" s="23" t="s">
        <v>3833</v>
      </c>
      <c r="L10" s="24">
        <f>L11+L92+L105</f>
        <v>0</v>
      </c>
      <c r="M10" s="24">
        <f>M11+M92+M105</f>
        <v>0</v>
      </c>
      <c r="N10" s="25"/>
    </row>
    <row r="11">
      <c r="A11" s="1" t="s">
        <v>105</v>
      </c>
      <c r="C11" s="22" t="s">
        <v>144</v>
      </c>
      <c r="E11" s="23" t="s">
        <v>145</v>
      </c>
      <c r="L11" s="24">
        <f>SUMIFS(L12:L91,A12:A91,"P")</f>
        <v>0</v>
      </c>
      <c r="M11" s="24">
        <f>SUMIFS(M12:M91,A12:A91,"P")</f>
        <v>0</v>
      </c>
      <c r="N11" s="25"/>
    </row>
    <row r="12">
      <c r="A12" s="1" t="s">
        <v>108</v>
      </c>
      <c r="B12" s="1">
        <v>1</v>
      </c>
      <c r="C12" s="26" t="s">
        <v>3834</v>
      </c>
      <c r="D12" t="s">
        <v>138</v>
      </c>
      <c r="E12" s="27" t="s">
        <v>3835</v>
      </c>
      <c r="F12" s="28" t="s">
        <v>153</v>
      </c>
      <c r="G12" s="29">
        <v>76</v>
      </c>
      <c r="H12" s="28">
        <v>0</v>
      </c>
      <c r="I12" s="30">
        <f>ROUND(G12*H12,P4)</f>
        <v>0</v>
      </c>
      <c r="L12" s="30">
        <v>0</v>
      </c>
      <c r="M12" s="24">
        <f>ROUND(G12*L12,P4)</f>
        <v>0</v>
      </c>
      <c r="N12" s="25" t="s">
        <v>559</v>
      </c>
      <c r="O12" s="31">
        <f>M12*AA12</f>
        <v>0</v>
      </c>
      <c r="P12" s="1">
        <v>3</v>
      </c>
      <c r="AA12" s="1">
        <f>IF(P12=1,$O$3,IF(P12=2,$O$4,$O$5))</f>
        <v>0</v>
      </c>
    </row>
    <row r="13">
      <c r="A13" s="1" t="s">
        <v>114</v>
      </c>
      <c r="E13" s="27" t="s">
        <v>3836</v>
      </c>
    </row>
    <row r="14" ht="26.4">
      <c r="A14" s="1" t="s">
        <v>116</v>
      </c>
      <c r="E14" s="32" t="s">
        <v>3837</v>
      </c>
    </row>
    <row r="15" ht="330">
      <c r="A15" s="1" t="s">
        <v>117</v>
      </c>
      <c r="E15" s="27" t="s">
        <v>3838</v>
      </c>
    </row>
    <row r="16">
      <c r="A16" s="1" t="s">
        <v>108</v>
      </c>
      <c r="B16" s="1">
        <v>2</v>
      </c>
      <c r="C16" s="26" t="s">
        <v>151</v>
      </c>
      <c r="D16" t="s">
        <v>138</v>
      </c>
      <c r="E16" s="27" t="s">
        <v>152</v>
      </c>
      <c r="F16" s="28" t="s">
        <v>153</v>
      </c>
      <c r="G16" s="29">
        <v>68.400000000000006</v>
      </c>
      <c r="H16" s="28">
        <v>0</v>
      </c>
      <c r="I16" s="30">
        <f>ROUND(G16*H16,P4)</f>
        <v>0</v>
      </c>
      <c r="L16" s="30">
        <v>0</v>
      </c>
      <c r="M16" s="24">
        <f>ROUND(G16*L16,P4)</f>
        <v>0</v>
      </c>
      <c r="N16" s="25" t="s">
        <v>559</v>
      </c>
      <c r="O16" s="31">
        <f>M16*AA16</f>
        <v>0</v>
      </c>
      <c r="P16" s="1">
        <v>3</v>
      </c>
      <c r="AA16" s="1">
        <f>IF(P16=1,$O$3,IF(P16=2,$O$4,$O$5))</f>
        <v>0</v>
      </c>
    </row>
    <row r="17">
      <c r="A17" s="1" t="s">
        <v>114</v>
      </c>
      <c r="E17" s="27" t="s">
        <v>3836</v>
      </c>
    </row>
    <row r="18" ht="26.4">
      <c r="A18" s="1" t="s">
        <v>116</v>
      </c>
      <c r="E18" s="32" t="s">
        <v>3839</v>
      </c>
    </row>
    <row r="19" ht="237.6">
      <c r="A19" s="1" t="s">
        <v>117</v>
      </c>
      <c r="E19" s="27" t="s">
        <v>3840</v>
      </c>
    </row>
    <row r="20">
      <c r="A20" s="1" t="s">
        <v>108</v>
      </c>
      <c r="B20" s="1">
        <v>3</v>
      </c>
      <c r="C20" s="26" t="s">
        <v>3841</v>
      </c>
      <c r="D20" t="s">
        <v>138</v>
      </c>
      <c r="E20" s="27" t="s">
        <v>3842</v>
      </c>
      <c r="F20" s="28" t="s">
        <v>159</v>
      </c>
      <c r="G20" s="29">
        <v>4</v>
      </c>
      <c r="H20" s="28">
        <v>0</v>
      </c>
      <c r="I20" s="30">
        <f>ROUND(G20*H20,P4)</f>
        <v>0</v>
      </c>
      <c r="L20" s="30">
        <v>0</v>
      </c>
      <c r="M20" s="24">
        <f>ROUND(G20*L20,P4)</f>
        <v>0</v>
      </c>
      <c r="N20" s="25" t="s">
        <v>559</v>
      </c>
      <c r="O20" s="31">
        <f>M20*AA20</f>
        <v>0</v>
      </c>
      <c r="P20" s="1">
        <v>3</v>
      </c>
      <c r="AA20" s="1">
        <f>IF(P20=1,$O$3,IF(P20=2,$O$4,$O$5))</f>
        <v>0</v>
      </c>
    </row>
    <row r="21">
      <c r="A21" s="1" t="s">
        <v>114</v>
      </c>
      <c r="E21" s="27" t="s">
        <v>3836</v>
      </c>
    </row>
    <row r="22" ht="26.4">
      <c r="A22" s="1" t="s">
        <v>116</v>
      </c>
      <c r="E22" s="32" t="s">
        <v>3843</v>
      </c>
    </row>
    <row r="23" ht="118.8">
      <c r="A23" s="1" t="s">
        <v>117</v>
      </c>
      <c r="E23" s="27" t="s">
        <v>1796</v>
      </c>
    </row>
    <row r="24">
      <c r="A24" s="1" t="s">
        <v>108</v>
      </c>
      <c r="B24" s="1">
        <v>4</v>
      </c>
      <c r="C24" s="26" t="s">
        <v>3844</v>
      </c>
      <c r="D24" t="s">
        <v>138</v>
      </c>
      <c r="E24" s="27" t="s">
        <v>3845</v>
      </c>
      <c r="F24" s="28" t="s">
        <v>159</v>
      </c>
      <c r="G24" s="29">
        <v>4</v>
      </c>
      <c r="H24" s="28">
        <v>0</v>
      </c>
      <c r="I24" s="30">
        <f>ROUND(G24*H24,P4)</f>
        <v>0</v>
      </c>
      <c r="L24" s="30">
        <v>0</v>
      </c>
      <c r="M24" s="24">
        <f>ROUND(G24*L24,P4)</f>
        <v>0</v>
      </c>
      <c r="N24" s="25" t="s">
        <v>559</v>
      </c>
      <c r="O24" s="31">
        <f>M24*AA24</f>
        <v>0</v>
      </c>
      <c r="P24" s="1">
        <v>3</v>
      </c>
      <c r="AA24" s="1">
        <f>IF(P24=1,$O$3,IF(P24=2,$O$4,$O$5))</f>
        <v>0</v>
      </c>
    </row>
    <row r="25">
      <c r="A25" s="1" t="s">
        <v>114</v>
      </c>
      <c r="E25" s="27" t="s">
        <v>3836</v>
      </c>
    </row>
    <row r="26" ht="26.4">
      <c r="A26" s="1" t="s">
        <v>116</v>
      </c>
      <c r="E26" s="32" t="s">
        <v>3843</v>
      </c>
    </row>
    <row r="27" ht="118.8">
      <c r="A27" s="1" t="s">
        <v>117</v>
      </c>
      <c r="E27" s="27" t="s">
        <v>1796</v>
      </c>
    </row>
    <row r="28">
      <c r="A28" s="1" t="s">
        <v>108</v>
      </c>
      <c r="B28" s="1">
        <v>5</v>
      </c>
      <c r="C28" s="26" t="s">
        <v>3846</v>
      </c>
      <c r="D28" t="s">
        <v>138</v>
      </c>
      <c r="E28" s="27" t="s">
        <v>3847</v>
      </c>
      <c r="F28" s="28" t="s">
        <v>153</v>
      </c>
      <c r="G28" s="29">
        <v>7.2000000000000002</v>
      </c>
      <c r="H28" s="28">
        <v>0</v>
      </c>
      <c r="I28" s="30">
        <f>ROUND(G28*H28,P4)</f>
        <v>0</v>
      </c>
      <c r="L28" s="30">
        <v>0</v>
      </c>
      <c r="M28" s="24">
        <f>ROUND(G28*L28,P4)</f>
        <v>0</v>
      </c>
      <c r="N28" s="25" t="s">
        <v>559</v>
      </c>
      <c r="O28" s="31">
        <f>M28*AA28</f>
        <v>0</v>
      </c>
      <c r="P28" s="1">
        <v>3</v>
      </c>
      <c r="AA28" s="1">
        <f>IF(P28=1,$O$3,IF(P28=2,$O$4,$O$5))</f>
        <v>0</v>
      </c>
    </row>
    <row r="29">
      <c r="A29" s="1" t="s">
        <v>114</v>
      </c>
      <c r="E29" s="27" t="s">
        <v>3836</v>
      </c>
    </row>
    <row r="30" ht="26.4">
      <c r="A30" s="1" t="s">
        <v>116</v>
      </c>
      <c r="E30" s="32" t="s">
        <v>3848</v>
      </c>
    </row>
    <row r="31" ht="330">
      <c r="A31" s="1" t="s">
        <v>117</v>
      </c>
      <c r="E31" s="27" t="s">
        <v>3838</v>
      </c>
    </row>
    <row r="32">
      <c r="A32" s="1" t="s">
        <v>108</v>
      </c>
      <c r="B32" s="1">
        <v>6</v>
      </c>
      <c r="C32" s="26" t="s">
        <v>2186</v>
      </c>
      <c r="D32" t="s">
        <v>138</v>
      </c>
      <c r="E32" s="27" t="s">
        <v>2187</v>
      </c>
      <c r="F32" s="28" t="s">
        <v>167</v>
      </c>
      <c r="G32" s="29">
        <v>196</v>
      </c>
      <c r="H32" s="28">
        <v>0</v>
      </c>
      <c r="I32" s="30">
        <f>ROUND(G32*H32,P4)</f>
        <v>0</v>
      </c>
      <c r="L32" s="30">
        <v>0</v>
      </c>
      <c r="M32" s="24">
        <f>ROUND(G32*L32,P4)</f>
        <v>0</v>
      </c>
      <c r="N32" s="25" t="s">
        <v>559</v>
      </c>
      <c r="O32" s="31">
        <f>M32*AA32</f>
        <v>0</v>
      </c>
      <c r="P32" s="1">
        <v>3</v>
      </c>
      <c r="AA32" s="1">
        <f>IF(P32=1,$O$3,IF(P32=2,$O$4,$O$5))</f>
        <v>0</v>
      </c>
    </row>
    <row r="33">
      <c r="A33" s="1" t="s">
        <v>114</v>
      </c>
      <c r="E33" s="27" t="s">
        <v>3836</v>
      </c>
    </row>
    <row r="34" ht="26.4">
      <c r="A34" s="1" t="s">
        <v>116</v>
      </c>
      <c r="E34" s="32" t="s">
        <v>3849</v>
      </c>
    </row>
    <row r="35" ht="79.2">
      <c r="A35" s="1" t="s">
        <v>117</v>
      </c>
      <c r="E35" s="27" t="s">
        <v>3850</v>
      </c>
    </row>
    <row r="36">
      <c r="A36" s="1" t="s">
        <v>108</v>
      </c>
      <c r="B36" s="1">
        <v>7</v>
      </c>
      <c r="C36" s="26" t="s">
        <v>1678</v>
      </c>
      <c r="D36" t="s">
        <v>138</v>
      </c>
      <c r="E36" s="27" t="s">
        <v>1679</v>
      </c>
      <c r="F36" s="28" t="s">
        <v>153</v>
      </c>
      <c r="G36" s="29">
        <v>10.199999999999999</v>
      </c>
      <c r="H36" s="28">
        <v>0</v>
      </c>
      <c r="I36" s="30">
        <f>ROUND(G36*H36,P4)</f>
        <v>0</v>
      </c>
      <c r="L36" s="30">
        <v>0</v>
      </c>
      <c r="M36" s="24">
        <f>ROUND(G36*L36,P4)</f>
        <v>0</v>
      </c>
      <c r="N36" s="25" t="s">
        <v>559</v>
      </c>
      <c r="O36" s="31">
        <f>M36*AA36</f>
        <v>0</v>
      </c>
      <c r="P36" s="1">
        <v>3</v>
      </c>
      <c r="AA36" s="1">
        <f>IF(P36=1,$O$3,IF(P36=2,$O$4,$O$5))</f>
        <v>0</v>
      </c>
    </row>
    <row r="37">
      <c r="A37" s="1" t="s">
        <v>114</v>
      </c>
      <c r="E37" s="27" t="s">
        <v>3836</v>
      </c>
    </row>
    <row r="38" ht="26.4">
      <c r="A38" s="1" t="s">
        <v>116</v>
      </c>
      <c r="E38" s="32" t="s">
        <v>3851</v>
      </c>
    </row>
    <row r="39">
      <c r="A39" s="1" t="s">
        <v>117</v>
      </c>
      <c r="E39" s="27" t="s">
        <v>3852</v>
      </c>
    </row>
    <row r="40">
      <c r="A40" s="1" t="s">
        <v>108</v>
      </c>
      <c r="B40" s="1">
        <v>8</v>
      </c>
      <c r="C40" s="26" t="s">
        <v>3853</v>
      </c>
      <c r="D40" t="s">
        <v>138</v>
      </c>
      <c r="E40" s="27" t="s">
        <v>3854</v>
      </c>
      <c r="F40" s="28" t="s">
        <v>153</v>
      </c>
      <c r="G40" s="29">
        <v>4.7999999999999998</v>
      </c>
      <c r="H40" s="28">
        <v>0</v>
      </c>
      <c r="I40" s="30">
        <f>ROUND(G40*H40,P4)</f>
        <v>0</v>
      </c>
      <c r="L40" s="30">
        <v>0</v>
      </c>
      <c r="M40" s="24">
        <f>ROUND(G40*L40,P4)</f>
        <v>0</v>
      </c>
      <c r="N40" s="25" t="s">
        <v>559</v>
      </c>
      <c r="O40" s="31">
        <f>M40*AA40</f>
        <v>0</v>
      </c>
      <c r="P40" s="1">
        <v>3</v>
      </c>
      <c r="AA40" s="1">
        <f>IF(P40=1,$O$3,IF(P40=2,$O$4,$O$5))</f>
        <v>0</v>
      </c>
    </row>
    <row r="41">
      <c r="A41" s="1" t="s">
        <v>114</v>
      </c>
      <c r="E41" s="27" t="s">
        <v>3836</v>
      </c>
    </row>
    <row r="42" ht="26.4">
      <c r="A42" s="1" t="s">
        <v>116</v>
      </c>
      <c r="E42" s="32" t="s">
        <v>3855</v>
      </c>
    </row>
    <row r="43" ht="382.8">
      <c r="A43" s="1" t="s">
        <v>117</v>
      </c>
      <c r="E43" s="27" t="s">
        <v>3856</v>
      </c>
    </row>
    <row r="44">
      <c r="A44" s="1" t="s">
        <v>108</v>
      </c>
      <c r="B44" s="1">
        <v>9</v>
      </c>
      <c r="C44" s="26" t="s">
        <v>3857</v>
      </c>
      <c r="D44" t="s">
        <v>138</v>
      </c>
      <c r="E44" s="27" t="s">
        <v>3858</v>
      </c>
      <c r="F44" s="28" t="s">
        <v>159</v>
      </c>
      <c r="G44" s="29">
        <v>4</v>
      </c>
      <c r="H44" s="28">
        <v>0</v>
      </c>
      <c r="I44" s="30">
        <f>ROUND(G44*H44,P4)</f>
        <v>0</v>
      </c>
      <c r="L44" s="30">
        <v>0</v>
      </c>
      <c r="M44" s="24">
        <f>ROUND(G44*L44,P4)</f>
        <v>0</v>
      </c>
      <c r="N44" s="25" t="s">
        <v>559</v>
      </c>
      <c r="O44" s="31">
        <f>M44*AA44</f>
        <v>0</v>
      </c>
      <c r="P44" s="1">
        <v>3</v>
      </c>
      <c r="AA44" s="1">
        <f>IF(P44=1,$O$3,IF(P44=2,$O$4,$O$5))</f>
        <v>0</v>
      </c>
    </row>
    <row r="45">
      <c r="A45" s="1" t="s">
        <v>114</v>
      </c>
      <c r="E45" s="27" t="s">
        <v>3836</v>
      </c>
    </row>
    <row r="46" ht="26.4">
      <c r="A46" s="1" t="s">
        <v>116</v>
      </c>
      <c r="E46" s="32" t="s">
        <v>3843</v>
      </c>
    </row>
    <row r="47" ht="118.8">
      <c r="A47" s="1" t="s">
        <v>117</v>
      </c>
      <c r="E47" s="27" t="s">
        <v>3859</v>
      </c>
    </row>
    <row r="48" ht="26.4">
      <c r="A48" s="1" t="s">
        <v>108</v>
      </c>
      <c r="B48" s="1">
        <v>10</v>
      </c>
      <c r="C48" s="26" t="s">
        <v>3860</v>
      </c>
      <c r="D48" t="s">
        <v>138</v>
      </c>
      <c r="E48" s="27" t="s">
        <v>3861</v>
      </c>
      <c r="F48" s="28" t="s">
        <v>159</v>
      </c>
      <c r="G48" s="29">
        <v>4</v>
      </c>
      <c r="H48" s="28">
        <v>0</v>
      </c>
      <c r="I48" s="30">
        <f>ROUND(G48*H48,P4)</f>
        <v>0</v>
      </c>
      <c r="L48" s="30">
        <v>0</v>
      </c>
      <c r="M48" s="24">
        <f>ROUND(G48*L48,P4)</f>
        <v>0</v>
      </c>
      <c r="N48" s="25" t="s">
        <v>559</v>
      </c>
      <c r="O48" s="31">
        <f>M48*AA48</f>
        <v>0</v>
      </c>
      <c r="P48" s="1">
        <v>3</v>
      </c>
      <c r="AA48" s="1">
        <f>IF(P48=1,$O$3,IF(P48=2,$O$4,$O$5))</f>
        <v>0</v>
      </c>
    </row>
    <row r="49">
      <c r="A49" s="1" t="s">
        <v>114</v>
      </c>
      <c r="E49" s="27" t="s">
        <v>3836</v>
      </c>
    </row>
    <row r="50" ht="26.4">
      <c r="A50" s="1" t="s">
        <v>116</v>
      </c>
      <c r="E50" s="32" t="s">
        <v>3843</v>
      </c>
    </row>
    <row r="51" ht="79.2">
      <c r="A51" s="1" t="s">
        <v>117</v>
      </c>
      <c r="E51" s="27" t="s">
        <v>3862</v>
      </c>
    </row>
    <row r="52" ht="26.4">
      <c r="A52" s="1" t="s">
        <v>108</v>
      </c>
      <c r="B52" s="1">
        <v>11</v>
      </c>
      <c r="C52" s="26" t="s">
        <v>3863</v>
      </c>
      <c r="D52" t="s">
        <v>138</v>
      </c>
      <c r="E52" s="27" t="s">
        <v>3864</v>
      </c>
      <c r="F52" s="28" t="s">
        <v>159</v>
      </c>
      <c r="G52" s="29">
        <v>4</v>
      </c>
      <c r="H52" s="28">
        <v>0</v>
      </c>
      <c r="I52" s="30">
        <f>ROUND(G52*H52,P4)</f>
        <v>0</v>
      </c>
      <c r="L52" s="30">
        <v>0</v>
      </c>
      <c r="M52" s="24">
        <f>ROUND(G52*L52,P4)</f>
        <v>0</v>
      </c>
      <c r="N52" s="25" t="s">
        <v>559</v>
      </c>
      <c r="O52" s="31">
        <f>M52*AA52</f>
        <v>0</v>
      </c>
      <c r="P52" s="1">
        <v>3</v>
      </c>
      <c r="AA52" s="1">
        <f>IF(P52=1,$O$3,IF(P52=2,$O$4,$O$5))</f>
        <v>0</v>
      </c>
    </row>
    <row r="53">
      <c r="A53" s="1" t="s">
        <v>114</v>
      </c>
      <c r="E53" s="27" t="s">
        <v>3836</v>
      </c>
    </row>
    <row r="54" ht="26.4">
      <c r="A54" s="1" t="s">
        <v>116</v>
      </c>
      <c r="E54" s="32" t="s">
        <v>3843</v>
      </c>
    </row>
    <row r="55" ht="79.2">
      <c r="A55" s="1" t="s">
        <v>117</v>
      </c>
      <c r="E55" s="27" t="s">
        <v>3865</v>
      </c>
    </row>
    <row r="56">
      <c r="A56" s="1" t="s">
        <v>108</v>
      </c>
      <c r="B56" s="1">
        <v>12</v>
      </c>
      <c r="C56" s="26" t="s">
        <v>3866</v>
      </c>
      <c r="D56" t="s">
        <v>138</v>
      </c>
      <c r="E56" s="27" t="s">
        <v>3867</v>
      </c>
      <c r="F56" s="28" t="s">
        <v>159</v>
      </c>
      <c r="G56" s="29">
        <v>4</v>
      </c>
      <c r="H56" s="28">
        <v>0</v>
      </c>
      <c r="I56" s="30">
        <f>ROUND(G56*H56,P4)</f>
        <v>0</v>
      </c>
      <c r="L56" s="30">
        <v>0</v>
      </c>
      <c r="M56" s="24">
        <f>ROUND(G56*L56,P4)</f>
        <v>0</v>
      </c>
      <c r="N56" s="25" t="s">
        <v>559</v>
      </c>
      <c r="O56" s="31">
        <f>M56*AA56</f>
        <v>0</v>
      </c>
      <c r="P56" s="1">
        <v>3</v>
      </c>
      <c r="AA56" s="1">
        <f>IF(P56=1,$O$3,IF(P56=2,$O$4,$O$5))</f>
        <v>0</v>
      </c>
    </row>
    <row r="57">
      <c r="A57" s="1" t="s">
        <v>114</v>
      </c>
      <c r="E57" s="27" t="s">
        <v>3836</v>
      </c>
    </row>
    <row r="58" ht="26.4">
      <c r="A58" s="1" t="s">
        <v>116</v>
      </c>
      <c r="E58" s="32" t="s">
        <v>3843</v>
      </c>
    </row>
    <row r="59" ht="92.4">
      <c r="A59" s="1" t="s">
        <v>117</v>
      </c>
      <c r="E59" s="27" t="s">
        <v>3868</v>
      </c>
    </row>
    <row r="60">
      <c r="A60" s="1" t="s">
        <v>108</v>
      </c>
      <c r="B60" s="1">
        <v>13</v>
      </c>
      <c r="C60" s="26" t="s">
        <v>3869</v>
      </c>
      <c r="D60" t="s">
        <v>138</v>
      </c>
      <c r="E60" s="27" t="s">
        <v>3870</v>
      </c>
      <c r="F60" s="28" t="s">
        <v>159</v>
      </c>
      <c r="G60" s="29">
        <v>4</v>
      </c>
      <c r="H60" s="28">
        <v>0</v>
      </c>
      <c r="I60" s="30">
        <f>ROUND(G60*H60,P4)</f>
        <v>0</v>
      </c>
      <c r="L60" s="30">
        <v>0</v>
      </c>
      <c r="M60" s="24">
        <f>ROUND(G60*L60,P4)</f>
        <v>0</v>
      </c>
      <c r="N60" s="25" t="s">
        <v>559</v>
      </c>
      <c r="O60" s="31">
        <f>M60*AA60</f>
        <v>0</v>
      </c>
      <c r="P60" s="1">
        <v>3</v>
      </c>
      <c r="AA60" s="1">
        <f>IF(P60=1,$O$3,IF(P60=2,$O$4,$O$5))</f>
        <v>0</v>
      </c>
    </row>
    <row r="61">
      <c r="A61" s="1" t="s">
        <v>114</v>
      </c>
      <c r="E61" s="27" t="s">
        <v>3836</v>
      </c>
    </row>
    <row r="62" ht="26.4">
      <c r="A62" s="1" t="s">
        <v>116</v>
      </c>
      <c r="E62" s="32" t="s">
        <v>3843</v>
      </c>
    </row>
    <row r="63" ht="92.4">
      <c r="A63" s="1" t="s">
        <v>117</v>
      </c>
      <c r="E63" s="27" t="s">
        <v>3871</v>
      </c>
    </row>
    <row r="64">
      <c r="A64" s="1" t="s">
        <v>108</v>
      </c>
      <c r="B64" s="1">
        <v>14</v>
      </c>
      <c r="C64" s="26" t="s">
        <v>1962</v>
      </c>
      <c r="D64" t="s">
        <v>138</v>
      </c>
      <c r="E64" s="27" t="s">
        <v>1963</v>
      </c>
      <c r="F64" s="28" t="s">
        <v>167</v>
      </c>
      <c r="G64" s="29">
        <v>40</v>
      </c>
      <c r="H64" s="28">
        <v>0</v>
      </c>
      <c r="I64" s="30">
        <f>ROUND(G64*H64,P4)</f>
        <v>0</v>
      </c>
      <c r="L64" s="30">
        <v>0</v>
      </c>
      <c r="M64" s="24">
        <f>ROUND(G64*L64,P4)</f>
        <v>0</v>
      </c>
      <c r="N64" s="25" t="s">
        <v>559</v>
      </c>
      <c r="O64" s="31">
        <f>M64*AA64</f>
        <v>0</v>
      </c>
      <c r="P64" s="1">
        <v>3</v>
      </c>
      <c r="AA64" s="1">
        <f>IF(P64=1,$O$3,IF(P64=2,$O$4,$O$5))</f>
        <v>0</v>
      </c>
    </row>
    <row r="65">
      <c r="A65" s="1" t="s">
        <v>114</v>
      </c>
      <c r="E65" s="27" t="s">
        <v>3836</v>
      </c>
    </row>
    <row r="66" ht="26.4">
      <c r="A66" s="1" t="s">
        <v>116</v>
      </c>
      <c r="E66" s="32" t="s">
        <v>3872</v>
      </c>
    </row>
    <row r="67" ht="118.8">
      <c r="A67" s="1" t="s">
        <v>117</v>
      </c>
      <c r="E67" s="27" t="s">
        <v>3873</v>
      </c>
    </row>
    <row r="68" ht="26.4">
      <c r="A68" s="1" t="s">
        <v>108</v>
      </c>
      <c r="B68" s="1">
        <v>15</v>
      </c>
      <c r="C68" s="26" t="s">
        <v>2048</v>
      </c>
      <c r="D68" t="s">
        <v>138</v>
      </c>
      <c r="E68" s="27" t="s">
        <v>2049</v>
      </c>
      <c r="F68" s="28" t="s">
        <v>159</v>
      </c>
      <c r="G68" s="29">
        <v>12</v>
      </c>
      <c r="H68" s="28">
        <v>0</v>
      </c>
      <c r="I68" s="30">
        <f>ROUND(G68*H68,P4)</f>
        <v>0</v>
      </c>
      <c r="L68" s="30">
        <v>0</v>
      </c>
      <c r="M68" s="24">
        <f>ROUND(G68*L68,P4)</f>
        <v>0</v>
      </c>
      <c r="N68" s="25" t="s">
        <v>559</v>
      </c>
      <c r="O68" s="31">
        <f>M68*AA68</f>
        <v>0</v>
      </c>
      <c r="P68" s="1">
        <v>3</v>
      </c>
      <c r="AA68" s="1">
        <f>IF(P68=1,$O$3,IF(P68=2,$O$4,$O$5))</f>
        <v>0</v>
      </c>
    </row>
    <row r="69">
      <c r="A69" s="1" t="s">
        <v>114</v>
      </c>
      <c r="E69" s="27" t="s">
        <v>3836</v>
      </c>
    </row>
    <row r="70" ht="26.4">
      <c r="A70" s="1" t="s">
        <v>116</v>
      </c>
      <c r="E70" s="32" t="s">
        <v>3874</v>
      </c>
    </row>
    <row r="71" ht="79.2">
      <c r="A71" s="1" t="s">
        <v>117</v>
      </c>
      <c r="E71" s="27" t="s">
        <v>3875</v>
      </c>
    </row>
    <row r="72">
      <c r="A72" s="1" t="s">
        <v>108</v>
      </c>
      <c r="B72" s="1">
        <v>16</v>
      </c>
      <c r="C72" s="26" t="s">
        <v>826</v>
      </c>
      <c r="D72" t="s">
        <v>138</v>
      </c>
      <c r="E72" s="27" t="s">
        <v>827</v>
      </c>
      <c r="F72" s="28" t="s">
        <v>159</v>
      </c>
      <c r="G72" s="29">
        <v>12</v>
      </c>
      <c r="H72" s="28">
        <v>0</v>
      </c>
      <c r="I72" s="30">
        <f>ROUND(G72*H72,P4)</f>
        <v>0</v>
      </c>
      <c r="L72" s="30">
        <v>0</v>
      </c>
      <c r="M72" s="24">
        <f>ROUND(G72*L72,P4)</f>
        <v>0</v>
      </c>
      <c r="N72" s="25" t="s">
        <v>559</v>
      </c>
      <c r="O72" s="31">
        <f>M72*AA72</f>
        <v>0</v>
      </c>
      <c r="P72" s="1">
        <v>3</v>
      </c>
      <c r="AA72" s="1">
        <f>IF(P72=1,$O$3,IF(P72=2,$O$4,$O$5))</f>
        <v>0</v>
      </c>
    </row>
    <row r="73">
      <c r="A73" s="1" t="s">
        <v>114</v>
      </c>
      <c r="E73" s="27" t="s">
        <v>3836</v>
      </c>
    </row>
    <row r="74" ht="26.4">
      <c r="A74" s="1" t="s">
        <v>116</v>
      </c>
      <c r="E74" s="32" t="s">
        <v>3876</v>
      </c>
    </row>
    <row r="75" ht="79.2">
      <c r="A75" s="1" t="s">
        <v>117</v>
      </c>
      <c r="E75" s="27" t="s">
        <v>3877</v>
      </c>
    </row>
    <row r="76">
      <c r="A76" s="1" t="s">
        <v>108</v>
      </c>
      <c r="B76" s="1">
        <v>17</v>
      </c>
      <c r="C76" s="26" t="s">
        <v>823</v>
      </c>
      <c r="D76" t="s">
        <v>138</v>
      </c>
      <c r="E76" s="27" t="s">
        <v>824</v>
      </c>
      <c r="F76" s="28" t="s">
        <v>167</v>
      </c>
      <c r="G76" s="29">
        <v>152</v>
      </c>
      <c r="H76" s="28">
        <v>0</v>
      </c>
      <c r="I76" s="30">
        <f>ROUND(G76*H76,P4)</f>
        <v>0</v>
      </c>
      <c r="L76" s="30">
        <v>0</v>
      </c>
      <c r="M76" s="24">
        <f>ROUND(G76*L76,P4)</f>
        <v>0</v>
      </c>
      <c r="N76" s="25" t="s">
        <v>559</v>
      </c>
      <c r="O76" s="31">
        <f>M76*AA76</f>
        <v>0</v>
      </c>
      <c r="P76" s="1">
        <v>3</v>
      </c>
      <c r="AA76" s="1">
        <f>IF(P76=1,$O$3,IF(P76=2,$O$4,$O$5))</f>
        <v>0</v>
      </c>
    </row>
    <row r="77">
      <c r="A77" s="1" t="s">
        <v>114</v>
      </c>
      <c r="E77" s="27" t="s">
        <v>3836</v>
      </c>
    </row>
    <row r="78" ht="26.4">
      <c r="A78" s="1" t="s">
        <v>116</v>
      </c>
      <c r="E78" s="32" t="s">
        <v>3878</v>
      </c>
    </row>
    <row r="79" ht="79.2">
      <c r="A79" s="1" t="s">
        <v>117</v>
      </c>
      <c r="E79" s="27" t="s">
        <v>3879</v>
      </c>
    </row>
    <row r="80">
      <c r="A80" s="1" t="s">
        <v>108</v>
      </c>
      <c r="B80" s="1">
        <v>18</v>
      </c>
      <c r="C80" s="26" t="s">
        <v>3880</v>
      </c>
      <c r="D80" t="s">
        <v>138</v>
      </c>
      <c r="E80" s="27" t="s">
        <v>3881</v>
      </c>
      <c r="F80" s="28" t="s">
        <v>167</v>
      </c>
      <c r="G80" s="29">
        <v>152</v>
      </c>
      <c r="H80" s="28">
        <v>0</v>
      </c>
      <c r="I80" s="30">
        <f>ROUND(G80*H80,P4)</f>
        <v>0</v>
      </c>
      <c r="L80" s="30">
        <v>0</v>
      </c>
      <c r="M80" s="24">
        <f>ROUND(G80*L80,P4)</f>
        <v>0</v>
      </c>
      <c r="N80" s="25" t="s">
        <v>559</v>
      </c>
      <c r="O80" s="31">
        <f>M80*AA80</f>
        <v>0</v>
      </c>
      <c r="P80" s="1">
        <v>3</v>
      </c>
      <c r="AA80" s="1">
        <f>IF(P80=1,$O$3,IF(P80=2,$O$4,$O$5))</f>
        <v>0</v>
      </c>
    </row>
    <row r="81">
      <c r="A81" s="1" t="s">
        <v>114</v>
      </c>
      <c r="E81" s="27" t="s">
        <v>3836</v>
      </c>
    </row>
    <row r="82" ht="26.4">
      <c r="A82" s="1" t="s">
        <v>116</v>
      </c>
      <c r="E82" s="32" t="s">
        <v>3878</v>
      </c>
    </row>
    <row r="83" ht="105.6">
      <c r="A83" s="1" t="s">
        <v>117</v>
      </c>
      <c r="E83" s="27" t="s">
        <v>3882</v>
      </c>
    </row>
    <row r="84">
      <c r="A84" s="1" t="s">
        <v>108</v>
      </c>
      <c r="B84" s="1">
        <v>19</v>
      </c>
      <c r="C84" s="26" t="s">
        <v>3883</v>
      </c>
      <c r="D84" t="s">
        <v>138</v>
      </c>
      <c r="E84" s="27" t="s">
        <v>3884</v>
      </c>
      <c r="F84" s="28" t="s">
        <v>140</v>
      </c>
      <c r="G84" s="29">
        <v>8</v>
      </c>
      <c r="H84" s="28">
        <v>0</v>
      </c>
      <c r="I84" s="30">
        <f>ROUND(G84*H84,P4)</f>
        <v>0</v>
      </c>
      <c r="L84" s="30">
        <v>0</v>
      </c>
      <c r="M84" s="24">
        <f>ROUND(G84*L84,P4)</f>
        <v>0</v>
      </c>
      <c r="N84" s="25" t="s">
        <v>138</v>
      </c>
      <c r="O84" s="31">
        <f>M84*AA84</f>
        <v>0</v>
      </c>
      <c r="P84" s="1">
        <v>3</v>
      </c>
      <c r="AA84" s="1">
        <f>IF(P84=1,$O$3,IF(P84=2,$O$4,$O$5))</f>
        <v>0</v>
      </c>
    </row>
    <row r="85">
      <c r="A85" s="1" t="s">
        <v>114</v>
      </c>
      <c r="E85" s="27" t="s">
        <v>3836</v>
      </c>
    </row>
    <row r="86" ht="26.4">
      <c r="A86" s="1" t="s">
        <v>116</v>
      </c>
      <c r="E86" s="32" t="s">
        <v>3885</v>
      </c>
    </row>
    <row r="87" ht="79.2">
      <c r="A87" s="1" t="s">
        <v>117</v>
      </c>
      <c r="E87" s="27" t="s">
        <v>3886</v>
      </c>
    </row>
    <row r="88">
      <c r="A88" s="1" t="s">
        <v>108</v>
      </c>
      <c r="B88" s="1">
        <v>24</v>
      </c>
      <c r="C88" s="26" t="s">
        <v>3887</v>
      </c>
      <c r="D88" t="s">
        <v>138</v>
      </c>
      <c r="E88" s="27" t="s">
        <v>3888</v>
      </c>
      <c r="F88" s="28" t="s">
        <v>153</v>
      </c>
      <c r="G88" s="29">
        <v>7.5999999999999996</v>
      </c>
      <c r="H88" s="28">
        <v>0</v>
      </c>
      <c r="I88" s="30">
        <f>ROUND(G88*H88,P4)</f>
        <v>0</v>
      </c>
      <c r="L88" s="30">
        <v>0</v>
      </c>
      <c r="M88" s="24">
        <f>ROUND(G88*L88,P4)</f>
        <v>0</v>
      </c>
      <c r="N88" s="25" t="s">
        <v>559</v>
      </c>
      <c r="O88" s="31">
        <f>M88*AA88</f>
        <v>0</v>
      </c>
      <c r="P88" s="1">
        <v>3</v>
      </c>
      <c r="AA88" s="1">
        <f>IF(P88=1,$O$3,IF(P88=2,$O$4,$O$5))</f>
        <v>0</v>
      </c>
    </row>
    <row r="89">
      <c r="A89" s="1" t="s">
        <v>114</v>
      </c>
      <c r="E89" s="27" t="s">
        <v>3836</v>
      </c>
    </row>
    <row r="90" ht="26.4">
      <c r="A90" s="1" t="s">
        <v>116</v>
      </c>
      <c r="E90" s="32" t="s">
        <v>3889</v>
      </c>
    </row>
    <row r="91" ht="52.8">
      <c r="A91" s="1" t="s">
        <v>117</v>
      </c>
      <c r="E91" s="27" t="s">
        <v>3890</v>
      </c>
    </row>
    <row r="92">
      <c r="A92" s="1" t="s">
        <v>105</v>
      </c>
      <c r="C92" s="22" t="s">
        <v>604</v>
      </c>
      <c r="E92" s="23" t="s">
        <v>3891</v>
      </c>
      <c r="L92" s="24">
        <f>SUMIFS(L93:L104,A93:A104,"P")</f>
        <v>0</v>
      </c>
      <c r="M92" s="24">
        <f>SUMIFS(M93:M104,A93:A104,"P")</f>
        <v>0</v>
      </c>
      <c r="N92" s="25"/>
    </row>
    <row r="93" ht="26.4">
      <c r="A93" s="1" t="s">
        <v>108</v>
      </c>
      <c r="B93" s="1">
        <v>20</v>
      </c>
      <c r="C93" s="26" t="s">
        <v>853</v>
      </c>
      <c r="D93" t="s">
        <v>138</v>
      </c>
      <c r="E93" s="27" t="s">
        <v>854</v>
      </c>
      <c r="F93" s="28" t="s">
        <v>159</v>
      </c>
      <c r="G93" s="29">
        <v>1</v>
      </c>
      <c r="H93" s="28">
        <v>0</v>
      </c>
      <c r="I93" s="30">
        <f>ROUND(G93*H93,P4)</f>
        <v>0</v>
      </c>
      <c r="L93" s="30">
        <v>0</v>
      </c>
      <c r="M93" s="24">
        <f>ROUND(G93*L93,P4)</f>
        <v>0</v>
      </c>
      <c r="N93" s="25" t="s">
        <v>559</v>
      </c>
      <c r="O93" s="31">
        <f>M93*AA93</f>
        <v>0</v>
      </c>
      <c r="P93" s="1">
        <v>3</v>
      </c>
      <c r="AA93" s="1">
        <f>IF(P93=1,$O$3,IF(P93=2,$O$4,$O$5))</f>
        <v>0</v>
      </c>
    </row>
    <row r="94">
      <c r="A94" s="1" t="s">
        <v>114</v>
      </c>
      <c r="E94" s="27" t="s">
        <v>3836</v>
      </c>
    </row>
    <row r="95" ht="26.4">
      <c r="A95" s="1" t="s">
        <v>116</v>
      </c>
      <c r="E95" s="32" t="s">
        <v>3892</v>
      </c>
    </row>
    <row r="96" ht="105.6">
      <c r="A96" s="1" t="s">
        <v>117</v>
      </c>
      <c r="E96" s="27" t="s">
        <v>3893</v>
      </c>
    </row>
    <row r="97">
      <c r="A97" s="1" t="s">
        <v>108</v>
      </c>
      <c r="B97" s="1">
        <v>21</v>
      </c>
      <c r="C97" s="26" t="s">
        <v>3894</v>
      </c>
      <c r="D97" t="s">
        <v>138</v>
      </c>
      <c r="E97" s="27" t="s">
        <v>3895</v>
      </c>
      <c r="F97" s="28" t="s">
        <v>159</v>
      </c>
      <c r="G97" s="29">
        <v>1</v>
      </c>
      <c r="H97" s="28">
        <v>0</v>
      </c>
      <c r="I97" s="30">
        <f>ROUND(G97*H97,P4)</f>
        <v>0</v>
      </c>
      <c r="L97" s="30">
        <v>0</v>
      </c>
      <c r="M97" s="24">
        <f>ROUND(G97*L97,P4)</f>
        <v>0</v>
      </c>
      <c r="N97" s="25" t="s">
        <v>559</v>
      </c>
      <c r="O97" s="31">
        <f>M97*AA97</f>
        <v>0</v>
      </c>
      <c r="P97" s="1">
        <v>3</v>
      </c>
      <c r="AA97" s="1">
        <f>IF(P97=1,$O$3,IF(P97=2,$O$4,$O$5))</f>
        <v>0</v>
      </c>
    </row>
    <row r="98">
      <c r="A98" s="1" t="s">
        <v>114</v>
      </c>
      <c r="E98" s="27" t="s">
        <v>3836</v>
      </c>
    </row>
    <row r="99" ht="26.4">
      <c r="A99" s="1" t="s">
        <v>116</v>
      </c>
      <c r="E99" s="32" t="s">
        <v>3892</v>
      </c>
    </row>
    <row r="100" ht="79.2">
      <c r="A100" s="1" t="s">
        <v>117</v>
      </c>
      <c r="E100" s="27" t="s">
        <v>3896</v>
      </c>
    </row>
    <row r="101">
      <c r="A101" s="1" t="s">
        <v>108</v>
      </c>
      <c r="B101" s="1">
        <v>22</v>
      </c>
      <c r="C101" s="26" t="s">
        <v>2235</v>
      </c>
      <c r="D101" t="s">
        <v>138</v>
      </c>
      <c r="E101" s="27" t="s">
        <v>2236</v>
      </c>
      <c r="F101" s="28" t="s">
        <v>159</v>
      </c>
      <c r="G101" s="29">
        <v>1</v>
      </c>
      <c r="H101" s="28">
        <v>0</v>
      </c>
      <c r="I101" s="30">
        <f>ROUND(G101*H101,P4)</f>
        <v>0</v>
      </c>
      <c r="L101" s="30">
        <v>0</v>
      </c>
      <c r="M101" s="24">
        <f>ROUND(G101*L101,P4)</f>
        <v>0</v>
      </c>
      <c r="N101" s="25" t="s">
        <v>559</v>
      </c>
      <c r="O101" s="31">
        <f>M101*AA101</f>
        <v>0</v>
      </c>
      <c r="P101" s="1">
        <v>3</v>
      </c>
      <c r="AA101" s="1">
        <f>IF(P101=1,$O$3,IF(P101=2,$O$4,$O$5))</f>
        <v>0</v>
      </c>
    </row>
    <row r="102">
      <c r="A102" s="1" t="s">
        <v>114</v>
      </c>
      <c r="E102" s="27" t="s">
        <v>3836</v>
      </c>
    </row>
    <row r="103" ht="26.4">
      <c r="A103" s="1" t="s">
        <v>116</v>
      </c>
      <c r="E103" s="32" t="s">
        <v>3892</v>
      </c>
    </row>
    <row r="104" ht="79.2">
      <c r="A104" s="1" t="s">
        <v>117</v>
      </c>
      <c r="E104" s="27" t="s">
        <v>3897</v>
      </c>
    </row>
    <row r="105">
      <c r="A105" s="1" t="s">
        <v>105</v>
      </c>
      <c r="C105" s="22" t="s">
        <v>2560</v>
      </c>
      <c r="E105" s="23" t="s">
        <v>3898</v>
      </c>
      <c r="L105" s="24">
        <f>SUMIFS(L106:L109,A106:A109,"P")</f>
        <v>0</v>
      </c>
      <c r="M105" s="24">
        <f>SUMIFS(M106:M109,A106:A109,"P")</f>
        <v>0</v>
      </c>
      <c r="N105" s="25"/>
    </row>
    <row r="106" ht="26.4">
      <c r="A106" s="1" t="s">
        <v>108</v>
      </c>
      <c r="B106" s="1">
        <v>23</v>
      </c>
      <c r="C106" s="26" t="s">
        <v>109</v>
      </c>
      <c r="D106" t="s">
        <v>110</v>
      </c>
      <c r="E106" s="27" t="s">
        <v>111</v>
      </c>
      <c r="F106" s="28" t="s">
        <v>112</v>
      </c>
      <c r="G106" s="29">
        <v>12.9</v>
      </c>
      <c r="H106" s="28">
        <v>0</v>
      </c>
      <c r="I106" s="30">
        <f>ROUND(G106*H106,P4)</f>
        <v>0</v>
      </c>
      <c r="L106" s="30">
        <v>0</v>
      </c>
      <c r="M106" s="24">
        <f>ROUND(G106*L106,P4)</f>
        <v>0</v>
      </c>
      <c r="N106" s="25" t="s">
        <v>785</v>
      </c>
      <c r="O106" s="31">
        <f>M106*AA106</f>
        <v>0</v>
      </c>
      <c r="P106" s="1">
        <v>3</v>
      </c>
      <c r="AA106" s="1">
        <f>IF(P106=1,$O$3,IF(P106=2,$O$4,$O$5))</f>
        <v>0</v>
      </c>
    </row>
    <row r="107" ht="26.4">
      <c r="A107" s="1" t="s">
        <v>114</v>
      </c>
      <c r="E107" s="27" t="s">
        <v>115</v>
      </c>
    </row>
    <row r="108" ht="26.4">
      <c r="A108" s="1" t="s">
        <v>116</v>
      </c>
      <c r="E108" s="32" t="s">
        <v>3899</v>
      </c>
    </row>
    <row r="109" ht="198">
      <c r="A109" s="1" t="s">
        <v>117</v>
      </c>
      <c r="E109" s="27" t="s">
        <v>787</v>
      </c>
    </row>
    <row r="110" ht="26.4">
      <c r="A110" s="1" t="s">
        <v>3831</v>
      </c>
      <c r="C110" s="22" t="s">
        <v>3900</v>
      </c>
      <c r="E110" s="23" t="s">
        <v>3901</v>
      </c>
      <c r="L110" s="24">
        <f>L111+L148</f>
        <v>0</v>
      </c>
      <c r="M110" s="24">
        <f>M111+M148</f>
        <v>0</v>
      </c>
      <c r="N110" s="25"/>
    </row>
    <row r="111">
      <c r="A111" s="1" t="s">
        <v>105</v>
      </c>
      <c r="C111" s="22" t="s">
        <v>144</v>
      </c>
      <c r="E111" s="23" t="s">
        <v>145</v>
      </c>
      <c r="L111" s="24">
        <f>SUMIFS(L112:L147,A112:A147,"P")</f>
        <v>0</v>
      </c>
      <c r="M111" s="24">
        <f>SUMIFS(M112:M147,A112:A147,"P")</f>
        <v>0</v>
      </c>
      <c r="N111" s="25"/>
    </row>
    <row r="112">
      <c r="A112" s="1" t="s">
        <v>108</v>
      </c>
      <c r="B112" s="1">
        <v>1</v>
      </c>
      <c r="C112" s="26" t="s">
        <v>3902</v>
      </c>
      <c r="D112" t="s">
        <v>138</v>
      </c>
      <c r="E112" s="27" t="s">
        <v>3903</v>
      </c>
      <c r="F112" s="28" t="s">
        <v>159</v>
      </c>
      <c r="G112" s="29">
        <v>1</v>
      </c>
      <c r="H112" s="28">
        <v>0</v>
      </c>
      <c r="I112" s="30">
        <f>ROUND(G112*H112,P4)</f>
        <v>0</v>
      </c>
      <c r="L112" s="30">
        <v>0</v>
      </c>
      <c r="M112" s="24">
        <f>ROUND(G112*L112,P4)</f>
        <v>0</v>
      </c>
      <c r="N112" s="25" t="s">
        <v>559</v>
      </c>
      <c r="O112" s="31">
        <f>M112*AA112</f>
        <v>0</v>
      </c>
      <c r="P112" s="1">
        <v>3</v>
      </c>
      <c r="AA112" s="1">
        <f>IF(P112=1,$O$3,IF(P112=2,$O$4,$O$5))</f>
        <v>0</v>
      </c>
    </row>
    <row r="113">
      <c r="A113" s="1" t="s">
        <v>114</v>
      </c>
      <c r="E113" s="27" t="s">
        <v>3836</v>
      </c>
    </row>
    <row r="114" ht="26.4">
      <c r="A114" s="1" t="s">
        <v>116</v>
      </c>
      <c r="E114" s="32" t="s">
        <v>3904</v>
      </c>
    </row>
    <row r="115" ht="118.8">
      <c r="A115" s="1" t="s">
        <v>117</v>
      </c>
      <c r="E115" s="27" t="s">
        <v>1796</v>
      </c>
    </row>
    <row r="116">
      <c r="A116" s="1" t="s">
        <v>108</v>
      </c>
      <c r="B116" s="1">
        <v>2</v>
      </c>
      <c r="C116" s="26" t="s">
        <v>3905</v>
      </c>
      <c r="D116" t="s">
        <v>138</v>
      </c>
      <c r="E116" s="27" t="s">
        <v>3906</v>
      </c>
      <c r="F116" s="28" t="s">
        <v>167</v>
      </c>
      <c r="G116" s="29">
        <v>162</v>
      </c>
      <c r="H116" s="28">
        <v>0</v>
      </c>
      <c r="I116" s="30">
        <f>ROUND(G116*H116,P4)</f>
        <v>0</v>
      </c>
      <c r="L116" s="30">
        <v>0</v>
      </c>
      <c r="M116" s="24">
        <f>ROUND(G116*L116,P4)</f>
        <v>0</v>
      </c>
      <c r="N116" s="25" t="s">
        <v>559</v>
      </c>
      <c r="O116" s="31">
        <f>M116*AA116</f>
        <v>0</v>
      </c>
      <c r="P116" s="1">
        <v>3</v>
      </c>
      <c r="AA116" s="1">
        <f>IF(P116=1,$O$3,IF(P116=2,$O$4,$O$5))</f>
        <v>0</v>
      </c>
    </row>
    <row r="117">
      <c r="A117" s="1" t="s">
        <v>114</v>
      </c>
      <c r="E117" s="27" t="s">
        <v>3836</v>
      </c>
    </row>
    <row r="118" ht="26.4">
      <c r="A118" s="1" t="s">
        <v>116</v>
      </c>
      <c r="E118" s="32" t="s">
        <v>3907</v>
      </c>
    </row>
    <row r="119" ht="52.8">
      <c r="A119" s="1" t="s">
        <v>117</v>
      </c>
      <c r="E119" s="27" t="s">
        <v>3908</v>
      </c>
    </row>
    <row r="120" ht="26.4">
      <c r="A120" s="1" t="s">
        <v>108</v>
      </c>
      <c r="B120" s="1">
        <v>3</v>
      </c>
      <c r="C120" s="26" t="s">
        <v>3909</v>
      </c>
      <c r="D120" t="s">
        <v>138</v>
      </c>
      <c r="E120" s="27" t="s">
        <v>3910</v>
      </c>
      <c r="F120" s="28" t="s">
        <v>159</v>
      </c>
      <c r="G120" s="29">
        <v>1</v>
      </c>
      <c r="H120" s="28">
        <v>0</v>
      </c>
      <c r="I120" s="30">
        <f>ROUND(G120*H120,P4)</f>
        <v>0</v>
      </c>
      <c r="L120" s="30">
        <v>0</v>
      </c>
      <c r="M120" s="24">
        <f>ROUND(G120*L120,P4)</f>
        <v>0</v>
      </c>
      <c r="N120" s="25" t="s">
        <v>559</v>
      </c>
      <c r="O120" s="31">
        <f>M120*AA120</f>
        <v>0</v>
      </c>
      <c r="P120" s="1">
        <v>3</v>
      </c>
      <c r="AA120" s="1">
        <f>IF(P120=1,$O$3,IF(P120=2,$O$4,$O$5))</f>
        <v>0</v>
      </c>
    </row>
    <row r="121">
      <c r="A121" s="1" t="s">
        <v>114</v>
      </c>
      <c r="E121" s="27" t="s">
        <v>3836</v>
      </c>
    </row>
    <row r="122" ht="26.4">
      <c r="A122" s="1" t="s">
        <v>116</v>
      </c>
      <c r="E122" s="32" t="s">
        <v>3904</v>
      </c>
    </row>
    <row r="123" ht="92.4">
      <c r="A123" s="1" t="s">
        <v>117</v>
      </c>
      <c r="E123" s="27" t="s">
        <v>3911</v>
      </c>
    </row>
    <row r="124">
      <c r="A124" s="1" t="s">
        <v>108</v>
      </c>
      <c r="B124" s="1">
        <v>4</v>
      </c>
      <c r="C124" s="26" t="s">
        <v>1962</v>
      </c>
      <c r="D124" t="s">
        <v>138</v>
      </c>
      <c r="E124" s="27" t="s">
        <v>1963</v>
      </c>
      <c r="F124" s="28" t="s">
        <v>167</v>
      </c>
      <c r="G124" s="29">
        <v>20</v>
      </c>
      <c r="H124" s="28">
        <v>0</v>
      </c>
      <c r="I124" s="30">
        <f>ROUND(G124*H124,P4)</f>
        <v>0</v>
      </c>
      <c r="L124" s="30">
        <v>0</v>
      </c>
      <c r="M124" s="24">
        <f>ROUND(G124*L124,P4)</f>
        <v>0</v>
      </c>
      <c r="N124" s="25" t="s">
        <v>559</v>
      </c>
      <c r="O124" s="31">
        <f>M124*AA124</f>
        <v>0</v>
      </c>
      <c r="P124" s="1">
        <v>3</v>
      </c>
      <c r="AA124" s="1">
        <f>IF(P124=1,$O$3,IF(P124=2,$O$4,$O$5))</f>
        <v>0</v>
      </c>
    </row>
    <row r="125">
      <c r="A125" s="1" t="s">
        <v>114</v>
      </c>
      <c r="E125" s="27" t="s">
        <v>3836</v>
      </c>
    </row>
    <row r="126" ht="26.4">
      <c r="A126" s="1" t="s">
        <v>116</v>
      </c>
      <c r="E126" s="32" t="s">
        <v>3912</v>
      </c>
    </row>
    <row r="127" ht="118.8">
      <c r="A127" s="1" t="s">
        <v>117</v>
      </c>
      <c r="E127" s="27" t="s">
        <v>3873</v>
      </c>
    </row>
    <row r="128">
      <c r="A128" s="1" t="s">
        <v>108</v>
      </c>
      <c r="B128" s="1">
        <v>5</v>
      </c>
      <c r="C128" s="26" t="s">
        <v>3834</v>
      </c>
      <c r="D128" t="s">
        <v>138</v>
      </c>
      <c r="E128" s="27" t="s">
        <v>3835</v>
      </c>
      <c r="F128" s="28" t="s">
        <v>153</v>
      </c>
      <c r="G128" s="29">
        <v>5.7999999999999998</v>
      </c>
      <c r="H128" s="28">
        <v>0</v>
      </c>
      <c r="I128" s="30">
        <f>ROUND(G128*H128,P4)</f>
        <v>0</v>
      </c>
      <c r="L128" s="30">
        <v>0</v>
      </c>
      <c r="M128" s="24">
        <f>ROUND(G128*L128,P4)</f>
        <v>0</v>
      </c>
      <c r="N128" s="25" t="s">
        <v>559</v>
      </c>
      <c r="O128" s="31">
        <f>M128*AA128</f>
        <v>0</v>
      </c>
      <c r="P128" s="1">
        <v>3</v>
      </c>
      <c r="AA128" s="1">
        <f>IF(P128=1,$O$3,IF(P128=2,$O$4,$O$5))</f>
        <v>0</v>
      </c>
    </row>
    <row r="129">
      <c r="A129" s="1" t="s">
        <v>114</v>
      </c>
      <c r="E129" s="27" t="s">
        <v>3836</v>
      </c>
    </row>
    <row r="130" ht="26.4">
      <c r="A130" s="1" t="s">
        <v>116</v>
      </c>
      <c r="E130" s="32" t="s">
        <v>3913</v>
      </c>
    </row>
    <row r="131" ht="330">
      <c r="A131" s="1" t="s">
        <v>117</v>
      </c>
      <c r="E131" s="27" t="s">
        <v>3838</v>
      </c>
    </row>
    <row r="132">
      <c r="A132" s="1" t="s">
        <v>108</v>
      </c>
      <c r="B132" s="1">
        <v>6</v>
      </c>
      <c r="C132" s="26" t="s">
        <v>151</v>
      </c>
      <c r="D132" t="s">
        <v>138</v>
      </c>
      <c r="E132" s="27" t="s">
        <v>152</v>
      </c>
      <c r="F132" s="28" t="s">
        <v>153</v>
      </c>
      <c r="G132" s="29">
        <v>5.7999999999999998</v>
      </c>
      <c r="H132" s="28">
        <v>0</v>
      </c>
      <c r="I132" s="30">
        <f>ROUND(G132*H132,P4)</f>
        <v>0</v>
      </c>
      <c r="L132" s="30">
        <v>0</v>
      </c>
      <c r="M132" s="24">
        <f>ROUND(G132*L132,P4)</f>
        <v>0</v>
      </c>
      <c r="N132" s="25" t="s">
        <v>559</v>
      </c>
      <c r="O132" s="31">
        <f>M132*AA132</f>
        <v>0</v>
      </c>
      <c r="P132" s="1">
        <v>3</v>
      </c>
      <c r="AA132" s="1">
        <f>IF(P132=1,$O$3,IF(P132=2,$O$4,$O$5))</f>
        <v>0</v>
      </c>
    </row>
    <row r="133">
      <c r="A133" s="1" t="s">
        <v>114</v>
      </c>
      <c r="E133" s="27" t="s">
        <v>3836</v>
      </c>
    </row>
    <row r="134" ht="26.4">
      <c r="A134" s="1" t="s">
        <v>116</v>
      </c>
      <c r="E134" s="32" t="s">
        <v>3913</v>
      </c>
    </row>
    <row r="135" ht="237.6">
      <c r="A135" s="1" t="s">
        <v>117</v>
      </c>
      <c r="E135" s="27" t="s">
        <v>3840</v>
      </c>
    </row>
    <row r="136" ht="26.4">
      <c r="A136" s="1" t="s">
        <v>108</v>
      </c>
      <c r="B136" s="1">
        <v>7</v>
      </c>
      <c r="C136" s="26" t="s">
        <v>3914</v>
      </c>
      <c r="D136" t="s">
        <v>138</v>
      </c>
      <c r="E136" s="27" t="s">
        <v>3915</v>
      </c>
      <c r="F136" s="28" t="s">
        <v>159</v>
      </c>
      <c r="G136" s="29">
        <v>2</v>
      </c>
      <c r="H136" s="28">
        <v>0</v>
      </c>
      <c r="I136" s="30">
        <f>ROUND(G136*H136,P4)</f>
        <v>0</v>
      </c>
      <c r="L136" s="30">
        <v>0</v>
      </c>
      <c r="M136" s="24">
        <f>ROUND(G136*L136,P4)</f>
        <v>0</v>
      </c>
      <c r="N136" s="25" t="s">
        <v>559</v>
      </c>
      <c r="O136" s="31">
        <f>M136*AA136</f>
        <v>0</v>
      </c>
      <c r="P136" s="1">
        <v>3</v>
      </c>
      <c r="AA136" s="1">
        <f>IF(P136=1,$O$3,IF(P136=2,$O$4,$O$5))</f>
        <v>0</v>
      </c>
    </row>
    <row r="137">
      <c r="A137" s="1" t="s">
        <v>114</v>
      </c>
      <c r="E137" s="27" t="s">
        <v>3836</v>
      </c>
    </row>
    <row r="138" ht="26.4">
      <c r="A138" s="1" t="s">
        <v>116</v>
      </c>
      <c r="E138" s="32" t="s">
        <v>3916</v>
      </c>
    </row>
    <row r="139" ht="79.2">
      <c r="A139" s="1" t="s">
        <v>117</v>
      </c>
      <c r="E139" s="27" t="s">
        <v>3875</v>
      </c>
    </row>
    <row r="140">
      <c r="A140" s="1" t="s">
        <v>108</v>
      </c>
      <c r="B140" s="1">
        <v>8</v>
      </c>
      <c r="C140" s="26" t="s">
        <v>826</v>
      </c>
      <c r="D140" t="s">
        <v>138</v>
      </c>
      <c r="E140" s="27" t="s">
        <v>827</v>
      </c>
      <c r="F140" s="28" t="s">
        <v>159</v>
      </c>
      <c r="G140" s="29">
        <v>1</v>
      </c>
      <c r="H140" s="28">
        <v>0</v>
      </c>
      <c r="I140" s="30">
        <f>ROUND(G140*H140,P4)</f>
        <v>0</v>
      </c>
      <c r="L140" s="30">
        <v>0</v>
      </c>
      <c r="M140" s="24">
        <f>ROUND(G140*L140,P4)</f>
        <v>0</v>
      </c>
      <c r="N140" s="25" t="s">
        <v>559</v>
      </c>
      <c r="O140" s="31">
        <f>M140*AA140</f>
        <v>0</v>
      </c>
      <c r="P140" s="1">
        <v>3</v>
      </c>
      <c r="AA140" s="1">
        <f>IF(P140=1,$O$3,IF(P140=2,$O$4,$O$5))</f>
        <v>0</v>
      </c>
    </row>
    <row r="141">
      <c r="A141" s="1" t="s">
        <v>114</v>
      </c>
      <c r="E141" s="27" t="s">
        <v>3836</v>
      </c>
    </row>
    <row r="142" ht="26.4">
      <c r="A142" s="1" t="s">
        <v>116</v>
      </c>
      <c r="E142" s="32" t="s">
        <v>3917</v>
      </c>
    </row>
    <row r="143" ht="79.2">
      <c r="A143" s="1" t="s">
        <v>117</v>
      </c>
      <c r="E143" s="27" t="s">
        <v>3877</v>
      </c>
    </row>
    <row r="144">
      <c r="A144" s="1" t="s">
        <v>108</v>
      </c>
      <c r="B144" s="1">
        <v>9</v>
      </c>
      <c r="C144" s="26" t="s">
        <v>3883</v>
      </c>
      <c r="D144" t="s">
        <v>138</v>
      </c>
      <c r="E144" s="27" t="s">
        <v>3884</v>
      </c>
      <c r="F144" s="28" t="s">
        <v>140</v>
      </c>
      <c r="G144" s="29">
        <v>1</v>
      </c>
      <c r="H144" s="28">
        <v>0</v>
      </c>
      <c r="I144" s="30">
        <f>ROUND(G144*H144,P4)</f>
        <v>0</v>
      </c>
      <c r="L144" s="30">
        <v>0</v>
      </c>
      <c r="M144" s="24">
        <f>ROUND(G144*L144,P4)</f>
        <v>0</v>
      </c>
      <c r="N144" s="25" t="s">
        <v>138</v>
      </c>
      <c r="O144" s="31">
        <f>M144*AA144</f>
        <v>0</v>
      </c>
      <c r="P144" s="1">
        <v>3</v>
      </c>
      <c r="AA144" s="1">
        <f>IF(P144=1,$O$3,IF(P144=2,$O$4,$O$5))</f>
        <v>0</v>
      </c>
    </row>
    <row r="145">
      <c r="A145" s="1" t="s">
        <v>114</v>
      </c>
      <c r="E145" s="27" t="s">
        <v>3836</v>
      </c>
    </row>
    <row r="146" ht="26.4">
      <c r="A146" s="1" t="s">
        <v>116</v>
      </c>
      <c r="E146" s="32" t="s">
        <v>3917</v>
      </c>
    </row>
    <row r="147" ht="79.2">
      <c r="A147" s="1" t="s">
        <v>117</v>
      </c>
      <c r="E147" s="27" t="s">
        <v>3886</v>
      </c>
    </row>
    <row r="148">
      <c r="A148" s="1" t="s">
        <v>105</v>
      </c>
      <c r="C148" s="22" t="s">
        <v>3918</v>
      </c>
      <c r="E148" s="23" t="s">
        <v>3891</v>
      </c>
      <c r="L148" s="24">
        <f>SUMIFS(L149:L156,A149:A156,"P")</f>
        <v>0</v>
      </c>
      <c r="M148" s="24">
        <f>SUMIFS(M149:M156,A149:A156,"P")</f>
        <v>0</v>
      </c>
      <c r="N148" s="25"/>
    </row>
    <row r="149" ht="26.4">
      <c r="A149" s="1" t="s">
        <v>108</v>
      </c>
      <c r="B149" s="1">
        <v>10</v>
      </c>
      <c r="C149" s="26" t="s">
        <v>1661</v>
      </c>
      <c r="D149" t="s">
        <v>138</v>
      </c>
      <c r="E149" s="27" t="s">
        <v>1662</v>
      </c>
      <c r="F149" s="28" t="s">
        <v>159</v>
      </c>
      <c r="G149" s="29">
        <v>1</v>
      </c>
      <c r="H149" s="28">
        <v>0</v>
      </c>
      <c r="I149" s="30">
        <f>ROUND(G149*H149,P4)</f>
        <v>0</v>
      </c>
      <c r="L149" s="30">
        <v>0</v>
      </c>
      <c r="M149" s="24">
        <f>ROUND(G149*L149,P4)</f>
        <v>0</v>
      </c>
      <c r="N149" s="25" t="s">
        <v>559</v>
      </c>
      <c r="O149" s="31">
        <f>M149*AA149</f>
        <v>0</v>
      </c>
      <c r="P149" s="1">
        <v>3</v>
      </c>
      <c r="AA149" s="1">
        <f>IF(P149=1,$O$3,IF(P149=2,$O$4,$O$5))</f>
        <v>0</v>
      </c>
    </row>
    <row r="150">
      <c r="A150" s="1" t="s">
        <v>114</v>
      </c>
      <c r="E150" s="27" t="s">
        <v>3836</v>
      </c>
    </row>
    <row r="151" ht="26.4">
      <c r="A151" s="1" t="s">
        <v>116</v>
      </c>
      <c r="E151" s="32" t="s">
        <v>3892</v>
      </c>
    </row>
    <row r="152" ht="105.6">
      <c r="A152" s="1" t="s">
        <v>117</v>
      </c>
      <c r="E152" s="27" t="s">
        <v>3893</v>
      </c>
    </row>
    <row r="153">
      <c r="A153" s="1" t="s">
        <v>108</v>
      </c>
      <c r="B153" s="1">
        <v>11</v>
      </c>
      <c r="C153" s="26" t="s">
        <v>2232</v>
      </c>
      <c r="D153" t="s">
        <v>138</v>
      </c>
      <c r="E153" s="27" t="s">
        <v>2233</v>
      </c>
      <c r="F153" s="28" t="s">
        <v>159</v>
      </c>
      <c r="G153" s="29">
        <v>1</v>
      </c>
      <c r="H153" s="28">
        <v>0</v>
      </c>
      <c r="I153" s="30">
        <f>ROUND(G153*H153,P4)</f>
        <v>0</v>
      </c>
      <c r="L153" s="30">
        <v>0</v>
      </c>
      <c r="M153" s="24">
        <f>ROUND(G153*L153,P4)</f>
        <v>0</v>
      </c>
      <c r="N153" s="25" t="s">
        <v>559</v>
      </c>
      <c r="O153" s="31">
        <f>M153*AA153</f>
        <v>0</v>
      </c>
      <c r="P153" s="1">
        <v>3</v>
      </c>
      <c r="AA153" s="1">
        <f>IF(P153=1,$O$3,IF(P153=2,$O$4,$O$5))</f>
        <v>0</v>
      </c>
    </row>
    <row r="154">
      <c r="A154" s="1" t="s">
        <v>114</v>
      </c>
      <c r="E154" s="27" t="s">
        <v>3836</v>
      </c>
    </row>
    <row r="155" ht="26.4">
      <c r="A155" s="1" t="s">
        <v>116</v>
      </c>
      <c r="E155" s="32" t="s">
        <v>3919</v>
      </c>
    </row>
    <row r="156" ht="79.2">
      <c r="A156" s="1" t="s">
        <v>117</v>
      </c>
      <c r="E156" s="27" t="s">
        <v>3897</v>
      </c>
    </row>
    <row r="157">
      <c r="A157" s="1" t="s">
        <v>3831</v>
      </c>
      <c r="C157" s="22" t="s">
        <v>3920</v>
      </c>
      <c r="E157" s="23" t="s">
        <v>3921</v>
      </c>
      <c r="L157" s="24">
        <f>L158+L207+L220</f>
        <v>0</v>
      </c>
      <c r="M157" s="24">
        <f>M158+M207+M220</f>
        <v>0</v>
      </c>
      <c r="N157" s="25"/>
    </row>
    <row r="158">
      <c r="A158" s="1" t="s">
        <v>105</v>
      </c>
      <c r="C158" s="22" t="s">
        <v>144</v>
      </c>
      <c r="E158" s="23" t="s">
        <v>145</v>
      </c>
      <c r="L158" s="24">
        <f>SUMIFS(L159:L206,A159:A206,"P")</f>
        <v>0</v>
      </c>
      <c r="M158" s="24">
        <f>SUMIFS(M159:M206,A159:A206,"P")</f>
        <v>0</v>
      </c>
      <c r="N158" s="25"/>
    </row>
    <row r="159">
      <c r="A159" s="1" t="s">
        <v>108</v>
      </c>
      <c r="B159" s="1">
        <v>1</v>
      </c>
      <c r="C159" s="26" t="s">
        <v>3834</v>
      </c>
      <c r="D159" t="s">
        <v>138</v>
      </c>
      <c r="E159" s="27" t="s">
        <v>3835</v>
      </c>
      <c r="F159" s="28" t="s">
        <v>153</v>
      </c>
      <c r="G159" s="29">
        <v>45</v>
      </c>
      <c r="H159" s="28">
        <v>0</v>
      </c>
      <c r="I159" s="30">
        <f>ROUND(G159*H159,P4)</f>
        <v>0</v>
      </c>
      <c r="L159" s="30">
        <v>0</v>
      </c>
      <c r="M159" s="24">
        <f>ROUND(G159*L159,P4)</f>
        <v>0</v>
      </c>
      <c r="N159" s="25" t="s">
        <v>559</v>
      </c>
      <c r="O159" s="31">
        <f>M159*AA159</f>
        <v>0</v>
      </c>
      <c r="P159" s="1">
        <v>3</v>
      </c>
      <c r="AA159" s="1">
        <f>IF(P159=1,$O$3,IF(P159=2,$O$4,$O$5))</f>
        <v>0</v>
      </c>
    </row>
    <row r="160">
      <c r="A160" s="1" t="s">
        <v>114</v>
      </c>
      <c r="E160" s="27" t="s">
        <v>3836</v>
      </c>
    </row>
    <row r="161" ht="26.4">
      <c r="A161" s="1" t="s">
        <v>116</v>
      </c>
      <c r="E161" s="32" t="s">
        <v>3922</v>
      </c>
    </row>
    <row r="162" ht="330">
      <c r="A162" s="1" t="s">
        <v>117</v>
      </c>
      <c r="E162" s="27" t="s">
        <v>3838</v>
      </c>
    </row>
    <row r="163">
      <c r="A163" s="1" t="s">
        <v>108</v>
      </c>
      <c r="B163" s="1">
        <v>2</v>
      </c>
      <c r="C163" s="26" t="s">
        <v>151</v>
      </c>
      <c r="D163" t="s">
        <v>138</v>
      </c>
      <c r="E163" s="27" t="s">
        <v>152</v>
      </c>
      <c r="F163" s="28" t="s">
        <v>153</v>
      </c>
      <c r="G163" s="29">
        <v>36</v>
      </c>
      <c r="H163" s="28">
        <v>0</v>
      </c>
      <c r="I163" s="30">
        <f>ROUND(G163*H163,P4)</f>
        <v>0</v>
      </c>
      <c r="L163" s="30">
        <v>0</v>
      </c>
      <c r="M163" s="24">
        <f>ROUND(G163*L163,P4)</f>
        <v>0</v>
      </c>
      <c r="N163" s="25" t="s">
        <v>559</v>
      </c>
      <c r="O163" s="31">
        <f>M163*AA163</f>
        <v>0</v>
      </c>
      <c r="P163" s="1">
        <v>3</v>
      </c>
      <c r="AA163" s="1">
        <f>IF(P163=1,$O$3,IF(P163=2,$O$4,$O$5))</f>
        <v>0</v>
      </c>
    </row>
    <row r="164">
      <c r="A164" s="1" t="s">
        <v>114</v>
      </c>
      <c r="E164" s="27" t="s">
        <v>3836</v>
      </c>
    </row>
    <row r="165" ht="26.4">
      <c r="A165" s="1" t="s">
        <v>116</v>
      </c>
      <c r="E165" s="32" t="s">
        <v>3923</v>
      </c>
    </row>
    <row r="166" ht="237.6">
      <c r="A166" s="1" t="s">
        <v>117</v>
      </c>
      <c r="E166" s="27" t="s">
        <v>3840</v>
      </c>
    </row>
    <row r="167">
      <c r="A167" s="1" t="s">
        <v>108</v>
      </c>
      <c r="B167" s="1">
        <v>6</v>
      </c>
      <c r="C167" s="26" t="s">
        <v>3887</v>
      </c>
      <c r="D167" t="s">
        <v>138</v>
      </c>
      <c r="E167" s="27" t="s">
        <v>3888</v>
      </c>
      <c r="F167" s="28" t="s">
        <v>153</v>
      </c>
      <c r="G167" s="29">
        <v>9</v>
      </c>
      <c r="H167" s="28">
        <v>0</v>
      </c>
      <c r="I167" s="30">
        <f>ROUND(G167*H167,P4)</f>
        <v>0</v>
      </c>
      <c r="L167" s="30">
        <v>0</v>
      </c>
      <c r="M167" s="24">
        <f>ROUND(G167*L167,P4)</f>
        <v>0</v>
      </c>
      <c r="N167" s="25" t="s">
        <v>559</v>
      </c>
      <c r="O167" s="31">
        <f>M167*AA167</f>
        <v>0</v>
      </c>
      <c r="P167" s="1">
        <v>3</v>
      </c>
      <c r="AA167" s="1">
        <f>IF(P167=1,$O$3,IF(P167=2,$O$4,$O$5))</f>
        <v>0</v>
      </c>
    </row>
    <row r="168">
      <c r="A168" s="1" t="s">
        <v>114</v>
      </c>
      <c r="E168" s="27" t="s">
        <v>3836</v>
      </c>
    </row>
    <row r="169" ht="26.4">
      <c r="A169" s="1" t="s">
        <v>116</v>
      </c>
      <c r="E169" s="32" t="s">
        <v>3924</v>
      </c>
    </row>
    <row r="170" ht="52.8">
      <c r="A170" s="1" t="s">
        <v>117</v>
      </c>
      <c r="E170" s="27" t="s">
        <v>3890</v>
      </c>
    </row>
    <row r="171">
      <c r="A171" s="1" t="s">
        <v>108</v>
      </c>
      <c r="B171" s="1">
        <v>7</v>
      </c>
      <c r="C171" s="26" t="s">
        <v>1678</v>
      </c>
      <c r="D171" t="s">
        <v>138</v>
      </c>
      <c r="E171" s="27" t="s">
        <v>1679</v>
      </c>
      <c r="F171" s="28" t="s">
        <v>153</v>
      </c>
      <c r="G171" s="29">
        <v>6.5999999999999996</v>
      </c>
      <c r="H171" s="28">
        <v>0</v>
      </c>
      <c r="I171" s="30">
        <f>ROUND(G171*H171,P4)</f>
        <v>0</v>
      </c>
      <c r="L171" s="30">
        <v>0</v>
      </c>
      <c r="M171" s="24">
        <f>ROUND(G171*L171,P4)</f>
        <v>0</v>
      </c>
      <c r="N171" s="25" t="s">
        <v>559</v>
      </c>
      <c r="O171" s="31">
        <f>M171*AA171</f>
        <v>0</v>
      </c>
      <c r="P171" s="1">
        <v>3</v>
      </c>
      <c r="AA171" s="1">
        <f>IF(P171=1,$O$3,IF(P171=2,$O$4,$O$5))</f>
        <v>0</v>
      </c>
    </row>
    <row r="172">
      <c r="A172" s="1" t="s">
        <v>114</v>
      </c>
      <c r="E172" s="27" t="s">
        <v>3836</v>
      </c>
    </row>
    <row r="173" ht="26.4">
      <c r="A173" s="1" t="s">
        <v>116</v>
      </c>
      <c r="E173" s="32" t="s">
        <v>3925</v>
      </c>
    </row>
    <row r="174">
      <c r="A174" s="1" t="s">
        <v>117</v>
      </c>
      <c r="E174" s="27" t="s">
        <v>3852</v>
      </c>
    </row>
    <row r="175">
      <c r="A175" s="1" t="s">
        <v>108</v>
      </c>
      <c r="B175" s="1">
        <v>12</v>
      </c>
      <c r="C175" s="26" t="s">
        <v>3926</v>
      </c>
      <c r="D175" t="s">
        <v>138</v>
      </c>
      <c r="E175" s="27" t="s">
        <v>3927</v>
      </c>
      <c r="F175" s="28" t="s">
        <v>159</v>
      </c>
      <c r="G175" s="29">
        <v>3</v>
      </c>
      <c r="H175" s="28">
        <v>0</v>
      </c>
      <c r="I175" s="30">
        <f>ROUND(G175*H175,P4)</f>
        <v>0</v>
      </c>
      <c r="L175" s="30">
        <v>0</v>
      </c>
      <c r="M175" s="24">
        <f>ROUND(G175*L175,P4)</f>
        <v>0</v>
      </c>
      <c r="N175" s="25" t="s">
        <v>559</v>
      </c>
      <c r="O175" s="31">
        <f>M175*AA175</f>
        <v>0</v>
      </c>
      <c r="P175" s="1">
        <v>3</v>
      </c>
      <c r="AA175" s="1">
        <f>IF(P175=1,$O$3,IF(P175=2,$O$4,$O$5))</f>
        <v>0</v>
      </c>
    </row>
    <row r="176">
      <c r="A176" s="1" t="s">
        <v>114</v>
      </c>
      <c r="E176" s="27" t="s">
        <v>3836</v>
      </c>
    </row>
    <row r="177" ht="26.4">
      <c r="A177" s="1" t="s">
        <v>116</v>
      </c>
      <c r="E177" s="32" t="s">
        <v>3928</v>
      </c>
    </row>
    <row r="178" ht="92.4">
      <c r="A178" s="1" t="s">
        <v>117</v>
      </c>
      <c r="E178" s="27" t="s">
        <v>3868</v>
      </c>
    </row>
    <row r="179">
      <c r="A179" s="1" t="s">
        <v>108</v>
      </c>
      <c r="B179" s="1">
        <v>13</v>
      </c>
      <c r="C179" s="26" t="s">
        <v>3869</v>
      </c>
      <c r="D179" t="s">
        <v>138</v>
      </c>
      <c r="E179" s="27" t="s">
        <v>3870</v>
      </c>
      <c r="F179" s="28" t="s">
        <v>159</v>
      </c>
      <c r="G179" s="29">
        <v>3</v>
      </c>
      <c r="H179" s="28">
        <v>0</v>
      </c>
      <c r="I179" s="30">
        <f>ROUND(G179*H179,P4)</f>
        <v>0</v>
      </c>
      <c r="L179" s="30">
        <v>0</v>
      </c>
      <c r="M179" s="24">
        <f>ROUND(G179*L179,P4)</f>
        <v>0</v>
      </c>
      <c r="N179" s="25" t="s">
        <v>559</v>
      </c>
      <c r="O179" s="31">
        <f>M179*AA179</f>
        <v>0</v>
      </c>
      <c r="P179" s="1">
        <v>3</v>
      </c>
      <c r="AA179" s="1">
        <f>IF(P179=1,$O$3,IF(P179=2,$O$4,$O$5))</f>
        <v>0</v>
      </c>
    </row>
    <row r="180">
      <c r="A180" s="1" t="s">
        <v>114</v>
      </c>
      <c r="E180" s="27" t="s">
        <v>3836</v>
      </c>
    </row>
    <row r="181" ht="26.4">
      <c r="A181" s="1" t="s">
        <v>116</v>
      </c>
      <c r="E181" s="32" t="s">
        <v>3928</v>
      </c>
    </row>
    <row r="182" ht="92.4">
      <c r="A182" s="1" t="s">
        <v>117</v>
      </c>
      <c r="E182" s="27" t="s">
        <v>3871</v>
      </c>
    </row>
    <row r="183">
      <c r="A183" s="1" t="s">
        <v>108</v>
      </c>
      <c r="B183" s="1">
        <v>14</v>
      </c>
      <c r="C183" s="26" t="s">
        <v>1962</v>
      </c>
      <c r="D183" t="s">
        <v>138</v>
      </c>
      <c r="E183" s="27" t="s">
        <v>1963</v>
      </c>
      <c r="F183" s="28" t="s">
        <v>167</v>
      </c>
      <c r="G183" s="29">
        <v>20</v>
      </c>
      <c r="H183" s="28">
        <v>0</v>
      </c>
      <c r="I183" s="30">
        <f>ROUND(G183*H183,P4)</f>
        <v>0</v>
      </c>
      <c r="L183" s="30">
        <v>0</v>
      </c>
      <c r="M183" s="24">
        <f>ROUND(G183*L183,P4)</f>
        <v>0</v>
      </c>
      <c r="N183" s="25" t="s">
        <v>559</v>
      </c>
      <c r="O183" s="31">
        <f>M183*AA183</f>
        <v>0</v>
      </c>
      <c r="P183" s="1">
        <v>3</v>
      </c>
      <c r="AA183" s="1">
        <f>IF(P183=1,$O$3,IF(P183=2,$O$4,$O$5))</f>
        <v>0</v>
      </c>
    </row>
    <row r="184">
      <c r="A184" s="1" t="s">
        <v>114</v>
      </c>
      <c r="E184" s="27" t="s">
        <v>3836</v>
      </c>
    </row>
    <row r="185" ht="26.4">
      <c r="A185" s="1" t="s">
        <v>116</v>
      </c>
      <c r="E185" s="32" t="s">
        <v>3912</v>
      </c>
    </row>
    <row r="186" ht="118.8">
      <c r="A186" s="1" t="s">
        <v>117</v>
      </c>
      <c r="E186" s="27" t="s">
        <v>3873</v>
      </c>
    </row>
    <row r="187" ht="26.4">
      <c r="A187" s="1" t="s">
        <v>108</v>
      </c>
      <c r="B187" s="1">
        <v>15</v>
      </c>
      <c r="C187" s="26" t="s">
        <v>2048</v>
      </c>
      <c r="D187" t="s">
        <v>138</v>
      </c>
      <c r="E187" s="27" t="s">
        <v>2049</v>
      </c>
      <c r="F187" s="28" t="s">
        <v>159</v>
      </c>
      <c r="G187" s="29">
        <v>4</v>
      </c>
      <c r="H187" s="28">
        <v>0</v>
      </c>
      <c r="I187" s="30">
        <f>ROUND(G187*H187,P4)</f>
        <v>0</v>
      </c>
      <c r="L187" s="30">
        <v>0</v>
      </c>
      <c r="M187" s="24">
        <f>ROUND(G187*L187,P4)</f>
        <v>0</v>
      </c>
      <c r="N187" s="25" t="s">
        <v>559</v>
      </c>
      <c r="O187" s="31">
        <f>M187*AA187</f>
        <v>0</v>
      </c>
      <c r="P187" s="1">
        <v>3</v>
      </c>
      <c r="AA187" s="1">
        <f>IF(P187=1,$O$3,IF(P187=2,$O$4,$O$5))</f>
        <v>0</v>
      </c>
    </row>
    <row r="188">
      <c r="A188" s="1" t="s">
        <v>114</v>
      </c>
      <c r="E188" s="27" t="s">
        <v>3836</v>
      </c>
    </row>
    <row r="189" ht="26.4">
      <c r="A189" s="1" t="s">
        <v>116</v>
      </c>
      <c r="E189" s="32" t="s">
        <v>3843</v>
      </c>
    </row>
    <row r="190" ht="79.2">
      <c r="A190" s="1" t="s">
        <v>117</v>
      </c>
      <c r="E190" s="27" t="s">
        <v>3875</v>
      </c>
    </row>
    <row r="191">
      <c r="A191" s="1" t="s">
        <v>108</v>
      </c>
      <c r="B191" s="1">
        <v>16</v>
      </c>
      <c r="C191" s="26" t="s">
        <v>826</v>
      </c>
      <c r="D191" t="s">
        <v>138</v>
      </c>
      <c r="E191" s="27" t="s">
        <v>827</v>
      </c>
      <c r="F191" s="28" t="s">
        <v>159</v>
      </c>
      <c r="G191" s="29">
        <v>4</v>
      </c>
      <c r="H191" s="28">
        <v>0</v>
      </c>
      <c r="I191" s="30">
        <f>ROUND(G191*H191,P4)</f>
        <v>0</v>
      </c>
      <c r="L191" s="30">
        <v>0</v>
      </c>
      <c r="M191" s="24">
        <f>ROUND(G191*L191,P4)</f>
        <v>0</v>
      </c>
      <c r="N191" s="25" t="s">
        <v>559</v>
      </c>
      <c r="O191" s="31">
        <f>M191*AA191</f>
        <v>0</v>
      </c>
      <c r="P191" s="1">
        <v>3</v>
      </c>
      <c r="AA191" s="1">
        <f>IF(P191=1,$O$3,IF(P191=2,$O$4,$O$5))</f>
        <v>0</v>
      </c>
    </row>
    <row r="192">
      <c r="A192" s="1" t="s">
        <v>114</v>
      </c>
      <c r="E192" s="27" t="s">
        <v>3836</v>
      </c>
    </row>
    <row r="193" ht="26.4">
      <c r="A193" s="1" t="s">
        <v>116</v>
      </c>
      <c r="E193" s="32" t="s">
        <v>3929</v>
      </c>
    </row>
    <row r="194" ht="79.2">
      <c r="A194" s="1" t="s">
        <v>117</v>
      </c>
      <c r="E194" s="27" t="s">
        <v>3877</v>
      </c>
    </row>
    <row r="195">
      <c r="A195" s="1" t="s">
        <v>108</v>
      </c>
      <c r="B195" s="1">
        <v>17</v>
      </c>
      <c r="C195" s="26" t="s">
        <v>823</v>
      </c>
      <c r="D195" t="s">
        <v>138</v>
      </c>
      <c r="E195" s="27" t="s">
        <v>824</v>
      </c>
      <c r="F195" s="28" t="s">
        <v>167</v>
      </c>
      <c r="G195" s="29">
        <v>92</v>
      </c>
      <c r="H195" s="28">
        <v>0</v>
      </c>
      <c r="I195" s="30">
        <f>ROUND(G195*H195,P4)</f>
        <v>0</v>
      </c>
      <c r="L195" s="30">
        <v>0</v>
      </c>
      <c r="M195" s="24">
        <f>ROUND(G195*L195,P4)</f>
        <v>0</v>
      </c>
      <c r="N195" s="25" t="s">
        <v>559</v>
      </c>
      <c r="O195" s="31">
        <f>M195*AA195</f>
        <v>0</v>
      </c>
      <c r="P195" s="1">
        <v>3</v>
      </c>
      <c r="AA195" s="1">
        <f>IF(P195=1,$O$3,IF(P195=2,$O$4,$O$5))</f>
        <v>0</v>
      </c>
    </row>
    <row r="196">
      <c r="A196" s="1" t="s">
        <v>114</v>
      </c>
      <c r="E196" s="27" t="s">
        <v>3836</v>
      </c>
    </row>
    <row r="197" ht="26.4">
      <c r="A197" s="1" t="s">
        <v>116</v>
      </c>
      <c r="E197" s="32" t="s">
        <v>3930</v>
      </c>
    </row>
    <row r="198" ht="79.2">
      <c r="A198" s="1" t="s">
        <v>117</v>
      </c>
      <c r="E198" s="27" t="s">
        <v>3879</v>
      </c>
    </row>
    <row r="199">
      <c r="A199" s="1" t="s">
        <v>108</v>
      </c>
      <c r="B199" s="1">
        <v>18</v>
      </c>
      <c r="C199" s="26" t="s">
        <v>3880</v>
      </c>
      <c r="D199" t="s">
        <v>138</v>
      </c>
      <c r="E199" s="27" t="s">
        <v>3881</v>
      </c>
      <c r="F199" s="28" t="s">
        <v>167</v>
      </c>
      <c r="G199" s="29">
        <v>92</v>
      </c>
      <c r="H199" s="28">
        <v>0</v>
      </c>
      <c r="I199" s="30">
        <f>ROUND(G199*H199,P4)</f>
        <v>0</v>
      </c>
      <c r="L199" s="30">
        <v>0</v>
      </c>
      <c r="M199" s="24">
        <f>ROUND(G199*L199,P4)</f>
        <v>0</v>
      </c>
      <c r="N199" s="25" t="s">
        <v>559</v>
      </c>
      <c r="O199" s="31">
        <f>M199*AA199</f>
        <v>0</v>
      </c>
      <c r="P199" s="1">
        <v>3</v>
      </c>
      <c r="AA199" s="1">
        <f>IF(P199=1,$O$3,IF(P199=2,$O$4,$O$5))</f>
        <v>0</v>
      </c>
    </row>
    <row r="200">
      <c r="A200" s="1" t="s">
        <v>114</v>
      </c>
      <c r="E200" s="27" t="s">
        <v>3836</v>
      </c>
    </row>
    <row r="201" ht="26.4">
      <c r="A201" s="1" t="s">
        <v>116</v>
      </c>
      <c r="E201" s="32" t="s">
        <v>3930</v>
      </c>
    </row>
    <row r="202" ht="105.6">
      <c r="A202" s="1" t="s">
        <v>117</v>
      </c>
      <c r="E202" s="27" t="s">
        <v>3882</v>
      </c>
    </row>
    <row r="203">
      <c r="A203" s="1" t="s">
        <v>108</v>
      </c>
      <c r="B203" s="1">
        <v>19</v>
      </c>
      <c r="C203" s="26" t="s">
        <v>3883</v>
      </c>
      <c r="D203" t="s">
        <v>138</v>
      </c>
      <c r="E203" s="27" t="s">
        <v>3884</v>
      </c>
      <c r="F203" s="28" t="s">
        <v>140</v>
      </c>
      <c r="G203" s="29">
        <v>6</v>
      </c>
      <c r="H203" s="28">
        <v>0</v>
      </c>
      <c r="I203" s="30">
        <f>ROUND(G203*H203,P4)</f>
        <v>0</v>
      </c>
      <c r="L203" s="30">
        <v>0</v>
      </c>
      <c r="M203" s="24">
        <f>ROUND(G203*L203,P4)</f>
        <v>0</v>
      </c>
      <c r="N203" s="25" t="s">
        <v>138</v>
      </c>
      <c r="O203" s="31">
        <f>M203*AA203</f>
        <v>0</v>
      </c>
      <c r="P203" s="1">
        <v>3</v>
      </c>
      <c r="AA203" s="1">
        <f>IF(P203=1,$O$3,IF(P203=2,$O$4,$O$5))</f>
        <v>0</v>
      </c>
    </row>
    <row r="204">
      <c r="A204" s="1" t="s">
        <v>114</v>
      </c>
      <c r="E204" s="27" t="s">
        <v>3836</v>
      </c>
    </row>
    <row r="205" ht="26.4">
      <c r="A205" s="1" t="s">
        <v>116</v>
      </c>
      <c r="E205" s="32" t="s">
        <v>3931</v>
      </c>
    </row>
    <row r="206" ht="79.2">
      <c r="A206" s="1" t="s">
        <v>117</v>
      </c>
      <c r="E206" s="27" t="s">
        <v>3886</v>
      </c>
    </row>
    <row r="207">
      <c r="A207" s="1" t="s">
        <v>105</v>
      </c>
      <c r="C207" s="22" t="s">
        <v>604</v>
      </c>
      <c r="E207" s="23" t="s">
        <v>3891</v>
      </c>
      <c r="L207" s="24">
        <f>SUMIFS(L208:L219,A208:A219,"P")</f>
        <v>0</v>
      </c>
      <c r="M207" s="24">
        <f>SUMIFS(M208:M219,A208:A219,"P")</f>
        <v>0</v>
      </c>
      <c r="N207" s="25"/>
    </row>
    <row r="208" ht="26.4">
      <c r="A208" s="1" t="s">
        <v>108</v>
      </c>
      <c r="B208" s="1">
        <v>20</v>
      </c>
      <c r="C208" s="26" t="s">
        <v>1661</v>
      </c>
      <c r="D208" t="s">
        <v>138</v>
      </c>
      <c r="E208" s="27" t="s">
        <v>1662</v>
      </c>
      <c r="F208" s="28" t="s">
        <v>159</v>
      </c>
      <c r="G208" s="29">
        <v>1</v>
      </c>
      <c r="H208" s="28">
        <v>0</v>
      </c>
      <c r="I208" s="30">
        <f>ROUND(G208*H208,P4)</f>
        <v>0</v>
      </c>
      <c r="L208" s="30">
        <v>0</v>
      </c>
      <c r="M208" s="24">
        <f>ROUND(G208*L208,P4)</f>
        <v>0</v>
      </c>
      <c r="N208" s="25" t="s">
        <v>559</v>
      </c>
      <c r="O208" s="31">
        <f>M208*AA208</f>
        <v>0</v>
      </c>
      <c r="P208" s="1">
        <v>3</v>
      </c>
      <c r="AA208" s="1">
        <f>IF(P208=1,$O$3,IF(P208=2,$O$4,$O$5))</f>
        <v>0</v>
      </c>
    </row>
    <row r="209">
      <c r="A209" s="1" t="s">
        <v>114</v>
      </c>
      <c r="E209" s="27" t="s">
        <v>3836</v>
      </c>
    </row>
    <row r="210" ht="26.4">
      <c r="A210" s="1" t="s">
        <v>116</v>
      </c>
      <c r="E210" s="32" t="s">
        <v>3892</v>
      </c>
    </row>
    <row r="211" ht="105.6">
      <c r="A211" s="1" t="s">
        <v>117</v>
      </c>
      <c r="E211" s="27" t="s">
        <v>3893</v>
      </c>
    </row>
    <row r="212">
      <c r="A212" s="1" t="s">
        <v>108</v>
      </c>
      <c r="B212" s="1">
        <v>21</v>
      </c>
      <c r="C212" s="26" t="s">
        <v>3894</v>
      </c>
      <c r="D212" t="s">
        <v>138</v>
      </c>
      <c r="E212" s="27" t="s">
        <v>3895</v>
      </c>
      <c r="F212" s="28" t="s">
        <v>159</v>
      </c>
      <c r="G212" s="29">
        <v>1</v>
      </c>
      <c r="H212" s="28">
        <v>0</v>
      </c>
      <c r="I212" s="30">
        <f>ROUND(G212*H212,P4)</f>
        <v>0</v>
      </c>
      <c r="L212" s="30">
        <v>0</v>
      </c>
      <c r="M212" s="24">
        <f>ROUND(G212*L212,P4)</f>
        <v>0</v>
      </c>
      <c r="N212" s="25" t="s">
        <v>559</v>
      </c>
      <c r="O212" s="31">
        <f>M212*AA212</f>
        <v>0</v>
      </c>
      <c r="P212" s="1">
        <v>3</v>
      </c>
      <c r="AA212" s="1">
        <f>IF(P212=1,$O$3,IF(P212=2,$O$4,$O$5))</f>
        <v>0</v>
      </c>
    </row>
    <row r="213">
      <c r="A213" s="1" t="s">
        <v>114</v>
      </c>
      <c r="E213" s="27" t="s">
        <v>3836</v>
      </c>
    </row>
    <row r="214" ht="26.4">
      <c r="A214" s="1" t="s">
        <v>116</v>
      </c>
      <c r="E214" s="32" t="s">
        <v>3892</v>
      </c>
    </row>
    <row r="215" ht="79.2">
      <c r="A215" s="1" t="s">
        <v>117</v>
      </c>
      <c r="E215" s="27" t="s">
        <v>3896</v>
      </c>
    </row>
    <row r="216">
      <c r="A216" s="1" t="s">
        <v>108</v>
      </c>
      <c r="B216" s="1">
        <v>22</v>
      </c>
      <c r="C216" s="26" t="s">
        <v>2235</v>
      </c>
      <c r="D216" t="s">
        <v>138</v>
      </c>
      <c r="E216" s="27" t="s">
        <v>2236</v>
      </c>
      <c r="F216" s="28" t="s">
        <v>159</v>
      </c>
      <c r="G216" s="29">
        <v>1</v>
      </c>
      <c r="H216" s="28">
        <v>0</v>
      </c>
      <c r="I216" s="30">
        <f>ROUND(G216*H216,P4)</f>
        <v>0</v>
      </c>
      <c r="L216" s="30">
        <v>0</v>
      </c>
      <c r="M216" s="24">
        <f>ROUND(G216*L216,P4)</f>
        <v>0</v>
      </c>
      <c r="N216" s="25" t="s">
        <v>559</v>
      </c>
      <c r="O216" s="31">
        <f>M216*AA216</f>
        <v>0</v>
      </c>
      <c r="P216" s="1">
        <v>3</v>
      </c>
      <c r="AA216" s="1">
        <f>IF(P216=1,$O$3,IF(P216=2,$O$4,$O$5))</f>
        <v>0</v>
      </c>
    </row>
    <row r="217">
      <c r="A217" s="1" t="s">
        <v>114</v>
      </c>
      <c r="E217" s="27" t="s">
        <v>3836</v>
      </c>
    </row>
    <row r="218" ht="26.4">
      <c r="A218" s="1" t="s">
        <v>116</v>
      </c>
      <c r="E218" s="32" t="s">
        <v>3892</v>
      </c>
    </row>
    <row r="219" ht="79.2">
      <c r="A219" s="1" t="s">
        <v>117</v>
      </c>
      <c r="E219" s="27" t="s">
        <v>3897</v>
      </c>
    </row>
    <row r="220">
      <c r="A220" s="1" t="s">
        <v>105</v>
      </c>
      <c r="C220" s="22" t="s">
        <v>2560</v>
      </c>
      <c r="E220" s="23" t="s">
        <v>3898</v>
      </c>
      <c r="L220" s="24">
        <f>SUMIFS(L221:L224,A221:A224,"P")</f>
        <v>0</v>
      </c>
      <c r="M220" s="24">
        <f>SUMIFS(M221:M224,A221:A224,"P")</f>
        <v>0</v>
      </c>
      <c r="N220" s="25"/>
    </row>
    <row r="221" ht="26.4">
      <c r="A221" s="1" t="s">
        <v>108</v>
      </c>
      <c r="B221" s="1">
        <v>23</v>
      </c>
      <c r="C221" s="26" t="s">
        <v>109</v>
      </c>
      <c r="D221" t="s">
        <v>110</v>
      </c>
      <c r="E221" s="27" t="s">
        <v>111</v>
      </c>
      <c r="F221" s="28" t="s">
        <v>112</v>
      </c>
      <c r="G221" s="29">
        <v>15.300000000000001</v>
      </c>
      <c r="H221" s="28">
        <v>0</v>
      </c>
      <c r="I221" s="30">
        <f>ROUND(G221*H221,P4)</f>
        <v>0</v>
      </c>
      <c r="L221" s="30">
        <v>0</v>
      </c>
      <c r="M221" s="24">
        <f>ROUND(G221*L221,P4)</f>
        <v>0</v>
      </c>
      <c r="N221" s="25" t="s">
        <v>785</v>
      </c>
      <c r="O221" s="31">
        <f>M221*AA221</f>
        <v>0</v>
      </c>
      <c r="P221" s="1">
        <v>3</v>
      </c>
      <c r="AA221" s="1">
        <f>IF(P221=1,$O$3,IF(P221=2,$O$4,$O$5))</f>
        <v>0</v>
      </c>
    </row>
    <row r="222" ht="26.4">
      <c r="A222" s="1" t="s">
        <v>114</v>
      </c>
      <c r="E222" s="27" t="s">
        <v>115</v>
      </c>
    </row>
    <row r="223" ht="26.4">
      <c r="A223" s="1" t="s">
        <v>116</v>
      </c>
      <c r="E223" s="32" t="s">
        <v>3932</v>
      </c>
    </row>
    <row r="224" ht="198">
      <c r="A224" s="1" t="s">
        <v>117</v>
      </c>
      <c r="E224" s="27" t="s">
        <v>787</v>
      </c>
    </row>
    <row r="225">
      <c r="A225" s="1" t="s">
        <v>3831</v>
      </c>
      <c r="C225" s="22" t="s">
        <v>3933</v>
      </c>
      <c r="E225" s="23" t="s">
        <v>3934</v>
      </c>
      <c r="L225" s="24">
        <f>L226+L279</f>
        <v>0</v>
      </c>
      <c r="M225" s="24">
        <f>M226+M279</f>
        <v>0</v>
      </c>
      <c r="N225" s="25"/>
    </row>
    <row r="226">
      <c r="A226" s="1" t="s">
        <v>105</v>
      </c>
      <c r="C226" s="22" t="s">
        <v>144</v>
      </c>
      <c r="E226" s="23" t="s">
        <v>145</v>
      </c>
      <c r="L226" s="24">
        <f>SUMIFS(L227:L278,A227:A278,"P")</f>
        <v>0</v>
      </c>
      <c r="M226" s="24">
        <f>SUMIFS(M227:M278,A227:A278,"P")</f>
        <v>0</v>
      </c>
      <c r="N226" s="25"/>
    </row>
    <row r="227">
      <c r="A227" s="1" t="s">
        <v>108</v>
      </c>
      <c r="B227" s="1">
        <v>1</v>
      </c>
      <c r="C227" s="26" t="s">
        <v>3834</v>
      </c>
      <c r="D227" t="s">
        <v>138</v>
      </c>
      <c r="E227" s="27" t="s">
        <v>3835</v>
      </c>
      <c r="F227" s="28" t="s">
        <v>153</v>
      </c>
      <c r="G227" s="29">
        <v>160</v>
      </c>
      <c r="H227" s="28">
        <v>0</v>
      </c>
      <c r="I227" s="30">
        <f>ROUND(G227*H227,P4)</f>
        <v>0</v>
      </c>
      <c r="L227" s="30">
        <v>0</v>
      </c>
      <c r="M227" s="24">
        <f>ROUND(G227*L227,P4)</f>
        <v>0</v>
      </c>
      <c r="N227" s="25" t="s">
        <v>559</v>
      </c>
      <c r="O227" s="31">
        <f>M227*AA227</f>
        <v>0</v>
      </c>
      <c r="P227" s="1">
        <v>3</v>
      </c>
      <c r="AA227" s="1">
        <f>IF(P227=1,$O$3,IF(P227=2,$O$4,$O$5))</f>
        <v>0</v>
      </c>
    </row>
    <row r="228">
      <c r="A228" s="1" t="s">
        <v>114</v>
      </c>
      <c r="E228" s="27" t="s">
        <v>3836</v>
      </c>
    </row>
    <row r="229" ht="26.4">
      <c r="A229" s="1" t="s">
        <v>116</v>
      </c>
      <c r="E229" s="32" t="s">
        <v>3935</v>
      </c>
    </row>
    <row r="230" ht="330">
      <c r="A230" s="1" t="s">
        <v>117</v>
      </c>
      <c r="E230" s="27" t="s">
        <v>3838</v>
      </c>
    </row>
    <row r="231">
      <c r="A231" s="1" t="s">
        <v>108</v>
      </c>
      <c r="B231" s="1">
        <v>2</v>
      </c>
      <c r="C231" s="26" t="s">
        <v>151</v>
      </c>
      <c r="D231" t="s">
        <v>138</v>
      </c>
      <c r="E231" s="27" t="s">
        <v>152</v>
      </c>
      <c r="F231" s="28" t="s">
        <v>153</v>
      </c>
      <c r="G231" s="29">
        <v>160</v>
      </c>
      <c r="H231" s="28">
        <v>0</v>
      </c>
      <c r="I231" s="30">
        <f>ROUND(G231*H231,P4)</f>
        <v>0</v>
      </c>
      <c r="L231" s="30">
        <v>0</v>
      </c>
      <c r="M231" s="24">
        <f>ROUND(G231*L231,P4)</f>
        <v>0</v>
      </c>
      <c r="N231" s="25" t="s">
        <v>559</v>
      </c>
      <c r="O231" s="31">
        <f>M231*AA231</f>
        <v>0</v>
      </c>
      <c r="P231" s="1">
        <v>3</v>
      </c>
      <c r="AA231" s="1">
        <f>IF(P231=1,$O$3,IF(P231=2,$O$4,$O$5))</f>
        <v>0</v>
      </c>
    </row>
    <row r="232">
      <c r="A232" s="1" t="s">
        <v>114</v>
      </c>
      <c r="E232" s="27" t="s">
        <v>3836</v>
      </c>
    </row>
    <row r="233" ht="26.4">
      <c r="A233" s="1" t="s">
        <v>116</v>
      </c>
      <c r="E233" s="32" t="s">
        <v>3935</v>
      </c>
    </row>
    <row r="234" ht="237.6">
      <c r="A234" s="1" t="s">
        <v>117</v>
      </c>
      <c r="E234" s="27" t="s">
        <v>3840</v>
      </c>
    </row>
    <row r="235">
      <c r="A235" s="1" t="s">
        <v>108</v>
      </c>
      <c r="B235" s="1">
        <v>3</v>
      </c>
      <c r="C235" s="26" t="s">
        <v>3902</v>
      </c>
      <c r="D235" t="s">
        <v>138</v>
      </c>
      <c r="E235" s="27" t="s">
        <v>3903</v>
      </c>
      <c r="F235" s="28" t="s">
        <v>159</v>
      </c>
      <c r="G235" s="29">
        <v>14</v>
      </c>
      <c r="H235" s="28">
        <v>0</v>
      </c>
      <c r="I235" s="30">
        <f>ROUND(G235*H235,P4)</f>
        <v>0</v>
      </c>
      <c r="L235" s="30">
        <v>0</v>
      </c>
      <c r="M235" s="24">
        <f>ROUND(G235*L235,P4)</f>
        <v>0</v>
      </c>
      <c r="N235" s="25" t="s">
        <v>559</v>
      </c>
      <c r="O235" s="31">
        <f>M235*AA235</f>
        <v>0</v>
      </c>
      <c r="P235" s="1">
        <v>3</v>
      </c>
      <c r="AA235" s="1">
        <f>IF(P235=1,$O$3,IF(P235=2,$O$4,$O$5))</f>
        <v>0</v>
      </c>
    </row>
    <row r="236">
      <c r="A236" s="1" t="s">
        <v>114</v>
      </c>
      <c r="E236" s="27" t="s">
        <v>3836</v>
      </c>
    </row>
    <row r="237" ht="26.4">
      <c r="A237" s="1" t="s">
        <v>116</v>
      </c>
      <c r="E237" s="32" t="s">
        <v>3936</v>
      </c>
    </row>
    <row r="238" ht="118.8">
      <c r="A238" s="1" t="s">
        <v>117</v>
      </c>
      <c r="E238" s="27" t="s">
        <v>1796</v>
      </c>
    </row>
    <row r="239">
      <c r="A239" s="1" t="s">
        <v>108</v>
      </c>
      <c r="B239" s="1">
        <v>4</v>
      </c>
      <c r="C239" s="26" t="s">
        <v>3905</v>
      </c>
      <c r="D239" t="s">
        <v>138</v>
      </c>
      <c r="E239" s="27" t="s">
        <v>3906</v>
      </c>
      <c r="F239" s="28" t="s">
        <v>167</v>
      </c>
      <c r="G239" s="29">
        <v>220</v>
      </c>
      <c r="H239" s="28">
        <v>0</v>
      </c>
      <c r="I239" s="30">
        <f>ROUND(G239*H239,P4)</f>
        <v>0</v>
      </c>
      <c r="L239" s="30">
        <v>0</v>
      </c>
      <c r="M239" s="24">
        <f>ROUND(G239*L239,P4)</f>
        <v>0</v>
      </c>
      <c r="N239" s="25" t="s">
        <v>559</v>
      </c>
      <c r="O239" s="31">
        <f>M239*AA239</f>
        <v>0</v>
      </c>
      <c r="P239" s="1">
        <v>3</v>
      </c>
      <c r="AA239" s="1">
        <f>IF(P239=1,$O$3,IF(P239=2,$O$4,$O$5))</f>
        <v>0</v>
      </c>
    </row>
    <row r="240">
      <c r="A240" s="1" t="s">
        <v>114</v>
      </c>
      <c r="E240" s="27" t="s">
        <v>3836</v>
      </c>
    </row>
    <row r="241" ht="26.4">
      <c r="A241" s="1" t="s">
        <v>116</v>
      </c>
      <c r="E241" s="32" t="s">
        <v>3937</v>
      </c>
    </row>
    <row r="242" ht="52.8">
      <c r="A242" s="1" t="s">
        <v>117</v>
      </c>
      <c r="E242" s="27" t="s">
        <v>3908</v>
      </c>
    </row>
    <row r="243">
      <c r="A243" s="1" t="s">
        <v>108</v>
      </c>
      <c r="B243" s="1">
        <v>5</v>
      </c>
      <c r="C243" s="26" t="s">
        <v>3938</v>
      </c>
      <c r="D243" t="s">
        <v>138</v>
      </c>
      <c r="E243" s="27" t="s">
        <v>3939</v>
      </c>
      <c r="F243" s="28" t="s">
        <v>167</v>
      </c>
      <c r="G243" s="29">
        <v>216</v>
      </c>
      <c r="H243" s="28">
        <v>0</v>
      </c>
      <c r="I243" s="30">
        <f>ROUND(G243*H243,P4)</f>
        <v>0</v>
      </c>
      <c r="L243" s="30">
        <v>0</v>
      </c>
      <c r="M243" s="24">
        <f>ROUND(G243*L243,P4)</f>
        <v>0</v>
      </c>
      <c r="N243" s="25" t="s">
        <v>559</v>
      </c>
      <c r="O243" s="31">
        <f>M243*AA243</f>
        <v>0</v>
      </c>
      <c r="P243" s="1">
        <v>3</v>
      </c>
      <c r="AA243" s="1">
        <f>IF(P243=1,$O$3,IF(P243=2,$O$4,$O$5))</f>
        <v>0</v>
      </c>
    </row>
    <row r="244">
      <c r="A244" s="1" t="s">
        <v>114</v>
      </c>
      <c r="E244" s="27" t="s">
        <v>3836</v>
      </c>
    </row>
    <row r="245" ht="26.4">
      <c r="A245" s="1" t="s">
        <v>116</v>
      </c>
      <c r="E245" s="32" t="s">
        <v>3940</v>
      </c>
    </row>
    <row r="246" ht="145.2">
      <c r="A246" s="1" t="s">
        <v>117</v>
      </c>
      <c r="E246" s="27" t="s">
        <v>3941</v>
      </c>
    </row>
    <row r="247">
      <c r="A247" s="1" t="s">
        <v>108</v>
      </c>
      <c r="B247" s="1">
        <v>6</v>
      </c>
      <c r="C247" s="26" t="s">
        <v>3942</v>
      </c>
      <c r="D247" t="s">
        <v>138</v>
      </c>
      <c r="E247" s="27" t="s">
        <v>3943</v>
      </c>
      <c r="F247" s="28" t="s">
        <v>167</v>
      </c>
      <c r="G247" s="29">
        <v>230</v>
      </c>
      <c r="H247" s="28">
        <v>0</v>
      </c>
      <c r="I247" s="30">
        <f>ROUND(G247*H247,P4)</f>
        <v>0</v>
      </c>
      <c r="L247" s="30">
        <v>0</v>
      </c>
      <c r="M247" s="24">
        <f>ROUND(G247*L247,P4)</f>
        <v>0</v>
      </c>
      <c r="N247" s="25" t="s">
        <v>559</v>
      </c>
      <c r="O247" s="31">
        <f>M247*AA247</f>
        <v>0</v>
      </c>
      <c r="P247" s="1">
        <v>3</v>
      </c>
      <c r="AA247" s="1">
        <f>IF(P247=1,$O$3,IF(P247=2,$O$4,$O$5))</f>
        <v>0</v>
      </c>
    </row>
    <row r="248">
      <c r="A248" s="1" t="s">
        <v>114</v>
      </c>
      <c r="E248" s="27" t="s">
        <v>3836</v>
      </c>
    </row>
    <row r="249" ht="26.4">
      <c r="A249" s="1" t="s">
        <v>116</v>
      </c>
      <c r="E249" s="32" t="s">
        <v>3944</v>
      </c>
    </row>
    <row r="250" ht="79.2">
      <c r="A250" s="1" t="s">
        <v>117</v>
      </c>
      <c r="E250" s="27" t="s">
        <v>3850</v>
      </c>
    </row>
    <row r="251" ht="26.4">
      <c r="A251" s="1" t="s">
        <v>108</v>
      </c>
      <c r="B251" s="1">
        <v>7</v>
      </c>
      <c r="C251" s="26" t="s">
        <v>3914</v>
      </c>
      <c r="D251" t="s">
        <v>138</v>
      </c>
      <c r="E251" s="27" t="s">
        <v>3915</v>
      </c>
      <c r="F251" s="28" t="s">
        <v>159</v>
      </c>
      <c r="G251" s="29">
        <v>18</v>
      </c>
      <c r="H251" s="28">
        <v>0</v>
      </c>
      <c r="I251" s="30">
        <f>ROUND(G251*H251,P4)</f>
        <v>0</v>
      </c>
      <c r="L251" s="30">
        <v>0</v>
      </c>
      <c r="M251" s="24">
        <f>ROUND(G251*L251,P4)</f>
        <v>0</v>
      </c>
      <c r="N251" s="25" t="s">
        <v>559</v>
      </c>
      <c r="O251" s="31">
        <f>M251*AA251</f>
        <v>0</v>
      </c>
      <c r="P251" s="1">
        <v>3</v>
      </c>
      <c r="AA251" s="1">
        <f>IF(P251=1,$O$3,IF(P251=2,$O$4,$O$5))</f>
        <v>0</v>
      </c>
    </row>
    <row r="252">
      <c r="A252" s="1" t="s">
        <v>114</v>
      </c>
      <c r="E252" s="27" t="s">
        <v>3836</v>
      </c>
    </row>
    <row r="253" ht="26.4">
      <c r="A253" s="1" t="s">
        <v>116</v>
      </c>
      <c r="E253" s="32" t="s">
        <v>3945</v>
      </c>
    </row>
    <row r="254" ht="79.2">
      <c r="A254" s="1" t="s">
        <v>117</v>
      </c>
      <c r="E254" s="27" t="s">
        <v>3875</v>
      </c>
    </row>
    <row r="255">
      <c r="A255" s="1" t="s">
        <v>108</v>
      </c>
      <c r="B255" s="1">
        <v>8</v>
      </c>
      <c r="C255" s="26" t="s">
        <v>826</v>
      </c>
      <c r="D255" t="s">
        <v>138</v>
      </c>
      <c r="E255" s="27" t="s">
        <v>827</v>
      </c>
      <c r="F255" s="28" t="s">
        <v>159</v>
      </c>
      <c r="G255" s="29">
        <v>18</v>
      </c>
      <c r="H255" s="28">
        <v>0</v>
      </c>
      <c r="I255" s="30">
        <f>ROUND(G255*H255,P4)</f>
        <v>0</v>
      </c>
      <c r="L255" s="30">
        <v>0</v>
      </c>
      <c r="M255" s="24">
        <f>ROUND(G255*L255,P4)</f>
        <v>0</v>
      </c>
      <c r="N255" s="25" t="s">
        <v>559</v>
      </c>
      <c r="O255" s="31">
        <f>M255*AA255</f>
        <v>0</v>
      </c>
      <c r="P255" s="1">
        <v>3</v>
      </c>
      <c r="AA255" s="1">
        <f>IF(P255=1,$O$3,IF(P255=2,$O$4,$O$5))</f>
        <v>0</v>
      </c>
    </row>
    <row r="256">
      <c r="A256" s="1" t="s">
        <v>114</v>
      </c>
      <c r="E256" s="27" t="s">
        <v>3836</v>
      </c>
    </row>
    <row r="257" ht="26.4">
      <c r="A257" s="1" t="s">
        <v>116</v>
      </c>
      <c r="E257" s="32" t="s">
        <v>3946</v>
      </c>
    </row>
    <row r="258" ht="79.2">
      <c r="A258" s="1" t="s">
        <v>117</v>
      </c>
      <c r="E258" s="27" t="s">
        <v>3877</v>
      </c>
    </row>
    <row r="259" ht="26.4">
      <c r="A259" s="1" t="s">
        <v>108</v>
      </c>
      <c r="B259" s="1">
        <v>9</v>
      </c>
      <c r="C259" s="26" t="s">
        <v>3947</v>
      </c>
      <c r="D259" t="s">
        <v>138</v>
      </c>
      <c r="E259" s="27" t="s">
        <v>3948</v>
      </c>
      <c r="F259" s="28" t="s">
        <v>159</v>
      </c>
      <c r="G259" s="29">
        <v>9</v>
      </c>
      <c r="H259" s="28">
        <v>0</v>
      </c>
      <c r="I259" s="30">
        <f>ROUND(G259*H259,P4)</f>
        <v>0</v>
      </c>
      <c r="L259" s="30">
        <v>0</v>
      </c>
      <c r="M259" s="24">
        <f>ROUND(G259*L259,P4)</f>
        <v>0</v>
      </c>
      <c r="N259" s="25" t="s">
        <v>559</v>
      </c>
      <c r="O259" s="31">
        <f>M259*AA259</f>
        <v>0</v>
      </c>
      <c r="P259" s="1">
        <v>3</v>
      </c>
      <c r="AA259" s="1">
        <f>IF(P259=1,$O$3,IF(P259=2,$O$4,$O$5))</f>
        <v>0</v>
      </c>
    </row>
    <row r="260">
      <c r="A260" s="1" t="s">
        <v>114</v>
      </c>
      <c r="E260" s="27" t="s">
        <v>3836</v>
      </c>
    </row>
    <row r="261" ht="26.4">
      <c r="A261" s="1" t="s">
        <v>116</v>
      </c>
      <c r="E261" s="32" t="s">
        <v>3949</v>
      </c>
    </row>
    <row r="262" ht="92.4">
      <c r="A262" s="1" t="s">
        <v>117</v>
      </c>
      <c r="E262" s="27" t="s">
        <v>3911</v>
      </c>
    </row>
    <row r="263">
      <c r="A263" s="1" t="s">
        <v>108</v>
      </c>
      <c r="B263" s="1">
        <v>10</v>
      </c>
      <c r="C263" s="26" t="s">
        <v>1962</v>
      </c>
      <c r="D263" t="s">
        <v>138</v>
      </c>
      <c r="E263" s="27" t="s">
        <v>1963</v>
      </c>
      <c r="F263" s="28" t="s">
        <v>167</v>
      </c>
      <c r="G263" s="29">
        <v>63</v>
      </c>
      <c r="H263" s="28">
        <v>0</v>
      </c>
      <c r="I263" s="30">
        <f>ROUND(G263*H263,P4)</f>
        <v>0</v>
      </c>
      <c r="L263" s="30">
        <v>0</v>
      </c>
      <c r="M263" s="24">
        <f>ROUND(G263*L263,P4)</f>
        <v>0</v>
      </c>
      <c r="N263" s="25" t="s">
        <v>559</v>
      </c>
      <c r="O263" s="31">
        <f>M263*AA263</f>
        <v>0</v>
      </c>
      <c r="P263" s="1">
        <v>3</v>
      </c>
      <c r="AA263" s="1">
        <f>IF(P263=1,$O$3,IF(P263=2,$O$4,$O$5))</f>
        <v>0</v>
      </c>
    </row>
    <row r="264">
      <c r="A264" s="1" t="s">
        <v>114</v>
      </c>
      <c r="E264" s="27" t="s">
        <v>3836</v>
      </c>
    </row>
    <row r="265" ht="26.4">
      <c r="A265" s="1" t="s">
        <v>116</v>
      </c>
      <c r="E265" s="32" t="s">
        <v>3950</v>
      </c>
    </row>
    <row r="266" ht="118.8">
      <c r="A266" s="1" t="s">
        <v>117</v>
      </c>
      <c r="E266" s="27" t="s">
        <v>3873</v>
      </c>
    </row>
    <row r="267">
      <c r="A267" s="1" t="s">
        <v>108</v>
      </c>
      <c r="B267" s="1">
        <v>11</v>
      </c>
      <c r="C267" s="26" t="s">
        <v>3883</v>
      </c>
      <c r="D267" t="s">
        <v>138</v>
      </c>
      <c r="E267" s="27" t="s">
        <v>3884</v>
      </c>
      <c r="F267" s="28" t="s">
        <v>140</v>
      </c>
      <c r="G267" s="29">
        <v>1</v>
      </c>
      <c r="H267" s="28">
        <v>0</v>
      </c>
      <c r="I267" s="30">
        <f>ROUND(G267*H267,P4)</f>
        <v>0</v>
      </c>
      <c r="L267" s="30">
        <v>0</v>
      </c>
      <c r="M267" s="24">
        <f>ROUND(G267*L267,P4)</f>
        <v>0</v>
      </c>
      <c r="N267" s="25" t="s">
        <v>138</v>
      </c>
      <c r="O267" s="31">
        <f>M267*AA267</f>
        <v>0</v>
      </c>
      <c r="P267" s="1">
        <v>3</v>
      </c>
      <c r="AA267" s="1">
        <f>IF(P267=1,$O$3,IF(P267=2,$O$4,$O$5))</f>
        <v>0</v>
      </c>
    </row>
    <row r="268">
      <c r="A268" s="1" t="s">
        <v>114</v>
      </c>
      <c r="E268" s="27" t="s">
        <v>3836</v>
      </c>
    </row>
    <row r="269" ht="26.4">
      <c r="A269" s="1" t="s">
        <v>116</v>
      </c>
      <c r="E269" s="32" t="s">
        <v>3917</v>
      </c>
    </row>
    <row r="270" ht="79.2">
      <c r="A270" s="1" t="s">
        <v>117</v>
      </c>
      <c r="E270" s="27" t="s">
        <v>3886</v>
      </c>
    </row>
    <row r="271">
      <c r="A271" s="1" t="s">
        <v>108</v>
      </c>
      <c r="B271" s="1">
        <v>14</v>
      </c>
      <c r="C271" s="26" t="s">
        <v>2186</v>
      </c>
      <c r="D271" t="s">
        <v>138</v>
      </c>
      <c r="E271" s="27" t="s">
        <v>2187</v>
      </c>
      <c r="F271" s="28" t="s">
        <v>167</v>
      </c>
      <c r="G271" s="29">
        <v>112</v>
      </c>
      <c r="H271" s="28">
        <v>0</v>
      </c>
      <c r="I271" s="30">
        <f>ROUND(G271*H271,P4)</f>
        <v>0</v>
      </c>
      <c r="L271" s="30">
        <v>0</v>
      </c>
      <c r="M271" s="24">
        <f>ROUND(G271*L271,P4)</f>
        <v>0</v>
      </c>
      <c r="N271" s="25" t="s">
        <v>559</v>
      </c>
      <c r="O271" s="31">
        <f>M271*AA271</f>
        <v>0</v>
      </c>
      <c r="P271" s="1">
        <v>3</v>
      </c>
      <c r="AA271" s="1">
        <f>IF(P271=1,$O$3,IF(P271=2,$O$4,$O$5))</f>
        <v>0</v>
      </c>
    </row>
    <row r="272">
      <c r="A272" s="1" t="s">
        <v>114</v>
      </c>
      <c r="E272" s="27" t="s">
        <v>3836</v>
      </c>
    </row>
    <row r="273" ht="26.4">
      <c r="A273" s="1" t="s">
        <v>116</v>
      </c>
      <c r="E273" s="32" t="s">
        <v>3951</v>
      </c>
    </row>
    <row r="274" ht="79.2">
      <c r="A274" s="1" t="s">
        <v>117</v>
      </c>
      <c r="E274" s="27" t="s">
        <v>3850</v>
      </c>
    </row>
    <row r="275" ht="26.4">
      <c r="A275" s="1" t="s">
        <v>108</v>
      </c>
      <c r="B275" s="1">
        <v>15</v>
      </c>
      <c r="C275" s="26" t="s">
        <v>2048</v>
      </c>
      <c r="D275" t="s">
        <v>138</v>
      </c>
      <c r="E275" s="27" t="s">
        <v>2049</v>
      </c>
      <c r="F275" s="28" t="s">
        <v>159</v>
      </c>
      <c r="G275" s="29">
        <v>9</v>
      </c>
      <c r="H275" s="28">
        <v>0</v>
      </c>
      <c r="I275" s="30">
        <f>ROUND(G275*H275,P4)</f>
        <v>0</v>
      </c>
      <c r="L275" s="30">
        <v>0</v>
      </c>
      <c r="M275" s="24">
        <f>ROUND(G275*L275,P4)</f>
        <v>0</v>
      </c>
      <c r="N275" s="25" t="s">
        <v>559</v>
      </c>
      <c r="O275" s="31">
        <f>M275*AA275</f>
        <v>0</v>
      </c>
      <c r="P275" s="1">
        <v>3</v>
      </c>
      <c r="AA275" s="1">
        <f>IF(P275=1,$O$3,IF(P275=2,$O$4,$O$5))</f>
        <v>0</v>
      </c>
    </row>
    <row r="276">
      <c r="A276" s="1" t="s">
        <v>114</v>
      </c>
      <c r="E276" s="27" t="s">
        <v>3836</v>
      </c>
    </row>
    <row r="277" ht="26.4">
      <c r="A277" s="1" t="s">
        <v>116</v>
      </c>
      <c r="E277" s="32" t="s">
        <v>3924</v>
      </c>
    </row>
    <row r="278" ht="79.2">
      <c r="A278" s="1" t="s">
        <v>117</v>
      </c>
      <c r="E278" s="27" t="s">
        <v>3875</v>
      </c>
    </row>
    <row r="279">
      <c r="A279" s="1" t="s">
        <v>105</v>
      </c>
      <c r="C279" s="22" t="s">
        <v>3918</v>
      </c>
      <c r="E279" s="23" t="s">
        <v>3891</v>
      </c>
      <c r="L279" s="24">
        <f>SUMIFS(L280:L287,A280:A287,"P")</f>
        <v>0</v>
      </c>
      <c r="M279" s="24">
        <f>SUMIFS(M280:M287,A280:A287,"P")</f>
        <v>0</v>
      </c>
      <c r="N279" s="25"/>
    </row>
    <row r="280" ht="26.4">
      <c r="A280" s="1" t="s">
        <v>108</v>
      </c>
      <c r="B280" s="1">
        <v>12</v>
      </c>
      <c r="C280" s="26" t="s">
        <v>853</v>
      </c>
      <c r="D280" t="s">
        <v>138</v>
      </c>
      <c r="E280" s="27" t="s">
        <v>854</v>
      </c>
      <c r="F280" s="28" t="s">
        <v>159</v>
      </c>
      <c r="G280" s="29">
        <v>1</v>
      </c>
      <c r="H280" s="28">
        <v>0</v>
      </c>
      <c r="I280" s="30">
        <f>ROUND(G280*H280,P4)</f>
        <v>0</v>
      </c>
      <c r="L280" s="30">
        <v>0</v>
      </c>
      <c r="M280" s="24">
        <f>ROUND(G280*L280,P4)</f>
        <v>0</v>
      </c>
      <c r="N280" s="25" t="s">
        <v>559</v>
      </c>
      <c r="O280" s="31">
        <f>M280*AA280</f>
        <v>0</v>
      </c>
      <c r="P280" s="1">
        <v>3</v>
      </c>
      <c r="AA280" s="1">
        <f>IF(P280=1,$O$3,IF(P280=2,$O$4,$O$5))</f>
        <v>0</v>
      </c>
    </row>
    <row r="281">
      <c r="A281" s="1" t="s">
        <v>114</v>
      </c>
      <c r="E281" s="27" t="s">
        <v>3836</v>
      </c>
    </row>
    <row r="282" ht="26.4">
      <c r="A282" s="1" t="s">
        <v>116</v>
      </c>
      <c r="E282" s="32" t="s">
        <v>3892</v>
      </c>
    </row>
    <row r="283" ht="105.6">
      <c r="A283" s="1" t="s">
        <v>117</v>
      </c>
      <c r="E283" s="27" t="s">
        <v>3893</v>
      </c>
    </row>
    <row r="284">
      <c r="A284" s="1" t="s">
        <v>108</v>
      </c>
      <c r="B284" s="1">
        <v>13</v>
      </c>
      <c r="C284" s="26" t="s">
        <v>2232</v>
      </c>
      <c r="D284" t="s">
        <v>138</v>
      </c>
      <c r="E284" s="27" t="s">
        <v>2233</v>
      </c>
      <c r="F284" s="28" t="s">
        <v>159</v>
      </c>
      <c r="G284" s="29">
        <v>1</v>
      </c>
      <c r="H284" s="28">
        <v>0</v>
      </c>
      <c r="I284" s="30">
        <f>ROUND(G284*H284,P4)</f>
        <v>0</v>
      </c>
      <c r="L284" s="30">
        <v>0</v>
      </c>
      <c r="M284" s="24">
        <f>ROUND(G284*L284,P4)</f>
        <v>0</v>
      </c>
      <c r="N284" s="25" t="s">
        <v>559</v>
      </c>
      <c r="O284" s="31">
        <f>M284*AA284</f>
        <v>0</v>
      </c>
      <c r="P284" s="1">
        <v>3</v>
      </c>
      <c r="AA284" s="1">
        <f>IF(P284=1,$O$3,IF(P284=2,$O$4,$O$5))</f>
        <v>0</v>
      </c>
    </row>
    <row r="285">
      <c r="A285" s="1" t="s">
        <v>114</v>
      </c>
      <c r="E285" s="27" t="s">
        <v>3836</v>
      </c>
    </row>
    <row r="286" ht="26.4">
      <c r="A286" s="1" t="s">
        <v>116</v>
      </c>
      <c r="E286" s="32" t="s">
        <v>3919</v>
      </c>
    </row>
    <row r="287" ht="79.2">
      <c r="A287" s="1" t="s">
        <v>117</v>
      </c>
      <c r="E287" s="27" t="s">
        <v>3897</v>
      </c>
    </row>
    <row r="288">
      <c r="A288" s="1" t="s">
        <v>102</v>
      </c>
      <c r="C288" s="22" t="s">
        <v>3952</v>
      </c>
      <c r="E288" s="23" t="s">
        <v>3953</v>
      </c>
      <c r="L288" s="24">
        <f>L289+L340</f>
        <v>0</v>
      </c>
      <c r="M288" s="24">
        <f>M289+M340</f>
        <v>0</v>
      </c>
      <c r="N288" s="25"/>
    </row>
    <row r="289">
      <c r="A289" s="1" t="s">
        <v>3831</v>
      </c>
      <c r="C289" s="22" t="s">
        <v>3954</v>
      </c>
      <c r="E289" s="23" t="s">
        <v>3955</v>
      </c>
      <c r="L289" s="24">
        <f>L290+L331</f>
        <v>0</v>
      </c>
      <c r="M289" s="24">
        <f>M290+M331</f>
        <v>0</v>
      </c>
      <c r="N289" s="25"/>
    </row>
    <row r="290">
      <c r="A290" s="1" t="s">
        <v>105</v>
      </c>
      <c r="C290" s="22" t="s">
        <v>144</v>
      </c>
      <c r="E290" s="23" t="s">
        <v>145</v>
      </c>
      <c r="L290" s="24">
        <f>SUMIFS(L291:L330,A291:A330,"P")</f>
        <v>0</v>
      </c>
      <c r="M290" s="24">
        <f>SUMIFS(M291:M330,A291:A330,"P")</f>
        <v>0</v>
      </c>
      <c r="N290" s="25"/>
    </row>
    <row r="291">
      <c r="A291" s="1" t="s">
        <v>108</v>
      </c>
      <c r="B291" s="1">
        <v>1</v>
      </c>
      <c r="C291" s="26" t="s">
        <v>3834</v>
      </c>
      <c r="D291" t="s">
        <v>138</v>
      </c>
      <c r="E291" s="27" t="s">
        <v>3835</v>
      </c>
      <c r="F291" s="28" t="s">
        <v>153</v>
      </c>
      <c r="G291" s="29">
        <v>24</v>
      </c>
      <c r="H291" s="28">
        <v>0</v>
      </c>
      <c r="I291" s="30">
        <f>ROUND(G291*H291,P4)</f>
        <v>0</v>
      </c>
      <c r="L291" s="30">
        <v>0</v>
      </c>
      <c r="M291" s="24">
        <f>ROUND(G291*L291,P4)</f>
        <v>0</v>
      </c>
      <c r="N291" s="25" t="s">
        <v>559</v>
      </c>
      <c r="O291" s="31">
        <f>M291*AA291</f>
        <v>0</v>
      </c>
      <c r="P291" s="1">
        <v>3</v>
      </c>
      <c r="AA291" s="1">
        <f>IF(P291=1,$O$3,IF(P291=2,$O$4,$O$5))</f>
        <v>0</v>
      </c>
    </row>
    <row r="292">
      <c r="A292" s="1" t="s">
        <v>114</v>
      </c>
      <c r="E292" s="27" t="s">
        <v>3836</v>
      </c>
    </row>
    <row r="293" ht="26.4">
      <c r="A293" s="1" t="s">
        <v>116</v>
      </c>
      <c r="E293" s="32" t="s">
        <v>3956</v>
      </c>
    </row>
    <row r="294" ht="330">
      <c r="A294" s="1" t="s">
        <v>117</v>
      </c>
      <c r="E294" s="27" t="s">
        <v>3838</v>
      </c>
    </row>
    <row r="295">
      <c r="A295" s="1" t="s">
        <v>108</v>
      </c>
      <c r="B295" s="1">
        <v>2</v>
      </c>
      <c r="C295" s="26" t="s">
        <v>151</v>
      </c>
      <c r="D295" t="s">
        <v>138</v>
      </c>
      <c r="E295" s="27" t="s">
        <v>152</v>
      </c>
      <c r="F295" s="28" t="s">
        <v>153</v>
      </c>
      <c r="G295" s="29">
        <v>24</v>
      </c>
      <c r="H295" s="28">
        <v>0</v>
      </c>
      <c r="I295" s="30">
        <f>ROUND(G295*H295,P4)</f>
        <v>0</v>
      </c>
      <c r="L295" s="30">
        <v>0</v>
      </c>
      <c r="M295" s="24">
        <f>ROUND(G295*L295,P4)</f>
        <v>0</v>
      </c>
      <c r="N295" s="25" t="s">
        <v>559</v>
      </c>
      <c r="O295" s="31">
        <f>M295*AA295</f>
        <v>0</v>
      </c>
      <c r="P295" s="1">
        <v>3</v>
      </c>
      <c r="AA295" s="1">
        <f>IF(P295=1,$O$3,IF(P295=2,$O$4,$O$5))</f>
        <v>0</v>
      </c>
    </row>
    <row r="296">
      <c r="A296" s="1" t="s">
        <v>114</v>
      </c>
      <c r="E296" s="27" t="s">
        <v>3836</v>
      </c>
    </row>
    <row r="297" ht="26.4">
      <c r="A297" s="1" t="s">
        <v>116</v>
      </c>
      <c r="E297" s="32" t="s">
        <v>3956</v>
      </c>
    </row>
    <row r="298" ht="237.6">
      <c r="A298" s="1" t="s">
        <v>117</v>
      </c>
      <c r="E298" s="27" t="s">
        <v>3840</v>
      </c>
    </row>
    <row r="299">
      <c r="A299" s="1" t="s">
        <v>108</v>
      </c>
      <c r="B299" s="1">
        <v>3</v>
      </c>
      <c r="C299" s="26" t="s">
        <v>3938</v>
      </c>
      <c r="D299" t="s">
        <v>138</v>
      </c>
      <c r="E299" s="27" t="s">
        <v>3939</v>
      </c>
      <c r="F299" s="28" t="s">
        <v>167</v>
      </c>
      <c r="G299" s="29">
        <v>48</v>
      </c>
      <c r="H299" s="28">
        <v>0</v>
      </c>
      <c r="I299" s="30">
        <f>ROUND(G299*H299,P4)</f>
        <v>0</v>
      </c>
      <c r="L299" s="30">
        <v>0</v>
      </c>
      <c r="M299" s="24">
        <f>ROUND(G299*L299,P4)</f>
        <v>0</v>
      </c>
      <c r="N299" s="25" t="s">
        <v>559</v>
      </c>
      <c r="O299" s="31">
        <f>M299*AA299</f>
        <v>0</v>
      </c>
      <c r="P299" s="1">
        <v>3</v>
      </c>
      <c r="AA299" s="1">
        <f>IF(P299=1,$O$3,IF(P299=2,$O$4,$O$5))</f>
        <v>0</v>
      </c>
    </row>
    <row r="300">
      <c r="A300" s="1" t="s">
        <v>114</v>
      </c>
      <c r="E300" s="27" t="s">
        <v>3836</v>
      </c>
    </row>
    <row r="301" ht="26.4">
      <c r="A301" s="1" t="s">
        <v>116</v>
      </c>
      <c r="E301" s="32" t="s">
        <v>3957</v>
      </c>
    </row>
    <row r="302" ht="145.2">
      <c r="A302" s="1" t="s">
        <v>117</v>
      </c>
      <c r="E302" s="27" t="s">
        <v>3941</v>
      </c>
    </row>
    <row r="303">
      <c r="A303" s="1" t="s">
        <v>108</v>
      </c>
      <c r="B303" s="1">
        <v>4</v>
      </c>
      <c r="C303" s="26" t="s">
        <v>194</v>
      </c>
      <c r="D303" t="s">
        <v>138</v>
      </c>
      <c r="E303" s="27" t="s">
        <v>195</v>
      </c>
      <c r="F303" s="28" t="s">
        <v>192</v>
      </c>
      <c r="G303" s="29">
        <v>5</v>
      </c>
      <c r="H303" s="28">
        <v>0</v>
      </c>
      <c r="I303" s="30">
        <f>ROUND(G303*H303,P4)</f>
        <v>0</v>
      </c>
      <c r="L303" s="30">
        <v>0</v>
      </c>
      <c r="M303" s="24">
        <f>ROUND(G303*L303,P4)</f>
        <v>0</v>
      </c>
      <c r="N303" s="25" t="s">
        <v>559</v>
      </c>
      <c r="O303" s="31">
        <f>M303*AA303</f>
        <v>0</v>
      </c>
      <c r="P303" s="1">
        <v>3</v>
      </c>
      <c r="AA303" s="1">
        <f>IF(P303=1,$O$3,IF(P303=2,$O$4,$O$5))</f>
        <v>0</v>
      </c>
    </row>
    <row r="304">
      <c r="A304" s="1" t="s">
        <v>114</v>
      </c>
      <c r="E304" s="27" t="s">
        <v>3958</v>
      </c>
    </row>
    <row r="305" ht="26.4">
      <c r="A305" s="1" t="s">
        <v>116</v>
      </c>
      <c r="E305" s="32" t="s">
        <v>3959</v>
      </c>
    </row>
    <row r="306" ht="79.2">
      <c r="A306" s="1" t="s">
        <v>117</v>
      </c>
      <c r="E306" s="27" t="s">
        <v>193</v>
      </c>
    </row>
    <row r="307">
      <c r="A307" s="1" t="s">
        <v>108</v>
      </c>
      <c r="B307" s="1">
        <v>5</v>
      </c>
      <c r="C307" s="26" t="s">
        <v>203</v>
      </c>
      <c r="D307" t="s">
        <v>138</v>
      </c>
      <c r="E307" s="27" t="s">
        <v>204</v>
      </c>
      <c r="F307" s="28" t="s">
        <v>192</v>
      </c>
      <c r="G307" s="29">
        <v>5</v>
      </c>
      <c r="H307" s="28">
        <v>0</v>
      </c>
      <c r="I307" s="30">
        <f>ROUND(G307*H307,P4)</f>
        <v>0</v>
      </c>
      <c r="L307" s="30">
        <v>0</v>
      </c>
      <c r="M307" s="24">
        <f>ROUND(G307*L307,P4)</f>
        <v>0</v>
      </c>
      <c r="N307" s="25" t="s">
        <v>559</v>
      </c>
      <c r="O307" s="31">
        <f>M307*AA307</f>
        <v>0</v>
      </c>
      <c r="P307" s="1">
        <v>3</v>
      </c>
      <c r="AA307" s="1">
        <f>IF(P307=1,$O$3,IF(P307=2,$O$4,$O$5))</f>
        <v>0</v>
      </c>
    </row>
    <row r="308">
      <c r="A308" s="1" t="s">
        <v>114</v>
      </c>
      <c r="E308" s="27" t="s">
        <v>3836</v>
      </c>
    </row>
    <row r="309" ht="26.4">
      <c r="A309" s="1" t="s">
        <v>116</v>
      </c>
      <c r="E309" s="32" t="s">
        <v>3959</v>
      </c>
    </row>
    <row r="310" ht="198">
      <c r="A310" s="1" t="s">
        <v>117</v>
      </c>
      <c r="E310" s="27" t="s">
        <v>202</v>
      </c>
    </row>
    <row r="311" ht="26.4">
      <c r="A311" s="1" t="s">
        <v>108</v>
      </c>
      <c r="B311" s="1">
        <v>6</v>
      </c>
      <c r="C311" s="26" t="s">
        <v>3960</v>
      </c>
      <c r="D311" t="s">
        <v>138</v>
      </c>
      <c r="E311" s="27" t="s">
        <v>3961</v>
      </c>
      <c r="F311" s="28" t="s">
        <v>159</v>
      </c>
      <c r="G311" s="29">
        <v>2</v>
      </c>
      <c r="H311" s="28">
        <v>0</v>
      </c>
      <c r="I311" s="30">
        <f>ROUND(G311*H311,P4)</f>
        <v>0</v>
      </c>
      <c r="L311" s="30">
        <v>0</v>
      </c>
      <c r="M311" s="24">
        <f>ROUND(G311*L311,P4)</f>
        <v>0</v>
      </c>
      <c r="N311" s="25" t="s">
        <v>559</v>
      </c>
      <c r="O311" s="31">
        <f>M311*AA311</f>
        <v>0</v>
      </c>
      <c r="P311" s="1">
        <v>3</v>
      </c>
      <c r="AA311" s="1">
        <f>IF(P311=1,$O$3,IF(P311=2,$O$4,$O$5))</f>
        <v>0</v>
      </c>
    </row>
    <row r="312">
      <c r="A312" s="1" t="s">
        <v>114</v>
      </c>
      <c r="E312" s="27" t="s">
        <v>3836</v>
      </c>
    </row>
    <row r="313" ht="26.4">
      <c r="A313" s="1" t="s">
        <v>116</v>
      </c>
      <c r="E313" s="32" t="s">
        <v>3962</v>
      </c>
    </row>
    <row r="314" ht="145.2">
      <c r="A314" s="1" t="s">
        <v>117</v>
      </c>
      <c r="E314" s="27" t="s">
        <v>212</v>
      </c>
    </row>
    <row r="315">
      <c r="A315" s="1" t="s">
        <v>108</v>
      </c>
      <c r="B315" s="1">
        <v>7</v>
      </c>
      <c r="C315" s="26" t="s">
        <v>826</v>
      </c>
      <c r="D315" t="s">
        <v>138</v>
      </c>
      <c r="E315" s="27" t="s">
        <v>827</v>
      </c>
      <c r="F315" s="28" t="s">
        <v>159</v>
      </c>
      <c r="G315" s="29">
        <v>2</v>
      </c>
      <c r="H315" s="28">
        <v>0</v>
      </c>
      <c r="I315" s="30">
        <f>ROUND(G315*H315,P4)</f>
        <v>0</v>
      </c>
      <c r="L315" s="30">
        <v>0</v>
      </c>
      <c r="M315" s="24">
        <f>ROUND(G315*L315,P4)</f>
        <v>0</v>
      </c>
      <c r="N315" s="25" t="s">
        <v>559</v>
      </c>
      <c r="O315" s="31">
        <f>M315*AA315</f>
        <v>0</v>
      </c>
      <c r="P315" s="1">
        <v>3</v>
      </c>
      <c r="AA315" s="1">
        <f>IF(P315=1,$O$3,IF(P315=2,$O$4,$O$5))</f>
        <v>0</v>
      </c>
    </row>
    <row r="316">
      <c r="A316" s="1" t="s">
        <v>114</v>
      </c>
      <c r="E316" s="27" t="s">
        <v>3836</v>
      </c>
    </row>
    <row r="317" ht="26.4">
      <c r="A317" s="1" t="s">
        <v>116</v>
      </c>
      <c r="E317" s="32" t="s">
        <v>3962</v>
      </c>
    </row>
    <row r="318" ht="79.2">
      <c r="A318" s="1" t="s">
        <v>117</v>
      </c>
      <c r="E318" s="27" t="s">
        <v>3877</v>
      </c>
    </row>
    <row r="319">
      <c r="A319" s="1" t="s">
        <v>108</v>
      </c>
      <c r="B319" s="1">
        <v>8</v>
      </c>
      <c r="C319" s="26" t="s">
        <v>823</v>
      </c>
      <c r="D319" t="s">
        <v>138</v>
      </c>
      <c r="E319" s="27" t="s">
        <v>824</v>
      </c>
      <c r="F319" s="28" t="s">
        <v>167</v>
      </c>
      <c r="G319" s="29">
        <v>16</v>
      </c>
      <c r="H319" s="28">
        <v>0</v>
      </c>
      <c r="I319" s="30">
        <f>ROUND(G319*H319,P4)</f>
        <v>0</v>
      </c>
      <c r="L319" s="30">
        <v>0</v>
      </c>
      <c r="M319" s="24">
        <f>ROUND(G319*L319,P4)</f>
        <v>0</v>
      </c>
      <c r="N319" s="25" t="s">
        <v>559</v>
      </c>
      <c r="O319" s="31">
        <f>M319*AA319</f>
        <v>0</v>
      </c>
      <c r="P319" s="1">
        <v>3</v>
      </c>
      <c r="AA319" s="1">
        <f>IF(P319=1,$O$3,IF(P319=2,$O$4,$O$5))</f>
        <v>0</v>
      </c>
    </row>
    <row r="320">
      <c r="A320" s="1" t="s">
        <v>114</v>
      </c>
      <c r="E320" s="27" t="s">
        <v>3836</v>
      </c>
    </row>
    <row r="321" ht="26.4">
      <c r="A321" s="1" t="s">
        <v>116</v>
      </c>
      <c r="E321" s="32" t="s">
        <v>3963</v>
      </c>
    </row>
    <row r="322" ht="79.2">
      <c r="A322" s="1" t="s">
        <v>117</v>
      </c>
      <c r="E322" s="27" t="s">
        <v>3879</v>
      </c>
    </row>
    <row r="323">
      <c r="A323" s="1" t="s">
        <v>108</v>
      </c>
      <c r="B323" s="1">
        <v>9</v>
      </c>
      <c r="C323" s="26" t="s">
        <v>3880</v>
      </c>
      <c r="D323" t="s">
        <v>138</v>
      </c>
      <c r="E323" s="27" t="s">
        <v>3881</v>
      </c>
      <c r="F323" s="28" t="s">
        <v>167</v>
      </c>
      <c r="G323" s="29">
        <v>16</v>
      </c>
      <c r="H323" s="28">
        <v>0</v>
      </c>
      <c r="I323" s="30">
        <f>ROUND(G323*H323,P4)</f>
        <v>0</v>
      </c>
      <c r="L323" s="30">
        <v>0</v>
      </c>
      <c r="M323" s="24">
        <f>ROUND(G323*L323,P4)</f>
        <v>0</v>
      </c>
      <c r="N323" s="25" t="s">
        <v>559</v>
      </c>
      <c r="O323" s="31">
        <f>M323*AA323</f>
        <v>0</v>
      </c>
      <c r="P323" s="1">
        <v>3</v>
      </c>
      <c r="AA323" s="1">
        <f>IF(P323=1,$O$3,IF(P323=2,$O$4,$O$5))</f>
        <v>0</v>
      </c>
    </row>
    <row r="324">
      <c r="A324" s="1" t="s">
        <v>114</v>
      </c>
      <c r="E324" s="27" t="s">
        <v>3836</v>
      </c>
    </row>
    <row r="325" ht="26.4">
      <c r="A325" s="1" t="s">
        <v>116</v>
      </c>
      <c r="E325" s="32" t="s">
        <v>3963</v>
      </c>
    </row>
    <row r="326" ht="105.6">
      <c r="A326" s="1" t="s">
        <v>117</v>
      </c>
      <c r="E326" s="27" t="s">
        <v>3882</v>
      </c>
    </row>
    <row r="327">
      <c r="A327" s="1" t="s">
        <v>108</v>
      </c>
      <c r="B327" s="1">
        <v>10</v>
      </c>
      <c r="C327" s="26" t="s">
        <v>3883</v>
      </c>
      <c r="D327" t="s">
        <v>138</v>
      </c>
      <c r="E327" s="27" t="s">
        <v>3884</v>
      </c>
      <c r="F327" s="28" t="s">
        <v>140</v>
      </c>
      <c r="G327" s="29">
        <v>4</v>
      </c>
      <c r="H327" s="28">
        <v>0</v>
      </c>
      <c r="I327" s="30">
        <f>ROUND(G327*H327,P4)</f>
        <v>0</v>
      </c>
      <c r="L327" s="30">
        <v>0</v>
      </c>
      <c r="M327" s="24">
        <f>ROUND(G327*L327,P4)</f>
        <v>0</v>
      </c>
      <c r="N327" s="25" t="s">
        <v>138</v>
      </c>
      <c r="O327" s="31">
        <f>M327*AA327</f>
        <v>0</v>
      </c>
      <c r="P327" s="1">
        <v>3</v>
      </c>
      <c r="AA327" s="1">
        <f>IF(P327=1,$O$3,IF(P327=2,$O$4,$O$5))</f>
        <v>0</v>
      </c>
    </row>
    <row r="328">
      <c r="A328" s="1" t="s">
        <v>114</v>
      </c>
      <c r="E328" s="27" t="s">
        <v>3836</v>
      </c>
    </row>
    <row r="329" ht="26.4">
      <c r="A329" s="1" t="s">
        <v>116</v>
      </c>
      <c r="E329" s="32" t="s">
        <v>3929</v>
      </c>
    </row>
    <row r="330" ht="79.2">
      <c r="A330" s="1" t="s">
        <v>117</v>
      </c>
      <c r="E330" s="27" t="s">
        <v>3886</v>
      </c>
    </row>
    <row r="331">
      <c r="A331" s="1" t="s">
        <v>105</v>
      </c>
      <c r="C331" s="22" t="s">
        <v>3918</v>
      </c>
      <c r="E331" s="23" t="s">
        <v>3891</v>
      </c>
      <c r="L331" s="24">
        <f>SUMIFS(L332:L339,A332:A339,"P")</f>
        <v>0</v>
      </c>
      <c r="M331" s="24">
        <f>SUMIFS(M332:M339,A332:A339,"P")</f>
        <v>0</v>
      </c>
      <c r="N331" s="25"/>
    </row>
    <row r="332" ht="26.4">
      <c r="A332" s="1" t="s">
        <v>108</v>
      </c>
      <c r="B332" s="1">
        <v>11</v>
      </c>
      <c r="C332" s="26" t="s">
        <v>1661</v>
      </c>
      <c r="D332" t="s">
        <v>138</v>
      </c>
      <c r="E332" s="27" t="s">
        <v>1662</v>
      </c>
      <c r="F332" s="28" t="s">
        <v>159</v>
      </c>
      <c r="G332" s="29">
        <v>1</v>
      </c>
      <c r="H332" s="28">
        <v>0</v>
      </c>
      <c r="I332" s="30">
        <f>ROUND(G332*H332,P4)</f>
        <v>0</v>
      </c>
      <c r="L332" s="30">
        <v>0</v>
      </c>
      <c r="M332" s="24">
        <f>ROUND(G332*L332,P4)</f>
        <v>0</v>
      </c>
      <c r="N332" s="25" t="s">
        <v>559</v>
      </c>
      <c r="O332" s="31">
        <f>M332*AA332</f>
        <v>0</v>
      </c>
      <c r="P332" s="1">
        <v>3</v>
      </c>
      <c r="AA332" s="1">
        <f>IF(P332=1,$O$3,IF(P332=2,$O$4,$O$5))</f>
        <v>0</v>
      </c>
    </row>
    <row r="333">
      <c r="A333" s="1" t="s">
        <v>114</v>
      </c>
      <c r="E333" s="27" t="s">
        <v>3836</v>
      </c>
    </row>
    <row r="334" ht="26.4">
      <c r="A334" s="1" t="s">
        <v>116</v>
      </c>
      <c r="E334" s="32" t="s">
        <v>3892</v>
      </c>
    </row>
    <row r="335" ht="105.6">
      <c r="A335" s="1" t="s">
        <v>117</v>
      </c>
      <c r="E335" s="27" t="s">
        <v>3893</v>
      </c>
    </row>
    <row r="336">
      <c r="A336" s="1" t="s">
        <v>108</v>
      </c>
      <c r="B336" s="1">
        <v>12</v>
      </c>
      <c r="C336" s="26" t="s">
        <v>3964</v>
      </c>
      <c r="D336" t="s">
        <v>138</v>
      </c>
      <c r="E336" s="27" t="s">
        <v>3965</v>
      </c>
      <c r="F336" s="28" t="s">
        <v>159</v>
      </c>
      <c r="G336" s="29">
        <v>1</v>
      </c>
      <c r="H336" s="28">
        <v>0</v>
      </c>
      <c r="I336" s="30">
        <f>ROUND(G336*H336,P4)</f>
        <v>0</v>
      </c>
      <c r="L336" s="30">
        <v>0</v>
      </c>
      <c r="M336" s="24">
        <f>ROUND(G336*L336,P4)</f>
        <v>0</v>
      </c>
      <c r="N336" s="25" t="s">
        <v>559</v>
      </c>
      <c r="O336" s="31">
        <f>M336*AA336</f>
        <v>0</v>
      </c>
      <c r="P336" s="1">
        <v>3</v>
      </c>
      <c r="AA336" s="1">
        <f>IF(P336=1,$O$3,IF(P336=2,$O$4,$O$5))</f>
        <v>0</v>
      </c>
    </row>
    <row r="337">
      <c r="A337" s="1" t="s">
        <v>114</v>
      </c>
      <c r="E337" s="27" t="s">
        <v>3836</v>
      </c>
    </row>
    <row r="338" ht="26.4">
      <c r="A338" s="1" t="s">
        <v>116</v>
      </c>
      <c r="E338" s="32" t="s">
        <v>3919</v>
      </c>
    </row>
    <row r="339" ht="79.2">
      <c r="A339" s="1" t="s">
        <v>117</v>
      </c>
      <c r="E339" s="27" t="s">
        <v>3897</v>
      </c>
    </row>
    <row r="340">
      <c r="A340" s="1" t="s">
        <v>3831</v>
      </c>
      <c r="C340" s="22" t="s">
        <v>3966</v>
      </c>
      <c r="E340" s="23" t="s">
        <v>3967</v>
      </c>
      <c r="L340" s="24">
        <f>L341+L382</f>
        <v>0</v>
      </c>
      <c r="M340" s="24">
        <f>M341+M382</f>
        <v>0</v>
      </c>
      <c r="N340" s="25"/>
    </row>
    <row r="341">
      <c r="A341" s="1" t="s">
        <v>105</v>
      </c>
      <c r="C341" s="22" t="s">
        <v>144</v>
      </c>
      <c r="E341" s="23" t="s">
        <v>145</v>
      </c>
      <c r="L341" s="24">
        <f>SUMIFS(L342:L381,A342:A381,"P")</f>
        <v>0</v>
      </c>
      <c r="M341" s="24">
        <f>SUMIFS(M342:M381,A342:A381,"P")</f>
        <v>0</v>
      </c>
      <c r="N341" s="25"/>
    </row>
    <row r="342">
      <c r="A342" s="1" t="s">
        <v>108</v>
      </c>
      <c r="B342" s="1">
        <v>1</v>
      </c>
      <c r="C342" s="26" t="s">
        <v>3834</v>
      </c>
      <c r="D342" t="s">
        <v>138</v>
      </c>
      <c r="E342" s="27" t="s">
        <v>3835</v>
      </c>
      <c r="F342" s="28" t="s">
        <v>153</v>
      </c>
      <c r="G342" s="29">
        <v>21</v>
      </c>
      <c r="H342" s="28">
        <v>0</v>
      </c>
      <c r="I342" s="30">
        <f>ROUND(G342*H342,P4)</f>
        <v>0</v>
      </c>
      <c r="L342" s="30">
        <v>0</v>
      </c>
      <c r="M342" s="24">
        <f>ROUND(G342*L342,P4)</f>
        <v>0</v>
      </c>
      <c r="N342" s="25" t="s">
        <v>559</v>
      </c>
      <c r="O342" s="31">
        <f>M342*AA342</f>
        <v>0</v>
      </c>
      <c r="P342" s="1">
        <v>3</v>
      </c>
      <c r="AA342" s="1">
        <f>IF(P342=1,$O$3,IF(P342=2,$O$4,$O$5))</f>
        <v>0</v>
      </c>
    </row>
    <row r="343">
      <c r="A343" s="1" t="s">
        <v>114</v>
      </c>
      <c r="E343" s="27" t="s">
        <v>3836</v>
      </c>
    </row>
    <row r="344" ht="26.4">
      <c r="A344" s="1" t="s">
        <v>116</v>
      </c>
      <c r="E344" s="32" t="s">
        <v>3968</v>
      </c>
    </row>
    <row r="345" ht="330">
      <c r="A345" s="1" t="s">
        <v>117</v>
      </c>
      <c r="E345" s="27" t="s">
        <v>3838</v>
      </c>
    </row>
    <row r="346">
      <c r="A346" s="1" t="s">
        <v>108</v>
      </c>
      <c r="B346" s="1">
        <v>2</v>
      </c>
      <c r="C346" s="26" t="s">
        <v>151</v>
      </c>
      <c r="D346" t="s">
        <v>138</v>
      </c>
      <c r="E346" s="27" t="s">
        <v>152</v>
      </c>
      <c r="F346" s="28" t="s">
        <v>153</v>
      </c>
      <c r="G346" s="29">
        <v>21</v>
      </c>
      <c r="H346" s="28">
        <v>0</v>
      </c>
      <c r="I346" s="30">
        <f>ROUND(G346*H346,P4)</f>
        <v>0</v>
      </c>
      <c r="L346" s="30">
        <v>0</v>
      </c>
      <c r="M346" s="24">
        <f>ROUND(G346*L346,P4)</f>
        <v>0</v>
      </c>
      <c r="N346" s="25" t="s">
        <v>559</v>
      </c>
      <c r="O346" s="31">
        <f>M346*AA346</f>
        <v>0</v>
      </c>
      <c r="P346" s="1">
        <v>3</v>
      </c>
      <c r="AA346" s="1">
        <f>IF(P346=1,$O$3,IF(P346=2,$O$4,$O$5))</f>
        <v>0</v>
      </c>
    </row>
    <row r="347">
      <c r="A347" s="1" t="s">
        <v>114</v>
      </c>
      <c r="E347" s="27" t="s">
        <v>3836</v>
      </c>
    </row>
    <row r="348" ht="26.4">
      <c r="A348" s="1" t="s">
        <v>116</v>
      </c>
      <c r="E348" s="32" t="s">
        <v>3968</v>
      </c>
    </row>
    <row r="349" ht="237.6">
      <c r="A349" s="1" t="s">
        <v>117</v>
      </c>
      <c r="E349" s="27" t="s">
        <v>3840</v>
      </c>
    </row>
    <row r="350">
      <c r="A350" s="1" t="s">
        <v>108</v>
      </c>
      <c r="B350" s="1">
        <v>3</v>
      </c>
      <c r="C350" s="26" t="s">
        <v>3938</v>
      </c>
      <c r="D350" t="s">
        <v>138</v>
      </c>
      <c r="E350" s="27" t="s">
        <v>3939</v>
      </c>
      <c r="F350" s="28" t="s">
        <v>167</v>
      </c>
      <c r="G350" s="29">
        <v>42</v>
      </c>
      <c r="H350" s="28">
        <v>0</v>
      </c>
      <c r="I350" s="30">
        <f>ROUND(G350*H350,P4)</f>
        <v>0</v>
      </c>
      <c r="L350" s="30">
        <v>0</v>
      </c>
      <c r="M350" s="24">
        <f>ROUND(G350*L350,P4)</f>
        <v>0</v>
      </c>
      <c r="N350" s="25" t="s">
        <v>559</v>
      </c>
      <c r="O350" s="31">
        <f>M350*AA350</f>
        <v>0</v>
      </c>
      <c r="P350" s="1">
        <v>3</v>
      </c>
      <c r="AA350" s="1">
        <f>IF(P350=1,$O$3,IF(P350=2,$O$4,$O$5))</f>
        <v>0</v>
      </c>
    </row>
    <row r="351">
      <c r="A351" s="1" t="s">
        <v>114</v>
      </c>
      <c r="E351" s="27" t="s">
        <v>3836</v>
      </c>
    </row>
    <row r="352" ht="26.4">
      <c r="A352" s="1" t="s">
        <v>116</v>
      </c>
      <c r="E352" s="32" t="s">
        <v>3969</v>
      </c>
    </row>
    <row r="353" ht="145.2">
      <c r="A353" s="1" t="s">
        <v>117</v>
      </c>
      <c r="E353" s="27" t="s">
        <v>3941</v>
      </c>
    </row>
    <row r="354">
      <c r="A354" s="1" t="s">
        <v>108</v>
      </c>
      <c r="B354" s="1">
        <v>4</v>
      </c>
      <c r="C354" s="26" t="s">
        <v>194</v>
      </c>
      <c r="D354" t="s">
        <v>138</v>
      </c>
      <c r="E354" s="27" t="s">
        <v>195</v>
      </c>
      <c r="F354" s="28" t="s">
        <v>192</v>
      </c>
      <c r="G354" s="29">
        <v>4.4000000000000004</v>
      </c>
      <c r="H354" s="28">
        <v>0</v>
      </c>
      <c r="I354" s="30">
        <f>ROUND(G354*H354,P4)</f>
        <v>0</v>
      </c>
      <c r="L354" s="30">
        <v>0</v>
      </c>
      <c r="M354" s="24">
        <f>ROUND(G354*L354,P4)</f>
        <v>0</v>
      </c>
      <c r="N354" s="25" t="s">
        <v>559</v>
      </c>
      <c r="O354" s="31">
        <f>M354*AA354</f>
        <v>0</v>
      </c>
      <c r="P354" s="1">
        <v>3</v>
      </c>
      <c r="AA354" s="1">
        <f>IF(P354=1,$O$3,IF(P354=2,$O$4,$O$5))</f>
        <v>0</v>
      </c>
    </row>
    <row r="355">
      <c r="A355" s="1" t="s">
        <v>114</v>
      </c>
      <c r="E355" s="27" t="s">
        <v>3958</v>
      </c>
    </row>
    <row r="356" ht="26.4">
      <c r="A356" s="1" t="s">
        <v>116</v>
      </c>
      <c r="E356" s="32" t="s">
        <v>3970</v>
      </c>
    </row>
    <row r="357" ht="79.2">
      <c r="A357" s="1" t="s">
        <v>117</v>
      </c>
      <c r="E357" s="27" t="s">
        <v>193</v>
      </c>
    </row>
    <row r="358">
      <c r="A358" s="1" t="s">
        <v>108</v>
      </c>
      <c r="B358" s="1">
        <v>5</v>
      </c>
      <c r="C358" s="26" t="s">
        <v>203</v>
      </c>
      <c r="D358" t="s">
        <v>138</v>
      </c>
      <c r="E358" s="27" t="s">
        <v>204</v>
      </c>
      <c r="F358" s="28" t="s">
        <v>192</v>
      </c>
      <c r="G358" s="29">
        <v>4.4000000000000004</v>
      </c>
      <c r="H358" s="28">
        <v>0</v>
      </c>
      <c r="I358" s="30">
        <f>ROUND(G358*H358,P4)</f>
        <v>0</v>
      </c>
      <c r="L358" s="30">
        <v>0</v>
      </c>
      <c r="M358" s="24">
        <f>ROUND(G358*L358,P4)</f>
        <v>0</v>
      </c>
      <c r="N358" s="25" t="s">
        <v>559</v>
      </c>
      <c r="O358" s="31">
        <f>M358*AA358</f>
        <v>0</v>
      </c>
      <c r="P358" s="1">
        <v>3</v>
      </c>
      <c r="AA358" s="1">
        <f>IF(P358=1,$O$3,IF(P358=2,$O$4,$O$5))</f>
        <v>0</v>
      </c>
    </row>
    <row r="359">
      <c r="A359" s="1" t="s">
        <v>114</v>
      </c>
      <c r="E359" s="27" t="s">
        <v>3836</v>
      </c>
    </row>
    <row r="360" ht="26.4">
      <c r="A360" s="1" t="s">
        <v>116</v>
      </c>
      <c r="E360" s="32" t="s">
        <v>3970</v>
      </c>
    </row>
    <row r="361" ht="198">
      <c r="A361" s="1" t="s">
        <v>117</v>
      </c>
      <c r="E361" s="27" t="s">
        <v>202</v>
      </c>
    </row>
    <row r="362" ht="26.4">
      <c r="A362" s="1" t="s">
        <v>108</v>
      </c>
      <c r="B362" s="1">
        <v>6</v>
      </c>
      <c r="C362" s="26" t="s">
        <v>3960</v>
      </c>
      <c r="D362" t="s">
        <v>138</v>
      </c>
      <c r="E362" s="27" t="s">
        <v>3961</v>
      </c>
      <c r="F362" s="28" t="s">
        <v>159</v>
      </c>
      <c r="G362" s="29">
        <v>2</v>
      </c>
      <c r="H362" s="28">
        <v>0</v>
      </c>
      <c r="I362" s="30">
        <f>ROUND(G362*H362,P4)</f>
        <v>0</v>
      </c>
      <c r="L362" s="30">
        <v>0</v>
      </c>
      <c r="M362" s="24">
        <f>ROUND(G362*L362,P4)</f>
        <v>0</v>
      </c>
      <c r="N362" s="25" t="s">
        <v>559</v>
      </c>
      <c r="O362" s="31">
        <f>M362*AA362</f>
        <v>0</v>
      </c>
      <c r="P362" s="1">
        <v>3</v>
      </c>
      <c r="AA362" s="1">
        <f>IF(P362=1,$O$3,IF(P362=2,$O$4,$O$5))</f>
        <v>0</v>
      </c>
    </row>
    <row r="363">
      <c r="A363" s="1" t="s">
        <v>114</v>
      </c>
      <c r="E363" s="27" t="s">
        <v>3836</v>
      </c>
    </row>
    <row r="364" ht="26.4">
      <c r="A364" s="1" t="s">
        <v>116</v>
      </c>
      <c r="E364" s="32" t="s">
        <v>3962</v>
      </c>
    </row>
    <row r="365" ht="145.2">
      <c r="A365" s="1" t="s">
        <v>117</v>
      </c>
      <c r="E365" s="27" t="s">
        <v>212</v>
      </c>
    </row>
    <row r="366">
      <c r="A366" s="1" t="s">
        <v>108</v>
      </c>
      <c r="B366" s="1">
        <v>7</v>
      </c>
      <c r="C366" s="26" t="s">
        <v>826</v>
      </c>
      <c r="D366" t="s">
        <v>138</v>
      </c>
      <c r="E366" s="27" t="s">
        <v>827</v>
      </c>
      <c r="F366" s="28" t="s">
        <v>159</v>
      </c>
      <c r="G366" s="29">
        <v>2</v>
      </c>
      <c r="H366" s="28">
        <v>0</v>
      </c>
      <c r="I366" s="30">
        <f>ROUND(G366*H366,P4)</f>
        <v>0</v>
      </c>
      <c r="L366" s="30">
        <v>0</v>
      </c>
      <c r="M366" s="24">
        <f>ROUND(G366*L366,P4)</f>
        <v>0</v>
      </c>
      <c r="N366" s="25" t="s">
        <v>559</v>
      </c>
      <c r="O366" s="31">
        <f>M366*AA366</f>
        <v>0</v>
      </c>
      <c r="P366" s="1">
        <v>3</v>
      </c>
      <c r="AA366" s="1">
        <f>IF(P366=1,$O$3,IF(P366=2,$O$4,$O$5))</f>
        <v>0</v>
      </c>
    </row>
    <row r="367">
      <c r="A367" s="1" t="s">
        <v>114</v>
      </c>
      <c r="E367" s="27" t="s">
        <v>3836</v>
      </c>
    </row>
    <row r="368" ht="26.4">
      <c r="A368" s="1" t="s">
        <v>116</v>
      </c>
      <c r="E368" s="32" t="s">
        <v>3962</v>
      </c>
    </row>
    <row r="369" ht="79.2">
      <c r="A369" s="1" t="s">
        <v>117</v>
      </c>
      <c r="E369" s="27" t="s">
        <v>3877</v>
      </c>
    </row>
    <row r="370">
      <c r="A370" s="1" t="s">
        <v>108</v>
      </c>
      <c r="B370" s="1">
        <v>8</v>
      </c>
      <c r="C370" s="26" t="s">
        <v>823</v>
      </c>
      <c r="D370" t="s">
        <v>138</v>
      </c>
      <c r="E370" s="27" t="s">
        <v>824</v>
      </c>
      <c r="F370" s="28" t="s">
        <v>167</v>
      </c>
      <c r="G370" s="29">
        <v>44</v>
      </c>
      <c r="H370" s="28">
        <v>0</v>
      </c>
      <c r="I370" s="30">
        <f>ROUND(G370*H370,P4)</f>
        <v>0</v>
      </c>
      <c r="L370" s="30">
        <v>0</v>
      </c>
      <c r="M370" s="24">
        <f>ROUND(G370*L370,P4)</f>
        <v>0</v>
      </c>
      <c r="N370" s="25" t="s">
        <v>559</v>
      </c>
      <c r="O370" s="31">
        <f>M370*AA370</f>
        <v>0</v>
      </c>
      <c r="P370" s="1">
        <v>3</v>
      </c>
      <c r="AA370" s="1">
        <f>IF(P370=1,$O$3,IF(P370=2,$O$4,$O$5))</f>
        <v>0</v>
      </c>
    </row>
    <row r="371">
      <c r="A371" s="1" t="s">
        <v>114</v>
      </c>
      <c r="E371" s="27" t="s">
        <v>3836</v>
      </c>
    </row>
    <row r="372" ht="26.4">
      <c r="A372" s="1" t="s">
        <v>116</v>
      </c>
      <c r="E372" s="32" t="s">
        <v>3971</v>
      </c>
    </row>
    <row r="373" ht="79.2">
      <c r="A373" s="1" t="s">
        <v>117</v>
      </c>
      <c r="E373" s="27" t="s">
        <v>3879</v>
      </c>
    </row>
    <row r="374">
      <c r="A374" s="1" t="s">
        <v>108</v>
      </c>
      <c r="B374" s="1">
        <v>9</v>
      </c>
      <c r="C374" s="26" t="s">
        <v>3880</v>
      </c>
      <c r="D374" t="s">
        <v>138</v>
      </c>
      <c r="E374" s="27" t="s">
        <v>3881</v>
      </c>
      <c r="F374" s="28" t="s">
        <v>167</v>
      </c>
      <c r="G374" s="29">
        <v>26</v>
      </c>
      <c r="H374" s="28">
        <v>0</v>
      </c>
      <c r="I374" s="30">
        <f>ROUND(G374*H374,P4)</f>
        <v>0</v>
      </c>
      <c r="L374" s="30">
        <v>0</v>
      </c>
      <c r="M374" s="24">
        <f>ROUND(G374*L374,P4)</f>
        <v>0</v>
      </c>
      <c r="N374" s="25" t="s">
        <v>559</v>
      </c>
      <c r="O374" s="31">
        <f>M374*AA374</f>
        <v>0</v>
      </c>
      <c r="P374" s="1">
        <v>3</v>
      </c>
      <c r="AA374" s="1">
        <f>IF(P374=1,$O$3,IF(P374=2,$O$4,$O$5))</f>
        <v>0</v>
      </c>
    </row>
    <row r="375">
      <c r="A375" s="1" t="s">
        <v>114</v>
      </c>
      <c r="E375" s="27" t="s">
        <v>3836</v>
      </c>
    </row>
    <row r="376" ht="26.4">
      <c r="A376" s="1" t="s">
        <v>116</v>
      </c>
      <c r="E376" s="32" t="s">
        <v>3972</v>
      </c>
    </row>
    <row r="377" ht="105.6">
      <c r="A377" s="1" t="s">
        <v>117</v>
      </c>
      <c r="E377" s="27" t="s">
        <v>3882</v>
      </c>
    </row>
    <row r="378">
      <c r="A378" s="1" t="s">
        <v>108</v>
      </c>
      <c r="B378" s="1">
        <v>10</v>
      </c>
      <c r="C378" s="26" t="s">
        <v>3883</v>
      </c>
      <c r="D378" t="s">
        <v>138</v>
      </c>
      <c r="E378" s="27" t="s">
        <v>3884</v>
      </c>
      <c r="F378" s="28" t="s">
        <v>140</v>
      </c>
      <c r="G378" s="29">
        <v>4</v>
      </c>
      <c r="H378" s="28">
        <v>0</v>
      </c>
      <c r="I378" s="30">
        <f>ROUND(G378*H378,P4)</f>
        <v>0</v>
      </c>
      <c r="L378" s="30">
        <v>0</v>
      </c>
      <c r="M378" s="24">
        <f>ROUND(G378*L378,P4)</f>
        <v>0</v>
      </c>
      <c r="N378" s="25" t="s">
        <v>138</v>
      </c>
      <c r="O378" s="31">
        <f>M378*AA378</f>
        <v>0</v>
      </c>
      <c r="P378" s="1">
        <v>3</v>
      </c>
      <c r="AA378" s="1">
        <f>IF(P378=1,$O$3,IF(P378=2,$O$4,$O$5))</f>
        <v>0</v>
      </c>
    </row>
    <row r="379">
      <c r="A379" s="1" t="s">
        <v>114</v>
      </c>
      <c r="E379" s="27" t="s">
        <v>3836</v>
      </c>
    </row>
    <row r="380" ht="26.4">
      <c r="A380" s="1" t="s">
        <v>116</v>
      </c>
      <c r="E380" s="32" t="s">
        <v>3929</v>
      </c>
    </row>
    <row r="381" ht="79.2">
      <c r="A381" s="1" t="s">
        <v>117</v>
      </c>
      <c r="E381" s="27" t="s">
        <v>3886</v>
      </c>
    </row>
    <row r="382">
      <c r="A382" s="1" t="s">
        <v>105</v>
      </c>
      <c r="C382" s="22" t="s">
        <v>3918</v>
      </c>
      <c r="E382" s="23" t="s">
        <v>3891</v>
      </c>
      <c r="L382" s="24">
        <f>SUMIFS(L383:L390,A383:A390,"P")</f>
        <v>0</v>
      </c>
      <c r="M382" s="24">
        <f>SUMIFS(M383:M390,A383:A390,"P")</f>
        <v>0</v>
      </c>
      <c r="N382" s="25"/>
    </row>
    <row r="383" ht="26.4">
      <c r="A383" s="1" t="s">
        <v>108</v>
      </c>
      <c r="B383" s="1">
        <v>11</v>
      </c>
      <c r="C383" s="26" t="s">
        <v>1661</v>
      </c>
      <c r="D383" t="s">
        <v>138</v>
      </c>
      <c r="E383" s="27" t="s">
        <v>1662</v>
      </c>
      <c r="F383" s="28" t="s">
        <v>159</v>
      </c>
      <c r="G383" s="29">
        <v>1</v>
      </c>
      <c r="H383" s="28">
        <v>0</v>
      </c>
      <c r="I383" s="30">
        <f>ROUND(G383*H383,P4)</f>
        <v>0</v>
      </c>
      <c r="L383" s="30">
        <v>0</v>
      </c>
      <c r="M383" s="24">
        <f>ROUND(G383*L383,P4)</f>
        <v>0</v>
      </c>
      <c r="N383" s="25" t="s">
        <v>559</v>
      </c>
      <c r="O383" s="31">
        <f>M383*AA383</f>
        <v>0</v>
      </c>
      <c r="P383" s="1">
        <v>3</v>
      </c>
      <c r="AA383" s="1">
        <f>IF(P383=1,$O$3,IF(P383=2,$O$4,$O$5))</f>
        <v>0</v>
      </c>
    </row>
    <row r="384">
      <c r="A384" s="1" t="s">
        <v>114</v>
      </c>
      <c r="E384" s="27" t="s">
        <v>3836</v>
      </c>
    </row>
    <row r="385" ht="26.4">
      <c r="A385" s="1" t="s">
        <v>116</v>
      </c>
      <c r="E385" s="32" t="s">
        <v>3892</v>
      </c>
    </row>
    <row r="386" ht="105.6">
      <c r="A386" s="1" t="s">
        <v>117</v>
      </c>
      <c r="E386" s="27" t="s">
        <v>3893</v>
      </c>
    </row>
    <row r="387">
      <c r="A387" s="1" t="s">
        <v>108</v>
      </c>
      <c r="B387" s="1">
        <v>12</v>
      </c>
      <c r="C387" s="26" t="s">
        <v>3964</v>
      </c>
      <c r="D387" t="s">
        <v>138</v>
      </c>
      <c r="E387" s="27" t="s">
        <v>3965</v>
      </c>
      <c r="F387" s="28" t="s">
        <v>159</v>
      </c>
      <c r="G387" s="29">
        <v>1</v>
      </c>
      <c r="H387" s="28">
        <v>0</v>
      </c>
      <c r="I387" s="30">
        <f>ROUND(G387*H387,P4)</f>
        <v>0</v>
      </c>
      <c r="L387" s="30">
        <v>0</v>
      </c>
      <c r="M387" s="24">
        <f>ROUND(G387*L387,P4)</f>
        <v>0</v>
      </c>
      <c r="N387" s="25" t="s">
        <v>559</v>
      </c>
      <c r="O387" s="31">
        <f>M387*AA387</f>
        <v>0</v>
      </c>
      <c r="P387" s="1">
        <v>3</v>
      </c>
      <c r="AA387" s="1">
        <f>IF(P387=1,$O$3,IF(P387=2,$O$4,$O$5))</f>
        <v>0</v>
      </c>
    </row>
    <row r="388">
      <c r="A388" s="1" t="s">
        <v>114</v>
      </c>
      <c r="E388" s="27" t="s">
        <v>138</v>
      </c>
    </row>
    <row r="389" ht="26.4">
      <c r="A389" s="1" t="s">
        <v>116</v>
      </c>
      <c r="E389" s="32" t="s">
        <v>3919</v>
      </c>
    </row>
    <row r="390" ht="79.2">
      <c r="A390" s="1" t="s">
        <v>117</v>
      </c>
      <c r="E390" s="27" t="s">
        <v>3897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COUNTIFS(L8:L735,"=0",A8:A735,"P")+COUNTIFS(L8:L735,"",A8:A735,"P")+SUM(Q8:Q735)</f>
        <v>0</v>
      </c>
    </row>
    <row r="8">
      <c r="A8" s="1" t="s">
        <v>100</v>
      </c>
      <c r="C8" s="22" t="s">
        <v>3973</v>
      </c>
      <c r="E8" s="23" t="s">
        <v>53</v>
      </c>
      <c r="L8" s="24">
        <f>L9+L79+L373</f>
        <v>0</v>
      </c>
      <c r="M8" s="24">
        <f>M9+M79+M373</f>
        <v>0</v>
      </c>
      <c r="N8" s="25"/>
    </row>
    <row r="9">
      <c r="A9" s="1" t="s">
        <v>102</v>
      </c>
      <c r="C9" s="22" t="s">
        <v>3974</v>
      </c>
      <c r="E9" s="23" t="s">
        <v>3975</v>
      </c>
      <c r="L9" s="24">
        <f>L10</f>
        <v>0</v>
      </c>
      <c r="M9" s="24">
        <f>M10</f>
        <v>0</v>
      </c>
      <c r="N9" s="25"/>
    </row>
    <row r="10">
      <c r="A10" s="1" t="s">
        <v>3831</v>
      </c>
      <c r="C10" s="22" t="s">
        <v>3976</v>
      </c>
      <c r="E10" s="23" t="s">
        <v>3977</v>
      </c>
      <c r="L10" s="24">
        <f>L11+L16+L33+L38</f>
        <v>0</v>
      </c>
      <c r="M10" s="24">
        <f>M11+M16+M33+M38</f>
        <v>0</v>
      </c>
      <c r="N10" s="25"/>
    </row>
    <row r="11">
      <c r="A11" s="1" t="s">
        <v>105</v>
      </c>
      <c r="C11" s="22" t="s">
        <v>483</v>
      </c>
      <c r="E11" s="23" t="s">
        <v>3978</v>
      </c>
      <c r="L11" s="24">
        <f>SUMIFS(L12:L15,A12:A15,"P")</f>
        <v>0</v>
      </c>
      <c r="M11" s="24">
        <f>SUMIFS(M12:M15,A12:A15,"P")</f>
        <v>0</v>
      </c>
      <c r="N11" s="25"/>
    </row>
    <row r="12" ht="26.4">
      <c r="A12" s="1" t="s">
        <v>108</v>
      </c>
      <c r="B12" s="1">
        <v>16</v>
      </c>
      <c r="C12" s="26" t="s">
        <v>109</v>
      </c>
      <c r="D12" t="s">
        <v>110</v>
      </c>
      <c r="E12" s="27" t="s">
        <v>111</v>
      </c>
      <c r="F12" s="28" t="s">
        <v>112</v>
      </c>
      <c r="G12" s="29">
        <v>560</v>
      </c>
      <c r="H12" s="28">
        <v>0</v>
      </c>
      <c r="I12" s="30">
        <f>ROUND(G12*H12,P4)</f>
        <v>0</v>
      </c>
      <c r="L12" s="30">
        <v>0</v>
      </c>
      <c r="M12" s="24">
        <f>ROUND(G12*L12,P4)</f>
        <v>0</v>
      </c>
      <c r="N12" s="25" t="s">
        <v>785</v>
      </c>
      <c r="O12" s="31">
        <f>M12*AA12</f>
        <v>0</v>
      </c>
      <c r="P12" s="1">
        <v>3</v>
      </c>
      <c r="AA12" s="1">
        <f>IF(P12=1,$O$3,IF(P12=2,$O$4,$O$5))</f>
        <v>0</v>
      </c>
    </row>
    <row r="13" ht="26.4">
      <c r="A13" s="1" t="s">
        <v>114</v>
      </c>
      <c r="E13" s="27" t="s">
        <v>115</v>
      </c>
    </row>
    <row r="14" ht="26.4">
      <c r="A14" s="1" t="s">
        <v>116</v>
      </c>
      <c r="E14" s="32" t="s">
        <v>3979</v>
      </c>
    </row>
    <row r="15" ht="198">
      <c r="A15" s="1" t="s">
        <v>117</v>
      </c>
      <c r="E15" s="27" t="s">
        <v>787</v>
      </c>
    </row>
    <row r="16">
      <c r="A16" s="1" t="s">
        <v>105</v>
      </c>
      <c r="C16" s="22" t="s">
        <v>144</v>
      </c>
      <c r="E16" s="23" t="s">
        <v>145</v>
      </c>
      <c r="L16" s="24">
        <f>SUMIFS(L17:L32,A17:A32,"P")</f>
        <v>0</v>
      </c>
      <c r="M16" s="24">
        <f>SUMIFS(M17:M32,A17:A32,"P")</f>
        <v>0</v>
      </c>
      <c r="N16" s="25"/>
    </row>
    <row r="17">
      <c r="A17" s="1" t="s">
        <v>108</v>
      </c>
      <c r="B17" s="1">
        <v>1</v>
      </c>
      <c r="C17" s="26" t="s">
        <v>2479</v>
      </c>
      <c r="D17" t="s">
        <v>138</v>
      </c>
      <c r="E17" s="27" t="s">
        <v>2480</v>
      </c>
      <c r="F17" s="28" t="s">
        <v>153</v>
      </c>
      <c r="G17" s="29">
        <v>1127</v>
      </c>
      <c r="H17" s="28">
        <v>0</v>
      </c>
      <c r="I17" s="30">
        <f>ROUND(G17*H17,P4)</f>
        <v>0</v>
      </c>
      <c r="L17" s="30">
        <v>0</v>
      </c>
      <c r="M17" s="24">
        <f>ROUND(G17*L17,P4)</f>
        <v>0</v>
      </c>
      <c r="N17" s="25" t="s">
        <v>559</v>
      </c>
      <c r="O17" s="31">
        <f>M17*AA17</f>
        <v>0</v>
      </c>
      <c r="P17" s="1">
        <v>3</v>
      </c>
      <c r="AA17" s="1">
        <f>IF(P17=1,$O$3,IF(P17=2,$O$4,$O$5))</f>
        <v>0</v>
      </c>
    </row>
    <row r="18">
      <c r="A18" s="1" t="s">
        <v>114</v>
      </c>
      <c r="E18" s="27" t="s">
        <v>138</v>
      </c>
    </row>
    <row r="19" ht="26.4">
      <c r="A19" s="1" t="s">
        <v>116</v>
      </c>
      <c r="E19" s="32" t="s">
        <v>3980</v>
      </c>
    </row>
    <row r="20">
      <c r="A20" s="1" t="s">
        <v>117</v>
      </c>
      <c r="E20" s="27" t="s">
        <v>566</v>
      </c>
    </row>
    <row r="21">
      <c r="A21" s="1" t="s">
        <v>108</v>
      </c>
      <c r="B21" s="1">
        <v>2</v>
      </c>
      <c r="C21" s="26" t="s">
        <v>3081</v>
      </c>
      <c r="D21" t="s">
        <v>138</v>
      </c>
      <c r="E21" s="27" t="s">
        <v>3082</v>
      </c>
      <c r="F21" s="28" t="s">
        <v>153</v>
      </c>
      <c r="G21" s="29">
        <v>280</v>
      </c>
      <c r="H21" s="28">
        <v>0</v>
      </c>
      <c r="I21" s="30">
        <f>ROUND(G21*H21,P4)</f>
        <v>0</v>
      </c>
      <c r="L21" s="30">
        <v>0</v>
      </c>
      <c r="M21" s="24">
        <f>ROUND(G21*L21,P4)</f>
        <v>0</v>
      </c>
      <c r="N21" s="25" t="s">
        <v>559</v>
      </c>
      <c r="O21" s="31">
        <f>M21*AA21</f>
        <v>0</v>
      </c>
      <c r="P21" s="1">
        <v>3</v>
      </c>
      <c r="AA21" s="1">
        <f>IF(P21=1,$O$3,IF(P21=2,$O$4,$O$5))</f>
        <v>0</v>
      </c>
    </row>
    <row r="22">
      <c r="A22" s="1" t="s">
        <v>114</v>
      </c>
      <c r="E22" s="27" t="s">
        <v>138</v>
      </c>
    </row>
    <row r="23" ht="26.4">
      <c r="A23" s="1" t="s">
        <v>116</v>
      </c>
      <c r="E23" s="32" t="s">
        <v>3981</v>
      </c>
    </row>
    <row r="24">
      <c r="A24" s="1" t="s">
        <v>117</v>
      </c>
      <c r="E24" s="27" t="s">
        <v>566</v>
      </c>
    </row>
    <row r="25">
      <c r="A25" s="1" t="s">
        <v>108</v>
      </c>
      <c r="B25" s="1">
        <v>3</v>
      </c>
      <c r="C25" s="26" t="s">
        <v>151</v>
      </c>
      <c r="D25" t="s">
        <v>138</v>
      </c>
      <c r="E25" s="27" t="s">
        <v>152</v>
      </c>
      <c r="F25" s="28" t="s">
        <v>153</v>
      </c>
      <c r="G25" s="29">
        <v>744</v>
      </c>
      <c r="H25" s="28">
        <v>0</v>
      </c>
      <c r="I25" s="30">
        <f>ROUND(G25*H25,P4)</f>
        <v>0</v>
      </c>
      <c r="L25" s="30">
        <v>0</v>
      </c>
      <c r="M25" s="24">
        <f>ROUND(G25*L25,P4)</f>
        <v>0</v>
      </c>
      <c r="N25" s="25" t="s">
        <v>559</v>
      </c>
      <c r="O25" s="31">
        <f>M25*AA25</f>
        <v>0</v>
      </c>
      <c r="P25" s="1">
        <v>3</v>
      </c>
      <c r="AA25" s="1">
        <f>IF(P25=1,$O$3,IF(P25=2,$O$4,$O$5))</f>
        <v>0</v>
      </c>
    </row>
    <row r="26">
      <c r="A26" s="1" t="s">
        <v>114</v>
      </c>
      <c r="E26" s="27" t="s">
        <v>138</v>
      </c>
    </row>
    <row r="27" ht="26.4">
      <c r="A27" s="1" t="s">
        <v>116</v>
      </c>
      <c r="E27" s="32" t="s">
        <v>3982</v>
      </c>
    </row>
    <row r="28">
      <c r="A28" s="1" t="s">
        <v>117</v>
      </c>
      <c r="E28" s="27" t="s">
        <v>566</v>
      </c>
    </row>
    <row r="29">
      <c r="A29" s="1" t="s">
        <v>108</v>
      </c>
      <c r="B29" s="1">
        <v>4</v>
      </c>
      <c r="C29" s="26" t="s">
        <v>2513</v>
      </c>
      <c r="D29" t="s">
        <v>138</v>
      </c>
      <c r="E29" s="27" t="s">
        <v>2514</v>
      </c>
      <c r="F29" s="28" t="s">
        <v>153</v>
      </c>
      <c r="G29" s="29">
        <v>240</v>
      </c>
      <c r="H29" s="28">
        <v>0</v>
      </c>
      <c r="I29" s="30">
        <f>ROUND(G29*H29,P4)</f>
        <v>0</v>
      </c>
      <c r="L29" s="30">
        <v>0</v>
      </c>
      <c r="M29" s="24">
        <f>ROUND(G29*L29,P4)</f>
        <v>0</v>
      </c>
      <c r="N29" s="25" t="s">
        <v>559</v>
      </c>
      <c r="O29" s="31">
        <f>M29*AA29</f>
        <v>0</v>
      </c>
      <c r="P29" s="1">
        <v>3</v>
      </c>
      <c r="AA29" s="1">
        <f>IF(P29=1,$O$3,IF(P29=2,$O$4,$O$5))</f>
        <v>0</v>
      </c>
    </row>
    <row r="30">
      <c r="A30" s="1" t="s">
        <v>114</v>
      </c>
      <c r="E30" s="27" t="s">
        <v>138</v>
      </c>
    </row>
    <row r="31" ht="26.4">
      <c r="A31" s="1" t="s">
        <v>116</v>
      </c>
      <c r="E31" s="32" t="s">
        <v>3983</v>
      </c>
    </row>
    <row r="32">
      <c r="A32" s="1" t="s">
        <v>117</v>
      </c>
      <c r="E32" s="27" t="s">
        <v>566</v>
      </c>
    </row>
    <row r="33">
      <c r="A33" s="1" t="s">
        <v>105</v>
      </c>
      <c r="C33" s="22" t="s">
        <v>2566</v>
      </c>
      <c r="E33" s="23" t="s">
        <v>2567</v>
      </c>
      <c r="L33" s="24">
        <f>SUMIFS(L34:L37,A34:A37,"P")</f>
        <v>0</v>
      </c>
      <c r="M33" s="24">
        <f>SUMIFS(M34:M37,A34:A37,"P")</f>
        <v>0</v>
      </c>
      <c r="N33" s="25"/>
    </row>
    <row r="34">
      <c r="A34" s="1" t="s">
        <v>108</v>
      </c>
      <c r="B34" s="1">
        <v>5</v>
      </c>
      <c r="C34" s="26" t="s">
        <v>3984</v>
      </c>
      <c r="D34" t="s">
        <v>138</v>
      </c>
      <c r="E34" s="27" t="s">
        <v>3985</v>
      </c>
      <c r="F34" s="28" t="s">
        <v>153</v>
      </c>
      <c r="G34" s="29">
        <v>40</v>
      </c>
      <c r="H34" s="28">
        <v>0</v>
      </c>
      <c r="I34" s="30">
        <f>ROUND(G34*H34,P4)</f>
        <v>0</v>
      </c>
      <c r="L34" s="30">
        <v>0</v>
      </c>
      <c r="M34" s="24">
        <f>ROUND(G34*L34,P4)</f>
        <v>0</v>
      </c>
      <c r="N34" s="25" t="s">
        <v>559</v>
      </c>
      <c r="O34" s="31">
        <f>M34*AA34</f>
        <v>0</v>
      </c>
      <c r="P34" s="1">
        <v>3</v>
      </c>
      <c r="AA34" s="1">
        <f>IF(P34=1,$O$3,IF(P34=2,$O$4,$O$5))</f>
        <v>0</v>
      </c>
    </row>
    <row r="35">
      <c r="A35" s="1" t="s">
        <v>114</v>
      </c>
      <c r="E35" s="27" t="s">
        <v>138</v>
      </c>
    </row>
    <row r="36" ht="26.4">
      <c r="A36" s="1" t="s">
        <v>116</v>
      </c>
      <c r="E36" s="32" t="s">
        <v>3986</v>
      </c>
    </row>
    <row r="37">
      <c r="A37" s="1" t="s">
        <v>117</v>
      </c>
      <c r="E37" s="27" t="s">
        <v>138</v>
      </c>
    </row>
    <row r="38">
      <c r="A38" s="1" t="s">
        <v>105</v>
      </c>
      <c r="C38" s="22" t="s">
        <v>2628</v>
      </c>
      <c r="E38" s="23" t="s">
        <v>2629</v>
      </c>
      <c r="L38" s="24">
        <f>SUMIFS(L39:L78,A39:A78,"P")</f>
        <v>0</v>
      </c>
      <c r="M38" s="24">
        <f>SUMIFS(M39:M78,A39:A78,"P")</f>
        <v>0</v>
      </c>
      <c r="N38" s="25"/>
    </row>
    <row r="39">
      <c r="A39" s="1" t="s">
        <v>108</v>
      </c>
      <c r="B39" s="1">
        <v>6</v>
      </c>
      <c r="C39" s="26" t="s">
        <v>3987</v>
      </c>
      <c r="D39" t="s">
        <v>138</v>
      </c>
      <c r="E39" s="27" t="s">
        <v>3988</v>
      </c>
      <c r="F39" s="28" t="s">
        <v>167</v>
      </c>
      <c r="G39" s="29">
        <v>383</v>
      </c>
      <c r="H39" s="28">
        <v>0</v>
      </c>
      <c r="I39" s="30">
        <f>ROUND(G39*H39,P4)</f>
        <v>0</v>
      </c>
      <c r="L39" s="30">
        <v>0</v>
      </c>
      <c r="M39" s="24">
        <f>ROUND(G39*L39,P4)</f>
        <v>0</v>
      </c>
      <c r="N39" s="25" t="s">
        <v>559</v>
      </c>
      <c r="O39" s="31">
        <f>M39*AA39</f>
        <v>0</v>
      </c>
      <c r="P39" s="1">
        <v>3</v>
      </c>
      <c r="AA39" s="1">
        <f>IF(P39=1,$O$3,IF(P39=2,$O$4,$O$5))</f>
        <v>0</v>
      </c>
    </row>
    <row r="40">
      <c r="A40" s="1" t="s">
        <v>114</v>
      </c>
      <c r="E40" s="27" t="s">
        <v>138</v>
      </c>
    </row>
    <row r="41" ht="26.4">
      <c r="A41" s="1" t="s">
        <v>116</v>
      </c>
      <c r="E41" s="32" t="s">
        <v>3989</v>
      </c>
    </row>
    <row r="42">
      <c r="A42" s="1" t="s">
        <v>117</v>
      </c>
      <c r="E42" s="27" t="s">
        <v>561</v>
      </c>
    </row>
    <row r="43">
      <c r="A43" s="1" t="s">
        <v>108</v>
      </c>
      <c r="B43" s="1">
        <v>7</v>
      </c>
      <c r="C43" s="26" t="s">
        <v>3990</v>
      </c>
      <c r="D43" t="s">
        <v>138</v>
      </c>
      <c r="E43" s="27" t="s">
        <v>3991</v>
      </c>
      <c r="F43" s="28" t="s">
        <v>167</v>
      </c>
      <c r="G43" s="29">
        <v>35</v>
      </c>
      <c r="H43" s="28">
        <v>0</v>
      </c>
      <c r="I43" s="30">
        <f>ROUND(G43*H43,P4)</f>
        <v>0</v>
      </c>
      <c r="L43" s="30">
        <v>0</v>
      </c>
      <c r="M43" s="24">
        <f>ROUND(G43*L43,P4)</f>
        <v>0</v>
      </c>
      <c r="N43" s="25" t="s">
        <v>559</v>
      </c>
      <c r="O43" s="31">
        <f>M43*AA43</f>
        <v>0</v>
      </c>
      <c r="P43" s="1">
        <v>3</v>
      </c>
      <c r="AA43" s="1">
        <f>IF(P43=1,$O$3,IF(P43=2,$O$4,$O$5))</f>
        <v>0</v>
      </c>
    </row>
    <row r="44">
      <c r="A44" s="1" t="s">
        <v>114</v>
      </c>
      <c r="E44" s="27" t="s">
        <v>138</v>
      </c>
    </row>
    <row r="45" ht="26.4">
      <c r="A45" s="1" t="s">
        <v>116</v>
      </c>
      <c r="E45" s="32" t="s">
        <v>3992</v>
      </c>
    </row>
    <row r="46">
      <c r="A46" s="1" t="s">
        <v>117</v>
      </c>
      <c r="E46" s="27" t="s">
        <v>561</v>
      </c>
    </row>
    <row r="47">
      <c r="A47" s="1" t="s">
        <v>108</v>
      </c>
      <c r="B47" s="1">
        <v>8</v>
      </c>
      <c r="C47" s="26" t="s">
        <v>3993</v>
      </c>
      <c r="D47" t="s">
        <v>138</v>
      </c>
      <c r="E47" s="27" t="s">
        <v>3994</v>
      </c>
      <c r="F47" s="28" t="s">
        <v>167</v>
      </c>
      <c r="G47" s="29">
        <v>60</v>
      </c>
      <c r="H47" s="28">
        <v>0</v>
      </c>
      <c r="I47" s="30">
        <f>ROUND(G47*H47,P4)</f>
        <v>0</v>
      </c>
      <c r="L47" s="30">
        <v>0</v>
      </c>
      <c r="M47" s="24">
        <f>ROUND(G47*L47,P4)</f>
        <v>0</v>
      </c>
      <c r="N47" s="25" t="s">
        <v>559</v>
      </c>
      <c r="O47" s="31">
        <f>M47*AA47</f>
        <v>0</v>
      </c>
      <c r="P47" s="1">
        <v>3</v>
      </c>
      <c r="AA47" s="1">
        <f>IF(P47=1,$O$3,IF(P47=2,$O$4,$O$5))</f>
        <v>0</v>
      </c>
    </row>
    <row r="48">
      <c r="A48" s="1" t="s">
        <v>114</v>
      </c>
      <c r="E48" s="27" t="s">
        <v>138</v>
      </c>
    </row>
    <row r="49" ht="26.4">
      <c r="A49" s="1" t="s">
        <v>116</v>
      </c>
      <c r="E49" s="32" t="s">
        <v>3995</v>
      </c>
    </row>
    <row r="50">
      <c r="A50" s="1" t="s">
        <v>117</v>
      </c>
      <c r="E50" s="27" t="s">
        <v>561</v>
      </c>
    </row>
    <row r="51">
      <c r="A51" s="1" t="s">
        <v>108</v>
      </c>
      <c r="B51" s="1">
        <v>9</v>
      </c>
      <c r="C51" s="26" t="s">
        <v>3996</v>
      </c>
      <c r="D51" t="s">
        <v>138</v>
      </c>
      <c r="E51" s="27" t="s">
        <v>3997</v>
      </c>
      <c r="F51" s="28" t="s">
        <v>159</v>
      </c>
      <c r="G51" s="29">
        <v>6</v>
      </c>
      <c r="H51" s="28">
        <v>0</v>
      </c>
      <c r="I51" s="30">
        <f>ROUND(G51*H51,P4)</f>
        <v>0</v>
      </c>
      <c r="L51" s="30">
        <v>0</v>
      </c>
      <c r="M51" s="24">
        <f>ROUND(G51*L51,P4)</f>
        <v>0</v>
      </c>
      <c r="N51" s="25" t="s">
        <v>559</v>
      </c>
      <c r="O51" s="31">
        <f>M51*AA51</f>
        <v>0</v>
      </c>
      <c r="P51" s="1">
        <v>3</v>
      </c>
      <c r="AA51" s="1">
        <f>IF(P51=1,$O$3,IF(P51=2,$O$4,$O$5))</f>
        <v>0</v>
      </c>
    </row>
    <row r="52">
      <c r="A52" s="1" t="s">
        <v>114</v>
      </c>
      <c r="E52" s="27" t="s">
        <v>138</v>
      </c>
    </row>
    <row r="53" ht="26.4">
      <c r="A53" s="1" t="s">
        <v>116</v>
      </c>
      <c r="E53" s="32" t="s">
        <v>3998</v>
      </c>
    </row>
    <row r="54">
      <c r="A54" s="1" t="s">
        <v>117</v>
      </c>
      <c r="E54" s="27" t="s">
        <v>561</v>
      </c>
    </row>
    <row r="55">
      <c r="A55" s="1" t="s">
        <v>108</v>
      </c>
      <c r="B55" s="1">
        <v>10</v>
      </c>
      <c r="C55" s="26" t="s">
        <v>3999</v>
      </c>
      <c r="D55" t="s">
        <v>138</v>
      </c>
      <c r="E55" s="27" t="s">
        <v>4000</v>
      </c>
      <c r="F55" s="28" t="s">
        <v>159</v>
      </c>
      <c r="G55" s="29">
        <v>6</v>
      </c>
      <c r="H55" s="28">
        <v>0</v>
      </c>
      <c r="I55" s="30">
        <f>ROUND(G55*H55,P4)</f>
        <v>0</v>
      </c>
      <c r="L55" s="30">
        <v>0</v>
      </c>
      <c r="M55" s="24">
        <f>ROUND(G55*L55,P4)</f>
        <v>0</v>
      </c>
      <c r="N55" s="25" t="s">
        <v>559</v>
      </c>
      <c r="O55" s="31">
        <f>M55*AA55</f>
        <v>0</v>
      </c>
      <c r="P55" s="1">
        <v>3</v>
      </c>
      <c r="AA55" s="1">
        <f>IF(P55=1,$O$3,IF(P55=2,$O$4,$O$5))</f>
        <v>0</v>
      </c>
    </row>
    <row r="56">
      <c r="A56" s="1" t="s">
        <v>114</v>
      </c>
      <c r="E56" s="27" t="s">
        <v>138</v>
      </c>
    </row>
    <row r="57" ht="26.4">
      <c r="A57" s="1" t="s">
        <v>116</v>
      </c>
      <c r="E57" s="32" t="s">
        <v>3998</v>
      </c>
    </row>
    <row r="58">
      <c r="A58" s="1" t="s">
        <v>117</v>
      </c>
      <c r="E58" s="27" t="s">
        <v>561</v>
      </c>
    </row>
    <row r="59">
      <c r="A59" s="1" t="s">
        <v>108</v>
      </c>
      <c r="B59" s="1">
        <v>11</v>
      </c>
      <c r="C59" s="26" t="s">
        <v>4001</v>
      </c>
      <c r="D59" t="s">
        <v>138</v>
      </c>
      <c r="E59" s="27" t="s">
        <v>4002</v>
      </c>
      <c r="F59" s="28" t="s">
        <v>159</v>
      </c>
      <c r="G59" s="29">
        <v>2</v>
      </c>
      <c r="H59" s="28">
        <v>0</v>
      </c>
      <c r="I59" s="30">
        <f>ROUND(G59*H59,P4)</f>
        <v>0</v>
      </c>
      <c r="L59" s="30">
        <v>0</v>
      </c>
      <c r="M59" s="24">
        <f>ROUND(G59*L59,P4)</f>
        <v>0</v>
      </c>
      <c r="N59" s="25" t="s">
        <v>559</v>
      </c>
      <c r="O59" s="31">
        <f>M59*AA59</f>
        <v>0</v>
      </c>
      <c r="P59" s="1">
        <v>3</v>
      </c>
      <c r="AA59" s="1">
        <f>IF(P59=1,$O$3,IF(P59=2,$O$4,$O$5))</f>
        <v>0</v>
      </c>
    </row>
    <row r="60">
      <c r="A60" s="1" t="s">
        <v>114</v>
      </c>
      <c r="E60" s="27" t="s">
        <v>138</v>
      </c>
    </row>
    <row r="61" ht="26.4">
      <c r="A61" s="1" t="s">
        <v>116</v>
      </c>
      <c r="E61" s="32" t="s">
        <v>4003</v>
      </c>
    </row>
    <row r="62" ht="303.6">
      <c r="A62" s="1" t="s">
        <v>117</v>
      </c>
      <c r="E62" s="27" t="s">
        <v>4004</v>
      </c>
    </row>
    <row r="63">
      <c r="A63" s="1" t="s">
        <v>108</v>
      </c>
      <c r="B63" s="1">
        <v>12</v>
      </c>
      <c r="C63" s="26" t="s">
        <v>4005</v>
      </c>
      <c r="D63" t="s">
        <v>138</v>
      </c>
      <c r="E63" s="27" t="s">
        <v>4006</v>
      </c>
      <c r="F63" s="28" t="s">
        <v>167</v>
      </c>
      <c r="G63" s="29">
        <v>160</v>
      </c>
      <c r="H63" s="28">
        <v>0</v>
      </c>
      <c r="I63" s="30">
        <f>ROUND(G63*H63,P4)</f>
        <v>0</v>
      </c>
      <c r="L63" s="30">
        <v>0</v>
      </c>
      <c r="M63" s="24">
        <f>ROUND(G63*L63,P4)</f>
        <v>0</v>
      </c>
      <c r="N63" s="25" t="s">
        <v>559</v>
      </c>
      <c r="O63" s="31">
        <f>M63*AA63</f>
        <v>0</v>
      </c>
      <c r="P63" s="1">
        <v>3</v>
      </c>
      <c r="AA63" s="1">
        <f>IF(P63=1,$O$3,IF(P63=2,$O$4,$O$5))</f>
        <v>0</v>
      </c>
    </row>
    <row r="64">
      <c r="A64" s="1" t="s">
        <v>114</v>
      </c>
      <c r="E64" s="27" t="s">
        <v>4007</v>
      </c>
    </row>
    <row r="65" ht="26.4">
      <c r="A65" s="1" t="s">
        <v>116</v>
      </c>
      <c r="E65" s="32" t="s">
        <v>4008</v>
      </c>
    </row>
    <row r="66">
      <c r="A66" s="1" t="s">
        <v>117</v>
      </c>
      <c r="E66" s="27" t="s">
        <v>561</v>
      </c>
    </row>
    <row r="67">
      <c r="A67" s="1" t="s">
        <v>108</v>
      </c>
      <c r="B67" s="1">
        <v>13</v>
      </c>
      <c r="C67" s="26" t="s">
        <v>4009</v>
      </c>
      <c r="D67" t="s">
        <v>138</v>
      </c>
      <c r="E67" s="27" t="s">
        <v>4010</v>
      </c>
      <c r="F67" s="28" t="s">
        <v>167</v>
      </c>
      <c r="G67" s="29">
        <v>160</v>
      </c>
      <c r="H67" s="28">
        <v>0</v>
      </c>
      <c r="I67" s="30">
        <f>ROUND(G67*H67,P4)</f>
        <v>0</v>
      </c>
      <c r="L67" s="30">
        <v>0</v>
      </c>
      <c r="M67" s="24">
        <f>ROUND(G67*L67,P4)</f>
        <v>0</v>
      </c>
      <c r="N67" s="25" t="s">
        <v>559</v>
      </c>
      <c r="O67" s="31">
        <f>M67*AA67</f>
        <v>0</v>
      </c>
      <c r="P67" s="1">
        <v>3</v>
      </c>
      <c r="AA67" s="1">
        <f>IF(P67=1,$O$3,IF(P67=2,$O$4,$O$5))</f>
        <v>0</v>
      </c>
    </row>
    <row r="68">
      <c r="A68" s="1" t="s">
        <v>114</v>
      </c>
      <c r="E68" s="27" t="s">
        <v>138</v>
      </c>
    </row>
    <row r="69" ht="26.4">
      <c r="A69" s="1" t="s">
        <v>116</v>
      </c>
      <c r="E69" s="32" t="s">
        <v>4008</v>
      </c>
    </row>
    <row r="70">
      <c r="A70" s="1" t="s">
        <v>117</v>
      </c>
      <c r="E70" s="27" t="s">
        <v>561</v>
      </c>
    </row>
    <row r="71">
      <c r="A71" s="1" t="s">
        <v>108</v>
      </c>
      <c r="B71" s="1">
        <v>14</v>
      </c>
      <c r="C71" s="26" t="s">
        <v>4011</v>
      </c>
      <c r="D71" t="s">
        <v>138</v>
      </c>
      <c r="E71" s="27" t="s">
        <v>4012</v>
      </c>
      <c r="F71" s="28" t="s">
        <v>167</v>
      </c>
      <c r="G71" s="29">
        <v>410</v>
      </c>
      <c r="H71" s="28">
        <v>0</v>
      </c>
      <c r="I71" s="30">
        <f>ROUND(G71*H71,P4)</f>
        <v>0</v>
      </c>
      <c r="L71" s="30">
        <v>0</v>
      </c>
      <c r="M71" s="24">
        <f>ROUND(G71*L71,P4)</f>
        <v>0</v>
      </c>
      <c r="N71" s="25" t="s">
        <v>559</v>
      </c>
      <c r="O71" s="31">
        <f>M71*AA71</f>
        <v>0</v>
      </c>
      <c r="P71" s="1">
        <v>3</v>
      </c>
      <c r="AA71" s="1">
        <f>IF(P71=1,$O$3,IF(P71=2,$O$4,$O$5))</f>
        <v>0</v>
      </c>
    </row>
    <row r="72">
      <c r="A72" s="1" t="s">
        <v>114</v>
      </c>
      <c r="E72" s="27" t="s">
        <v>138</v>
      </c>
    </row>
    <row r="73" ht="26.4">
      <c r="A73" s="1" t="s">
        <v>116</v>
      </c>
      <c r="E73" s="32" t="s">
        <v>4013</v>
      </c>
    </row>
    <row r="74">
      <c r="A74" s="1" t="s">
        <v>117</v>
      </c>
      <c r="E74" s="27" t="s">
        <v>561</v>
      </c>
    </row>
    <row r="75">
      <c r="A75" s="1" t="s">
        <v>108</v>
      </c>
      <c r="B75" s="1">
        <v>15</v>
      </c>
      <c r="C75" s="26" t="s">
        <v>4014</v>
      </c>
      <c r="D75" t="s">
        <v>138</v>
      </c>
      <c r="E75" s="27" t="s">
        <v>4015</v>
      </c>
      <c r="F75" s="28" t="s">
        <v>167</v>
      </c>
      <c r="G75" s="29">
        <v>410</v>
      </c>
      <c r="H75" s="28">
        <v>0</v>
      </c>
      <c r="I75" s="30">
        <f>ROUND(G75*H75,P4)</f>
        <v>0</v>
      </c>
      <c r="L75" s="30">
        <v>0</v>
      </c>
      <c r="M75" s="24">
        <f>ROUND(G75*L75,P4)</f>
        <v>0</v>
      </c>
      <c r="N75" s="25" t="s">
        <v>559</v>
      </c>
      <c r="O75" s="31">
        <f>M75*AA75</f>
        <v>0</v>
      </c>
      <c r="P75" s="1">
        <v>3</v>
      </c>
      <c r="AA75" s="1">
        <f>IF(P75=1,$O$3,IF(P75=2,$O$4,$O$5))</f>
        <v>0</v>
      </c>
    </row>
    <row r="76">
      <c r="A76" s="1" t="s">
        <v>114</v>
      </c>
      <c r="E76" s="27" t="s">
        <v>138</v>
      </c>
    </row>
    <row r="77" ht="26.4">
      <c r="A77" s="1" t="s">
        <v>116</v>
      </c>
      <c r="E77" s="32" t="s">
        <v>4013</v>
      </c>
    </row>
    <row r="78">
      <c r="A78" s="1" t="s">
        <v>117</v>
      </c>
      <c r="E78" s="27" t="s">
        <v>561</v>
      </c>
    </row>
    <row r="79">
      <c r="A79" s="1" t="s">
        <v>102</v>
      </c>
      <c r="C79" s="22" t="s">
        <v>4016</v>
      </c>
      <c r="E79" s="23" t="s">
        <v>4017</v>
      </c>
      <c r="L79" s="24">
        <f>L80+L137+L230+L279+L328</f>
        <v>0</v>
      </c>
      <c r="M79" s="24">
        <f>M80+M137+M230+M279+M328</f>
        <v>0</v>
      </c>
      <c r="N79" s="25"/>
    </row>
    <row r="80">
      <c r="A80" s="1" t="s">
        <v>3831</v>
      </c>
      <c r="C80" s="22" t="s">
        <v>4018</v>
      </c>
      <c r="E80" s="23" t="s">
        <v>4019</v>
      </c>
      <c r="L80" s="24">
        <f>L81+L86+L107+L112</f>
        <v>0</v>
      </c>
      <c r="M80" s="24">
        <f>M81+M86+M107+M112</f>
        <v>0</v>
      </c>
      <c r="N80" s="25"/>
    </row>
    <row r="81">
      <c r="A81" s="1" t="s">
        <v>105</v>
      </c>
      <c r="C81" s="22" t="s">
        <v>483</v>
      </c>
      <c r="E81" s="23" t="s">
        <v>3978</v>
      </c>
      <c r="L81" s="24">
        <f>SUMIFS(L82:L85,A82:A85,"P")</f>
        <v>0</v>
      </c>
      <c r="M81" s="24">
        <f>SUMIFS(M82:M85,A82:A85,"P")</f>
        <v>0</v>
      </c>
      <c r="N81" s="25"/>
    </row>
    <row r="82" ht="26.4">
      <c r="A82" s="1" t="s">
        <v>108</v>
      </c>
      <c r="B82" s="1">
        <v>13</v>
      </c>
      <c r="C82" s="26" t="s">
        <v>109</v>
      </c>
      <c r="D82" t="s">
        <v>110</v>
      </c>
      <c r="E82" s="27" t="s">
        <v>111</v>
      </c>
      <c r="F82" s="28" t="s">
        <v>112</v>
      </c>
      <c r="G82" s="29">
        <v>116</v>
      </c>
      <c r="H82" s="28">
        <v>0</v>
      </c>
      <c r="I82" s="30">
        <f>ROUND(G82*H82,P4)</f>
        <v>0</v>
      </c>
      <c r="L82" s="30">
        <v>0</v>
      </c>
      <c r="M82" s="24">
        <f>ROUND(G82*L82,P4)</f>
        <v>0</v>
      </c>
      <c r="N82" s="25" t="s">
        <v>785</v>
      </c>
      <c r="O82" s="31">
        <f>M82*AA82</f>
        <v>0</v>
      </c>
      <c r="P82" s="1">
        <v>3</v>
      </c>
      <c r="AA82" s="1">
        <f>IF(P82=1,$O$3,IF(P82=2,$O$4,$O$5))</f>
        <v>0</v>
      </c>
    </row>
    <row r="83" ht="26.4">
      <c r="A83" s="1" t="s">
        <v>114</v>
      </c>
      <c r="E83" s="27" t="s">
        <v>115</v>
      </c>
    </row>
    <row r="84" ht="26.4">
      <c r="A84" s="1" t="s">
        <v>116</v>
      </c>
      <c r="E84" s="32" t="s">
        <v>4020</v>
      </c>
    </row>
    <row r="85" ht="198">
      <c r="A85" s="1" t="s">
        <v>117</v>
      </c>
      <c r="E85" s="27" t="s">
        <v>787</v>
      </c>
    </row>
    <row r="86">
      <c r="A86" s="1" t="s">
        <v>105</v>
      </c>
      <c r="C86" s="22" t="s">
        <v>144</v>
      </c>
      <c r="E86" s="23" t="s">
        <v>145</v>
      </c>
      <c r="L86" s="24">
        <f>SUMIFS(L87:L106,A87:A106,"P")</f>
        <v>0</v>
      </c>
      <c r="M86" s="24">
        <f>SUMIFS(M87:M106,A87:A106,"P")</f>
        <v>0</v>
      </c>
      <c r="N86" s="25"/>
    </row>
    <row r="87">
      <c r="A87" s="1" t="s">
        <v>108</v>
      </c>
      <c r="B87" s="1">
        <v>1</v>
      </c>
      <c r="C87" s="26" t="s">
        <v>1411</v>
      </c>
      <c r="D87" t="s">
        <v>138</v>
      </c>
      <c r="E87" s="27" t="s">
        <v>1412</v>
      </c>
      <c r="F87" s="28" t="s">
        <v>153</v>
      </c>
      <c r="G87" s="29">
        <v>317</v>
      </c>
      <c r="H87" s="28">
        <v>0</v>
      </c>
      <c r="I87" s="30">
        <f>ROUND(G87*H87,P4)</f>
        <v>0</v>
      </c>
      <c r="L87" s="30">
        <v>0</v>
      </c>
      <c r="M87" s="24">
        <f>ROUND(G87*L87,P4)</f>
        <v>0</v>
      </c>
      <c r="N87" s="25" t="s">
        <v>559</v>
      </c>
      <c r="O87" s="31">
        <f>M87*AA87</f>
        <v>0</v>
      </c>
      <c r="P87" s="1">
        <v>3</v>
      </c>
      <c r="AA87" s="1">
        <f>IF(P87=1,$O$3,IF(P87=2,$O$4,$O$5))</f>
        <v>0</v>
      </c>
    </row>
    <row r="88">
      <c r="A88" s="1" t="s">
        <v>114</v>
      </c>
      <c r="E88" s="27" t="s">
        <v>138</v>
      </c>
    </row>
    <row r="89" ht="26.4">
      <c r="A89" s="1" t="s">
        <v>116</v>
      </c>
      <c r="E89" s="32" t="s">
        <v>4021</v>
      </c>
    </row>
    <row r="90">
      <c r="A90" s="1" t="s">
        <v>117</v>
      </c>
      <c r="E90" s="27" t="s">
        <v>566</v>
      </c>
    </row>
    <row r="91">
      <c r="A91" s="1" t="s">
        <v>108</v>
      </c>
      <c r="B91" s="1">
        <v>2</v>
      </c>
      <c r="C91" s="26" t="s">
        <v>3081</v>
      </c>
      <c r="D91" t="s">
        <v>138</v>
      </c>
      <c r="E91" s="27" t="s">
        <v>3082</v>
      </c>
      <c r="F91" s="28" t="s">
        <v>153</v>
      </c>
      <c r="G91" s="29">
        <v>58</v>
      </c>
      <c r="H91" s="28">
        <v>0</v>
      </c>
      <c r="I91" s="30">
        <f>ROUND(G91*H91,P4)</f>
        <v>0</v>
      </c>
      <c r="L91" s="30">
        <v>0</v>
      </c>
      <c r="M91" s="24">
        <f>ROUND(G91*L91,P4)</f>
        <v>0</v>
      </c>
      <c r="N91" s="25" t="s">
        <v>559</v>
      </c>
      <c r="O91" s="31">
        <f>M91*AA91</f>
        <v>0</v>
      </c>
      <c r="P91" s="1">
        <v>3</v>
      </c>
      <c r="AA91" s="1">
        <f>IF(P91=1,$O$3,IF(P91=2,$O$4,$O$5))</f>
        <v>0</v>
      </c>
    </row>
    <row r="92">
      <c r="A92" s="1" t="s">
        <v>114</v>
      </c>
      <c r="E92" s="27" t="s">
        <v>138</v>
      </c>
    </row>
    <row r="93" ht="26.4">
      <c r="A93" s="1" t="s">
        <v>116</v>
      </c>
      <c r="E93" s="32" t="s">
        <v>4022</v>
      </c>
    </row>
    <row r="94">
      <c r="A94" s="1" t="s">
        <v>117</v>
      </c>
      <c r="E94" s="27" t="s">
        <v>566</v>
      </c>
    </row>
    <row r="95">
      <c r="A95" s="1" t="s">
        <v>108</v>
      </c>
      <c r="B95" s="1">
        <v>3</v>
      </c>
      <c r="C95" s="26" t="s">
        <v>2509</v>
      </c>
      <c r="D95" t="s">
        <v>138</v>
      </c>
      <c r="E95" s="27" t="s">
        <v>2510</v>
      </c>
      <c r="F95" s="28" t="s">
        <v>153</v>
      </c>
      <c r="G95" s="29">
        <v>39</v>
      </c>
      <c r="H95" s="28">
        <v>0</v>
      </c>
      <c r="I95" s="30">
        <f>ROUND(G95*H95,P4)</f>
        <v>0</v>
      </c>
      <c r="L95" s="30">
        <v>0</v>
      </c>
      <c r="M95" s="24">
        <f>ROUND(G95*L95,P4)</f>
        <v>0</v>
      </c>
      <c r="N95" s="25" t="s">
        <v>559</v>
      </c>
      <c r="O95" s="31">
        <f>M95*AA95</f>
        <v>0</v>
      </c>
      <c r="P95" s="1">
        <v>3</v>
      </c>
      <c r="AA95" s="1">
        <f>IF(P95=1,$O$3,IF(P95=2,$O$4,$O$5))</f>
        <v>0</v>
      </c>
    </row>
    <row r="96">
      <c r="A96" s="1" t="s">
        <v>114</v>
      </c>
      <c r="E96" s="27" t="s">
        <v>138</v>
      </c>
    </row>
    <row r="97" ht="26.4">
      <c r="A97" s="1" t="s">
        <v>116</v>
      </c>
      <c r="E97" s="32" t="s">
        <v>4023</v>
      </c>
    </row>
    <row r="98">
      <c r="A98" s="1" t="s">
        <v>117</v>
      </c>
      <c r="E98" s="27" t="s">
        <v>566</v>
      </c>
    </row>
    <row r="99">
      <c r="A99" s="1" t="s">
        <v>108</v>
      </c>
      <c r="B99" s="1">
        <v>4</v>
      </c>
      <c r="C99" s="26" t="s">
        <v>2513</v>
      </c>
      <c r="D99" t="s">
        <v>138</v>
      </c>
      <c r="E99" s="27" t="s">
        <v>2514</v>
      </c>
      <c r="F99" s="28" t="s">
        <v>153</v>
      </c>
      <c r="G99" s="29">
        <v>11</v>
      </c>
      <c r="H99" s="28">
        <v>0</v>
      </c>
      <c r="I99" s="30">
        <f>ROUND(G99*H99,P4)</f>
        <v>0</v>
      </c>
      <c r="L99" s="30">
        <v>0</v>
      </c>
      <c r="M99" s="24">
        <f>ROUND(G99*L99,P4)</f>
        <v>0</v>
      </c>
      <c r="N99" s="25" t="s">
        <v>559</v>
      </c>
      <c r="O99" s="31">
        <f>M99*AA99</f>
        <v>0</v>
      </c>
      <c r="P99" s="1">
        <v>3</v>
      </c>
      <c r="AA99" s="1">
        <f>IF(P99=1,$O$3,IF(P99=2,$O$4,$O$5))</f>
        <v>0</v>
      </c>
    </row>
    <row r="100">
      <c r="A100" s="1" t="s">
        <v>114</v>
      </c>
      <c r="E100" s="27" t="s">
        <v>138</v>
      </c>
    </row>
    <row r="101" ht="26.4">
      <c r="A101" s="1" t="s">
        <v>116</v>
      </c>
      <c r="E101" s="32" t="s">
        <v>4024</v>
      </c>
    </row>
    <row r="102">
      <c r="A102" s="1" t="s">
        <v>117</v>
      </c>
      <c r="E102" s="27" t="s">
        <v>566</v>
      </c>
    </row>
    <row r="103">
      <c r="A103" s="1" t="s">
        <v>108</v>
      </c>
      <c r="B103" s="1">
        <v>5</v>
      </c>
      <c r="C103" s="26" t="s">
        <v>151</v>
      </c>
      <c r="D103" t="s">
        <v>138</v>
      </c>
      <c r="E103" s="27" t="s">
        <v>152</v>
      </c>
      <c r="F103" s="28" t="s">
        <v>153</v>
      </c>
      <c r="G103" s="29">
        <v>259</v>
      </c>
      <c r="H103" s="28">
        <v>0</v>
      </c>
      <c r="I103" s="30">
        <f>ROUND(G103*H103,P4)</f>
        <v>0</v>
      </c>
      <c r="L103" s="30">
        <v>0</v>
      </c>
      <c r="M103" s="24">
        <f>ROUND(G103*L103,P4)</f>
        <v>0</v>
      </c>
      <c r="N103" s="25" t="s">
        <v>559</v>
      </c>
      <c r="O103" s="31">
        <f>M103*AA103</f>
        <v>0</v>
      </c>
      <c r="P103" s="1">
        <v>3</v>
      </c>
      <c r="AA103" s="1">
        <f>IF(P103=1,$O$3,IF(P103=2,$O$4,$O$5))</f>
        <v>0</v>
      </c>
    </row>
    <row r="104">
      <c r="A104" s="1" t="s">
        <v>114</v>
      </c>
      <c r="E104" s="27" t="s">
        <v>138</v>
      </c>
    </row>
    <row r="105" ht="26.4">
      <c r="A105" s="1" t="s">
        <v>116</v>
      </c>
      <c r="E105" s="32" t="s">
        <v>4025</v>
      </c>
    </row>
    <row r="106">
      <c r="A106" s="1" t="s">
        <v>117</v>
      </c>
      <c r="E106" s="27" t="s">
        <v>561</v>
      </c>
    </row>
    <row r="107">
      <c r="A107" s="1" t="s">
        <v>105</v>
      </c>
      <c r="C107" s="22" t="s">
        <v>2566</v>
      </c>
      <c r="E107" s="23" t="s">
        <v>2567</v>
      </c>
      <c r="L107" s="24">
        <f>SUMIFS(L108:L111,A108:A111,"P")</f>
        <v>0</v>
      </c>
      <c r="M107" s="24">
        <f>SUMIFS(M108:M111,A108:A111,"P")</f>
        <v>0</v>
      </c>
      <c r="N107" s="25"/>
    </row>
    <row r="108">
      <c r="A108" s="1" t="s">
        <v>108</v>
      </c>
      <c r="B108" s="1">
        <v>6</v>
      </c>
      <c r="C108" s="26" t="s">
        <v>3984</v>
      </c>
      <c r="D108" t="s">
        <v>138</v>
      </c>
      <c r="E108" s="27" t="s">
        <v>3985</v>
      </c>
      <c r="F108" s="28" t="s">
        <v>153</v>
      </c>
      <c r="G108" s="29">
        <v>6</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26.4">
      <c r="A110" s="1" t="s">
        <v>116</v>
      </c>
      <c r="E110" s="32" t="s">
        <v>4026</v>
      </c>
    </row>
    <row r="111">
      <c r="A111" s="1" t="s">
        <v>117</v>
      </c>
      <c r="E111" s="27" t="s">
        <v>138</v>
      </c>
    </row>
    <row r="112">
      <c r="A112" s="1" t="s">
        <v>105</v>
      </c>
      <c r="C112" s="22" t="s">
        <v>2628</v>
      </c>
      <c r="E112" s="23" t="s">
        <v>2629</v>
      </c>
      <c r="L112" s="24">
        <f>SUMIFS(L113:L136,A113:A136,"P")</f>
        <v>0</v>
      </c>
      <c r="M112" s="24">
        <f>SUMIFS(M113:M136,A113:A136,"P")</f>
        <v>0</v>
      </c>
      <c r="N112" s="25"/>
    </row>
    <row r="113">
      <c r="A113" s="1" t="s">
        <v>108</v>
      </c>
      <c r="B113" s="1">
        <v>7</v>
      </c>
      <c r="C113" s="26" t="s">
        <v>2630</v>
      </c>
      <c r="D113" t="s">
        <v>138</v>
      </c>
      <c r="E113" s="27" t="s">
        <v>2631</v>
      </c>
      <c r="F113" s="28" t="s">
        <v>167</v>
      </c>
      <c r="G113" s="29">
        <v>23</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26.4">
      <c r="A115" s="1" t="s">
        <v>116</v>
      </c>
      <c r="E115" s="32" t="s">
        <v>4027</v>
      </c>
    </row>
    <row r="116">
      <c r="A116" s="1" t="s">
        <v>117</v>
      </c>
      <c r="E116" s="27" t="s">
        <v>561</v>
      </c>
    </row>
    <row r="117">
      <c r="A117" s="1" t="s">
        <v>108</v>
      </c>
      <c r="B117" s="1">
        <v>8</v>
      </c>
      <c r="C117" s="26" t="s">
        <v>4028</v>
      </c>
      <c r="D117" t="s">
        <v>138</v>
      </c>
      <c r="E117" s="27" t="s">
        <v>4029</v>
      </c>
      <c r="F117" s="28" t="s">
        <v>159</v>
      </c>
      <c r="G117" s="29">
        <v>3</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4030</v>
      </c>
    </row>
    <row r="120">
      <c r="A120" s="1" t="s">
        <v>117</v>
      </c>
      <c r="E120" s="27" t="s">
        <v>561</v>
      </c>
    </row>
    <row r="121" ht="26.4">
      <c r="A121" s="1" t="s">
        <v>108</v>
      </c>
      <c r="B121" s="1">
        <v>9</v>
      </c>
      <c r="C121" s="26" t="s">
        <v>4031</v>
      </c>
      <c r="D121" t="s">
        <v>138</v>
      </c>
      <c r="E121" s="27" t="s">
        <v>4032</v>
      </c>
      <c r="F121" s="28" t="s">
        <v>159</v>
      </c>
      <c r="G121" s="29">
        <v>1</v>
      </c>
      <c r="H121" s="28">
        <v>0</v>
      </c>
      <c r="I121" s="30">
        <f>ROUND(G121*H121,P4)</f>
        <v>0</v>
      </c>
      <c r="L121" s="30">
        <v>0</v>
      </c>
      <c r="M121" s="24">
        <f>ROUND(G121*L121,P4)</f>
        <v>0</v>
      </c>
      <c r="N121" s="25" t="s">
        <v>138</v>
      </c>
      <c r="O121" s="31">
        <f>M121*AA121</f>
        <v>0</v>
      </c>
      <c r="P121" s="1">
        <v>3</v>
      </c>
      <c r="AA121" s="1">
        <f>IF(P121=1,$O$3,IF(P121=2,$O$4,$O$5))</f>
        <v>0</v>
      </c>
    </row>
    <row r="122">
      <c r="A122" s="1" t="s">
        <v>114</v>
      </c>
      <c r="E122" s="27" t="s">
        <v>4033</v>
      </c>
    </row>
    <row r="123">
      <c r="A123" s="1" t="s">
        <v>116</v>
      </c>
    </row>
    <row r="124">
      <c r="A124" s="1" t="s">
        <v>117</v>
      </c>
      <c r="E124" s="27" t="s">
        <v>561</v>
      </c>
    </row>
    <row r="125">
      <c r="A125" s="1" t="s">
        <v>108</v>
      </c>
      <c r="B125" s="1">
        <v>10</v>
      </c>
      <c r="C125" s="26" t="s">
        <v>4034</v>
      </c>
      <c r="D125" t="s">
        <v>138</v>
      </c>
      <c r="E125" s="27" t="s">
        <v>4035</v>
      </c>
      <c r="F125" s="28" t="s">
        <v>167</v>
      </c>
      <c r="G125" s="29">
        <v>23</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c r="A127" s="1" t="s">
        <v>116</v>
      </c>
    </row>
    <row r="128">
      <c r="A128" s="1" t="s">
        <v>117</v>
      </c>
      <c r="E128" s="27" t="s">
        <v>138</v>
      </c>
    </row>
    <row r="129">
      <c r="A129" s="1" t="s">
        <v>108</v>
      </c>
      <c r="B129" s="1">
        <v>11</v>
      </c>
      <c r="C129" s="26" t="s">
        <v>4036</v>
      </c>
      <c r="D129" t="s">
        <v>138</v>
      </c>
      <c r="E129" s="27" t="s">
        <v>4037</v>
      </c>
      <c r="F129" s="28" t="s">
        <v>167</v>
      </c>
      <c r="G129" s="29">
        <v>23</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c r="A131" s="1" t="s">
        <v>116</v>
      </c>
    </row>
    <row r="132">
      <c r="A132" s="1" t="s">
        <v>117</v>
      </c>
      <c r="E132" s="27" t="s">
        <v>138</v>
      </c>
    </row>
    <row r="133">
      <c r="A133" s="1" t="s">
        <v>108</v>
      </c>
      <c r="B133" s="1">
        <v>12</v>
      </c>
      <c r="C133" s="26" t="s">
        <v>4038</v>
      </c>
      <c r="D133" t="s">
        <v>138</v>
      </c>
      <c r="E133" s="27" t="s">
        <v>4039</v>
      </c>
      <c r="F133" s="28" t="s">
        <v>159</v>
      </c>
      <c r="G133" s="29">
        <v>4</v>
      </c>
      <c r="H133" s="28">
        <v>0</v>
      </c>
      <c r="I133" s="30">
        <f>ROUND(G133*H133,P4)</f>
        <v>0</v>
      </c>
      <c r="L133" s="30">
        <v>0</v>
      </c>
      <c r="M133" s="24">
        <f>ROUND(G133*L133,P4)</f>
        <v>0</v>
      </c>
      <c r="N133" s="25" t="s">
        <v>138</v>
      </c>
      <c r="O133" s="31">
        <f>M133*AA133</f>
        <v>0</v>
      </c>
      <c r="P133" s="1">
        <v>3</v>
      </c>
      <c r="AA133" s="1">
        <f>IF(P133=1,$O$3,IF(P133=2,$O$4,$O$5))</f>
        <v>0</v>
      </c>
    </row>
    <row r="134">
      <c r="A134" s="1" t="s">
        <v>114</v>
      </c>
      <c r="E134" s="27" t="s">
        <v>138</v>
      </c>
    </row>
    <row r="135">
      <c r="A135" s="1" t="s">
        <v>116</v>
      </c>
    </row>
    <row r="136">
      <c r="A136" s="1" t="s">
        <v>117</v>
      </c>
      <c r="E136" s="27" t="s">
        <v>138</v>
      </c>
    </row>
    <row r="137">
      <c r="A137" s="1" t="s">
        <v>3831</v>
      </c>
      <c r="C137" s="22" t="s">
        <v>4040</v>
      </c>
      <c r="E137" s="23" t="s">
        <v>4041</v>
      </c>
      <c r="L137" s="24">
        <f>L138+L143+L160+L165</f>
        <v>0</v>
      </c>
      <c r="M137" s="24">
        <f>M138+M143+M160+M165</f>
        <v>0</v>
      </c>
      <c r="N137" s="25"/>
    </row>
    <row r="138">
      <c r="A138" s="1" t="s">
        <v>105</v>
      </c>
      <c r="C138" s="22" t="s">
        <v>483</v>
      </c>
      <c r="E138" s="23" t="s">
        <v>3978</v>
      </c>
      <c r="L138" s="24">
        <f>SUMIFS(L139:L142,A139:A142,"P")</f>
        <v>0</v>
      </c>
      <c r="M138" s="24">
        <f>SUMIFS(M139:M142,A139:A142,"P")</f>
        <v>0</v>
      </c>
      <c r="N138" s="25"/>
    </row>
    <row r="139" ht="26.4">
      <c r="A139" s="1" t="s">
        <v>108</v>
      </c>
      <c r="B139" s="1">
        <v>22</v>
      </c>
      <c r="C139" s="26" t="s">
        <v>109</v>
      </c>
      <c r="D139" t="s">
        <v>110</v>
      </c>
      <c r="E139" s="27" t="s">
        <v>111</v>
      </c>
      <c r="F139" s="28" t="s">
        <v>112</v>
      </c>
      <c r="G139" s="29">
        <v>5020</v>
      </c>
      <c r="H139" s="28">
        <v>0</v>
      </c>
      <c r="I139" s="30">
        <f>ROUND(G139*H139,P4)</f>
        <v>0</v>
      </c>
      <c r="L139" s="30">
        <v>0</v>
      </c>
      <c r="M139" s="24">
        <f>ROUND(G139*L139,P4)</f>
        <v>0</v>
      </c>
      <c r="N139" s="25" t="s">
        <v>785</v>
      </c>
      <c r="O139" s="31">
        <f>M139*AA139</f>
        <v>0</v>
      </c>
      <c r="P139" s="1">
        <v>3</v>
      </c>
      <c r="AA139" s="1">
        <f>IF(P139=1,$O$3,IF(P139=2,$O$4,$O$5))</f>
        <v>0</v>
      </c>
    </row>
    <row r="140" ht="26.4">
      <c r="A140" s="1" t="s">
        <v>114</v>
      </c>
      <c r="E140" s="27" t="s">
        <v>115</v>
      </c>
    </row>
    <row r="141" ht="26.4">
      <c r="A141" s="1" t="s">
        <v>116</v>
      </c>
      <c r="E141" s="32" t="s">
        <v>4042</v>
      </c>
    </row>
    <row r="142" ht="198">
      <c r="A142" s="1" t="s">
        <v>117</v>
      </c>
      <c r="E142" s="27" t="s">
        <v>787</v>
      </c>
    </row>
    <row r="143">
      <c r="A143" s="1" t="s">
        <v>105</v>
      </c>
      <c r="C143" s="22" t="s">
        <v>144</v>
      </c>
      <c r="E143" s="23" t="s">
        <v>145</v>
      </c>
      <c r="L143" s="24">
        <f>SUMIFS(L144:L159,A144:A159,"P")</f>
        <v>0</v>
      </c>
      <c r="M143" s="24">
        <f>SUMIFS(M144:M159,A144:A159,"P")</f>
        <v>0</v>
      </c>
      <c r="N143" s="25"/>
    </row>
    <row r="144">
      <c r="A144" s="1" t="s">
        <v>108</v>
      </c>
      <c r="B144" s="1">
        <v>1</v>
      </c>
      <c r="C144" s="26" t="s">
        <v>2479</v>
      </c>
      <c r="D144" t="s">
        <v>138</v>
      </c>
      <c r="E144" s="27" t="s">
        <v>2480</v>
      </c>
      <c r="F144" s="28" t="s">
        <v>153</v>
      </c>
      <c r="G144" s="29">
        <v>2510</v>
      </c>
      <c r="H144" s="28">
        <v>0</v>
      </c>
      <c r="I144" s="30">
        <f>ROUND(G144*H144,P4)</f>
        <v>0</v>
      </c>
      <c r="L144" s="30">
        <v>0</v>
      </c>
      <c r="M144" s="24">
        <f>ROUND(G144*L144,P4)</f>
        <v>0</v>
      </c>
      <c r="N144" s="25" t="s">
        <v>559</v>
      </c>
      <c r="O144" s="31">
        <f>M144*AA144</f>
        <v>0</v>
      </c>
      <c r="P144" s="1">
        <v>3</v>
      </c>
      <c r="AA144" s="1">
        <f>IF(P144=1,$O$3,IF(P144=2,$O$4,$O$5))</f>
        <v>0</v>
      </c>
    </row>
    <row r="145">
      <c r="A145" s="1" t="s">
        <v>114</v>
      </c>
      <c r="E145" s="27" t="s">
        <v>138</v>
      </c>
    </row>
    <row r="146" ht="26.4">
      <c r="A146" s="1" t="s">
        <v>116</v>
      </c>
      <c r="E146" s="32" t="s">
        <v>4043</v>
      </c>
    </row>
    <row r="147">
      <c r="A147" s="1" t="s">
        <v>117</v>
      </c>
      <c r="E147" s="27" t="s">
        <v>566</v>
      </c>
    </row>
    <row r="148">
      <c r="A148" s="1" t="s">
        <v>108</v>
      </c>
      <c r="B148" s="1">
        <v>2</v>
      </c>
      <c r="C148" s="26" t="s">
        <v>3081</v>
      </c>
      <c r="D148" t="s">
        <v>138</v>
      </c>
      <c r="E148" s="27" t="s">
        <v>3082</v>
      </c>
      <c r="F148" s="28" t="s">
        <v>153</v>
      </c>
      <c r="G148" s="29">
        <v>2510</v>
      </c>
      <c r="H148" s="28">
        <v>0</v>
      </c>
      <c r="I148" s="30">
        <f>ROUND(G148*H148,P4)</f>
        <v>0</v>
      </c>
      <c r="L148" s="30">
        <v>0</v>
      </c>
      <c r="M148" s="24">
        <f>ROUND(G148*L148,P4)</f>
        <v>0</v>
      </c>
      <c r="N148" s="25" t="s">
        <v>559</v>
      </c>
      <c r="O148" s="31">
        <f>M148*AA148</f>
        <v>0</v>
      </c>
      <c r="P148" s="1">
        <v>3</v>
      </c>
      <c r="AA148" s="1">
        <f>IF(P148=1,$O$3,IF(P148=2,$O$4,$O$5))</f>
        <v>0</v>
      </c>
    </row>
    <row r="149">
      <c r="A149" s="1" t="s">
        <v>114</v>
      </c>
      <c r="E149" s="27" t="s">
        <v>138</v>
      </c>
    </row>
    <row r="150" ht="26.4">
      <c r="A150" s="1" t="s">
        <v>116</v>
      </c>
      <c r="E150" s="32" t="s">
        <v>4043</v>
      </c>
    </row>
    <row r="151">
      <c r="A151" s="1" t="s">
        <v>117</v>
      </c>
      <c r="E151" s="27" t="s">
        <v>566</v>
      </c>
    </row>
    <row r="152">
      <c r="A152" s="1" t="s">
        <v>108</v>
      </c>
      <c r="B152" s="1">
        <v>3</v>
      </c>
      <c r="C152" s="26" t="s">
        <v>2509</v>
      </c>
      <c r="D152" t="s">
        <v>138</v>
      </c>
      <c r="E152" s="27" t="s">
        <v>2510</v>
      </c>
      <c r="F152" s="28" t="s">
        <v>153</v>
      </c>
      <c r="G152" s="29">
        <v>1838</v>
      </c>
      <c r="H152" s="28">
        <v>0</v>
      </c>
      <c r="I152" s="30">
        <f>ROUND(G152*H152,P4)</f>
        <v>0</v>
      </c>
      <c r="L152" s="30">
        <v>0</v>
      </c>
      <c r="M152" s="24">
        <f>ROUND(G152*L152,P4)</f>
        <v>0</v>
      </c>
      <c r="N152" s="25" t="s">
        <v>559</v>
      </c>
      <c r="O152" s="31">
        <f>M152*AA152</f>
        <v>0</v>
      </c>
      <c r="P152" s="1">
        <v>3</v>
      </c>
      <c r="AA152" s="1">
        <f>IF(P152=1,$O$3,IF(P152=2,$O$4,$O$5))</f>
        <v>0</v>
      </c>
    </row>
    <row r="153">
      <c r="A153" s="1" t="s">
        <v>114</v>
      </c>
      <c r="E153" s="27" t="s">
        <v>138</v>
      </c>
    </row>
    <row r="154" ht="26.4">
      <c r="A154" s="1" t="s">
        <v>116</v>
      </c>
      <c r="E154" s="32" t="s">
        <v>4044</v>
      </c>
    </row>
    <row r="155">
      <c r="A155" s="1" t="s">
        <v>117</v>
      </c>
      <c r="E155" s="27" t="s">
        <v>566</v>
      </c>
    </row>
    <row r="156">
      <c r="A156" s="1" t="s">
        <v>108</v>
      </c>
      <c r="B156" s="1">
        <v>4</v>
      </c>
      <c r="C156" s="26" t="s">
        <v>2513</v>
      </c>
      <c r="D156" t="s">
        <v>138</v>
      </c>
      <c r="E156" s="27" t="s">
        <v>2514</v>
      </c>
      <c r="F156" s="28" t="s">
        <v>153</v>
      </c>
      <c r="G156" s="29">
        <v>475</v>
      </c>
      <c r="H156" s="28">
        <v>0</v>
      </c>
      <c r="I156" s="30">
        <f>ROUND(G156*H156,P4)</f>
        <v>0</v>
      </c>
      <c r="L156" s="30">
        <v>0</v>
      </c>
      <c r="M156" s="24">
        <f>ROUND(G156*L156,P4)</f>
        <v>0</v>
      </c>
      <c r="N156" s="25" t="s">
        <v>559</v>
      </c>
      <c r="O156" s="31">
        <f>M156*AA156</f>
        <v>0</v>
      </c>
      <c r="P156" s="1">
        <v>3</v>
      </c>
      <c r="AA156" s="1">
        <f>IF(P156=1,$O$3,IF(P156=2,$O$4,$O$5))</f>
        <v>0</v>
      </c>
    </row>
    <row r="157">
      <c r="A157" s="1" t="s">
        <v>114</v>
      </c>
      <c r="E157" s="27" t="s">
        <v>138</v>
      </c>
    </row>
    <row r="158" ht="26.4">
      <c r="A158" s="1" t="s">
        <v>116</v>
      </c>
      <c r="E158" s="32" t="s">
        <v>4045</v>
      </c>
    </row>
    <row r="159">
      <c r="A159" s="1" t="s">
        <v>117</v>
      </c>
      <c r="E159" s="27" t="s">
        <v>566</v>
      </c>
    </row>
    <row r="160">
      <c r="A160" s="1" t="s">
        <v>105</v>
      </c>
      <c r="C160" s="22" t="s">
        <v>2566</v>
      </c>
      <c r="E160" s="23" t="s">
        <v>2567</v>
      </c>
      <c r="L160" s="24">
        <f>SUMIFS(L161:L164,A161:A164,"P")</f>
        <v>0</v>
      </c>
      <c r="M160" s="24">
        <f>SUMIFS(M161:M164,A161:A164,"P")</f>
        <v>0</v>
      </c>
      <c r="N160" s="25"/>
    </row>
    <row r="161">
      <c r="A161" s="1" t="s">
        <v>108</v>
      </c>
      <c r="B161" s="1">
        <v>5</v>
      </c>
      <c r="C161" s="26" t="s">
        <v>3984</v>
      </c>
      <c r="D161" t="s">
        <v>138</v>
      </c>
      <c r="E161" s="27" t="s">
        <v>3985</v>
      </c>
      <c r="F161" s="28" t="s">
        <v>153</v>
      </c>
      <c r="G161" s="29">
        <v>134</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ht="26.4">
      <c r="A163" s="1" t="s">
        <v>116</v>
      </c>
      <c r="E163" s="32" t="s">
        <v>4046</v>
      </c>
    </row>
    <row r="164">
      <c r="A164" s="1" t="s">
        <v>117</v>
      </c>
      <c r="E164" s="27" t="s">
        <v>138</v>
      </c>
    </row>
    <row r="165">
      <c r="A165" s="1" t="s">
        <v>105</v>
      </c>
      <c r="C165" s="22" t="s">
        <v>2628</v>
      </c>
      <c r="E165" s="23" t="s">
        <v>2629</v>
      </c>
      <c r="L165" s="24">
        <f>SUMIFS(L166:L229,A166:A229,"P")</f>
        <v>0</v>
      </c>
      <c r="M165" s="24">
        <f>SUMIFS(M166:M229,A166:A229,"P")</f>
        <v>0</v>
      </c>
      <c r="N165" s="25"/>
    </row>
    <row r="166">
      <c r="A166" s="1" t="s">
        <v>108</v>
      </c>
      <c r="B166" s="1">
        <v>6</v>
      </c>
      <c r="C166" s="26" t="s">
        <v>2630</v>
      </c>
      <c r="D166" t="s">
        <v>138</v>
      </c>
      <c r="E166" s="27" t="s">
        <v>2631</v>
      </c>
      <c r="F166" s="28" t="s">
        <v>167</v>
      </c>
      <c r="G166" s="29">
        <v>121</v>
      </c>
      <c r="H166" s="28">
        <v>0</v>
      </c>
      <c r="I166" s="30">
        <f>ROUND(G166*H166,P4)</f>
        <v>0</v>
      </c>
      <c r="L166" s="30">
        <v>0</v>
      </c>
      <c r="M166" s="24">
        <f>ROUND(G166*L166,P4)</f>
        <v>0</v>
      </c>
      <c r="N166" s="25" t="s">
        <v>559</v>
      </c>
      <c r="O166" s="31">
        <f>M166*AA166</f>
        <v>0</v>
      </c>
      <c r="P166" s="1">
        <v>3</v>
      </c>
      <c r="AA166" s="1">
        <f>IF(P166=1,$O$3,IF(P166=2,$O$4,$O$5))</f>
        <v>0</v>
      </c>
    </row>
    <row r="167">
      <c r="A167" s="1" t="s">
        <v>114</v>
      </c>
      <c r="E167" s="27" t="s">
        <v>4047</v>
      </c>
    </row>
    <row r="168" ht="26.4">
      <c r="A168" s="1" t="s">
        <v>116</v>
      </c>
      <c r="E168" s="32" t="s">
        <v>4048</v>
      </c>
    </row>
    <row r="169">
      <c r="A169" s="1" t="s">
        <v>117</v>
      </c>
      <c r="E169" s="27" t="s">
        <v>561</v>
      </c>
    </row>
    <row r="170">
      <c r="A170" s="1" t="s">
        <v>108</v>
      </c>
      <c r="B170" s="1">
        <v>7</v>
      </c>
      <c r="C170" s="26" t="s">
        <v>2634</v>
      </c>
      <c r="D170" t="s">
        <v>138</v>
      </c>
      <c r="E170" s="27" t="s">
        <v>2635</v>
      </c>
      <c r="F170" s="28" t="s">
        <v>167</v>
      </c>
      <c r="G170" s="29">
        <v>536</v>
      </c>
      <c r="H170" s="28">
        <v>0</v>
      </c>
      <c r="I170" s="30">
        <f>ROUND(G170*H170,P4)</f>
        <v>0</v>
      </c>
      <c r="L170" s="30">
        <v>0</v>
      </c>
      <c r="M170" s="24">
        <f>ROUND(G170*L170,P4)</f>
        <v>0</v>
      </c>
      <c r="N170" s="25" t="s">
        <v>559</v>
      </c>
      <c r="O170" s="31">
        <f>M170*AA170</f>
        <v>0</v>
      </c>
      <c r="P170" s="1">
        <v>3</v>
      </c>
      <c r="AA170" s="1">
        <f>IF(P170=1,$O$3,IF(P170=2,$O$4,$O$5))</f>
        <v>0</v>
      </c>
    </row>
    <row r="171">
      <c r="A171" s="1" t="s">
        <v>114</v>
      </c>
      <c r="E171" s="27" t="s">
        <v>138</v>
      </c>
    </row>
    <row r="172" ht="26.4">
      <c r="A172" s="1" t="s">
        <v>116</v>
      </c>
      <c r="E172" s="32" t="s">
        <v>4049</v>
      </c>
    </row>
    <row r="173">
      <c r="A173" s="1" t="s">
        <v>117</v>
      </c>
      <c r="E173" s="27" t="s">
        <v>561</v>
      </c>
    </row>
    <row r="174">
      <c r="A174" s="1" t="s">
        <v>108</v>
      </c>
      <c r="B174" s="1">
        <v>8</v>
      </c>
      <c r="C174" s="26" t="s">
        <v>2637</v>
      </c>
      <c r="D174" t="s">
        <v>138</v>
      </c>
      <c r="E174" s="27" t="s">
        <v>2638</v>
      </c>
      <c r="F174" s="28" t="s">
        <v>167</v>
      </c>
      <c r="G174" s="29">
        <v>24</v>
      </c>
      <c r="H174" s="28">
        <v>0</v>
      </c>
      <c r="I174" s="30">
        <f>ROUND(G174*H174,P4)</f>
        <v>0</v>
      </c>
      <c r="L174" s="30">
        <v>0</v>
      </c>
      <c r="M174" s="24">
        <f>ROUND(G174*L174,P4)</f>
        <v>0</v>
      </c>
      <c r="N174" s="25" t="s">
        <v>559</v>
      </c>
      <c r="O174" s="31">
        <f>M174*AA174</f>
        <v>0</v>
      </c>
      <c r="P174" s="1">
        <v>3</v>
      </c>
      <c r="AA174" s="1">
        <f>IF(P174=1,$O$3,IF(P174=2,$O$4,$O$5))</f>
        <v>0</v>
      </c>
    </row>
    <row r="175">
      <c r="A175" s="1" t="s">
        <v>114</v>
      </c>
      <c r="E175" s="27" t="s">
        <v>138</v>
      </c>
    </row>
    <row r="176" ht="26.4">
      <c r="A176" s="1" t="s">
        <v>116</v>
      </c>
      <c r="E176" s="32" t="s">
        <v>4050</v>
      </c>
    </row>
    <row r="177">
      <c r="A177" s="1" t="s">
        <v>117</v>
      </c>
      <c r="E177" s="27" t="s">
        <v>561</v>
      </c>
    </row>
    <row r="178">
      <c r="A178" s="1" t="s">
        <v>108</v>
      </c>
      <c r="B178" s="1">
        <v>9</v>
      </c>
      <c r="C178" s="26" t="s">
        <v>4051</v>
      </c>
      <c r="D178" t="s">
        <v>138</v>
      </c>
      <c r="E178" s="27" t="s">
        <v>2641</v>
      </c>
      <c r="F178" s="28" t="s">
        <v>167</v>
      </c>
      <c r="G178" s="29">
        <v>74</v>
      </c>
      <c r="H178" s="28">
        <v>0</v>
      </c>
      <c r="I178" s="30">
        <f>ROUND(G178*H178,P4)</f>
        <v>0</v>
      </c>
      <c r="L178" s="30">
        <v>0</v>
      </c>
      <c r="M178" s="24">
        <f>ROUND(G178*L178,P4)</f>
        <v>0</v>
      </c>
      <c r="N178" s="25" t="s">
        <v>138</v>
      </c>
      <c r="O178" s="31">
        <f>M178*AA178</f>
        <v>0</v>
      </c>
      <c r="P178" s="1">
        <v>3</v>
      </c>
      <c r="AA178" s="1">
        <f>IF(P178=1,$O$3,IF(P178=2,$O$4,$O$5))</f>
        <v>0</v>
      </c>
    </row>
    <row r="179">
      <c r="A179" s="1" t="s">
        <v>114</v>
      </c>
      <c r="E179" s="27" t="s">
        <v>138</v>
      </c>
    </row>
    <row r="180" ht="26.4">
      <c r="A180" s="1" t="s">
        <v>116</v>
      </c>
      <c r="E180" s="32" t="s">
        <v>4052</v>
      </c>
    </row>
    <row r="181">
      <c r="A181" s="1" t="s">
        <v>117</v>
      </c>
      <c r="E181" s="27" t="s">
        <v>561</v>
      </c>
    </row>
    <row r="182">
      <c r="A182" s="1" t="s">
        <v>108</v>
      </c>
      <c r="B182" s="1">
        <v>10</v>
      </c>
      <c r="C182" s="26" t="s">
        <v>4053</v>
      </c>
      <c r="D182" t="s">
        <v>138</v>
      </c>
      <c r="E182" s="27" t="s">
        <v>4054</v>
      </c>
      <c r="F182" s="28" t="s">
        <v>167</v>
      </c>
      <c r="G182" s="29">
        <v>61</v>
      </c>
      <c r="H182" s="28">
        <v>0</v>
      </c>
      <c r="I182" s="30">
        <f>ROUND(G182*H182,P4)</f>
        <v>0</v>
      </c>
      <c r="L182" s="30">
        <v>0</v>
      </c>
      <c r="M182" s="24">
        <f>ROUND(G182*L182,P4)</f>
        <v>0</v>
      </c>
      <c r="N182" s="25" t="s">
        <v>559</v>
      </c>
      <c r="O182" s="31">
        <f>M182*AA182</f>
        <v>0</v>
      </c>
      <c r="P182" s="1">
        <v>3</v>
      </c>
      <c r="AA182" s="1">
        <f>IF(P182=1,$O$3,IF(P182=2,$O$4,$O$5))</f>
        <v>0</v>
      </c>
    </row>
    <row r="183">
      <c r="A183" s="1" t="s">
        <v>114</v>
      </c>
      <c r="E183" s="27" t="s">
        <v>138</v>
      </c>
    </row>
    <row r="184" ht="26.4">
      <c r="A184" s="1" t="s">
        <v>116</v>
      </c>
      <c r="E184" s="32" t="s">
        <v>4055</v>
      </c>
    </row>
    <row r="185">
      <c r="A185" s="1" t="s">
        <v>117</v>
      </c>
      <c r="E185" s="27" t="s">
        <v>561</v>
      </c>
    </row>
    <row r="186">
      <c r="A186" s="1" t="s">
        <v>108</v>
      </c>
      <c r="B186" s="1">
        <v>11</v>
      </c>
      <c r="C186" s="26" t="s">
        <v>4056</v>
      </c>
      <c r="D186" t="s">
        <v>138</v>
      </c>
      <c r="E186" s="27" t="s">
        <v>4057</v>
      </c>
      <c r="F186" s="28" t="s">
        <v>159</v>
      </c>
      <c r="G186" s="29">
        <v>18</v>
      </c>
      <c r="H186" s="28">
        <v>0</v>
      </c>
      <c r="I186" s="30">
        <f>ROUND(G186*H186,P4)</f>
        <v>0</v>
      </c>
      <c r="L186" s="30">
        <v>0</v>
      </c>
      <c r="M186" s="24">
        <f>ROUND(G186*L186,P4)</f>
        <v>0</v>
      </c>
      <c r="N186" s="25" t="s">
        <v>559</v>
      </c>
      <c r="O186" s="31">
        <f>M186*AA186</f>
        <v>0</v>
      </c>
      <c r="P186" s="1">
        <v>3</v>
      </c>
      <c r="AA186" s="1">
        <f>IF(P186=1,$O$3,IF(P186=2,$O$4,$O$5))</f>
        <v>0</v>
      </c>
    </row>
    <row r="187">
      <c r="A187" s="1" t="s">
        <v>114</v>
      </c>
      <c r="E187" s="27" t="s">
        <v>138</v>
      </c>
    </row>
    <row r="188" ht="26.4">
      <c r="A188" s="1" t="s">
        <v>116</v>
      </c>
      <c r="E188" s="32" t="s">
        <v>4058</v>
      </c>
    </row>
    <row r="189">
      <c r="A189" s="1" t="s">
        <v>117</v>
      </c>
      <c r="E189" s="27" t="s">
        <v>561</v>
      </c>
    </row>
    <row r="190">
      <c r="A190" s="1" t="s">
        <v>108</v>
      </c>
      <c r="B190" s="1">
        <v>12</v>
      </c>
      <c r="C190" s="26" t="s">
        <v>2643</v>
      </c>
      <c r="D190" t="s">
        <v>138</v>
      </c>
      <c r="E190" s="27" t="s">
        <v>2644</v>
      </c>
      <c r="F190" s="28" t="s">
        <v>159</v>
      </c>
      <c r="G190" s="29">
        <v>1</v>
      </c>
      <c r="H190" s="28">
        <v>0</v>
      </c>
      <c r="I190" s="30">
        <f>ROUND(G190*H190,P4)</f>
        <v>0</v>
      </c>
      <c r="L190" s="30">
        <v>0</v>
      </c>
      <c r="M190" s="24">
        <f>ROUND(G190*L190,P4)</f>
        <v>0</v>
      </c>
      <c r="N190" s="25" t="s">
        <v>559</v>
      </c>
      <c r="O190" s="31">
        <f>M190*AA190</f>
        <v>0</v>
      </c>
      <c r="P190" s="1">
        <v>3</v>
      </c>
      <c r="AA190" s="1">
        <f>IF(P190=1,$O$3,IF(P190=2,$O$4,$O$5))</f>
        <v>0</v>
      </c>
    </row>
    <row r="191">
      <c r="A191" s="1" t="s">
        <v>114</v>
      </c>
      <c r="E191" s="27" t="s">
        <v>138</v>
      </c>
    </row>
    <row r="192" ht="26.4">
      <c r="A192" s="1" t="s">
        <v>116</v>
      </c>
      <c r="E192" s="32" t="s">
        <v>4059</v>
      </c>
    </row>
    <row r="193">
      <c r="A193" s="1" t="s">
        <v>117</v>
      </c>
      <c r="E193" s="27" t="s">
        <v>561</v>
      </c>
    </row>
    <row r="194">
      <c r="A194" s="1" t="s">
        <v>108</v>
      </c>
      <c r="B194" s="1">
        <v>13</v>
      </c>
      <c r="C194" s="26" t="s">
        <v>4060</v>
      </c>
      <c r="D194" t="s">
        <v>138</v>
      </c>
      <c r="E194" s="27" t="s">
        <v>4061</v>
      </c>
      <c r="F194" s="28" t="s">
        <v>159</v>
      </c>
      <c r="G194" s="29">
        <v>3</v>
      </c>
      <c r="H194" s="28">
        <v>0</v>
      </c>
      <c r="I194" s="30">
        <f>ROUND(G194*H194,P4)</f>
        <v>0</v>
      </c>
      <c r="L194" s="30">
        <v>0</v>
      </c>
      <c r="M194" s="24">
        <f>ROUND(G194*L194,P4)</f>
        <v>0</v>
      </c>
      <c r="N194" s="25" t="s">
        <v>559</v>
      </c>
      <c r="O194" s="31">
        <f>M194*AA194</f>
        <v>0</v>
      </c>
      <c r="P194" s="1">
        <v>3</v>
      </c>
      <c r="AA194" s="1">
        <f>IF(P194=1,$O$3,IF(P194=2,$O$4,$O$5))</f>
        <v>0</v>
      </c>
    </row>
    <row r="195">
      <c r="A195" s="1" t="s">
        <v>114</v>
      </c>
      <c r="E195" s="27" t="s">
        <v>138</v>
      </c>
    </row>
    <row r="196" ht="26.4">
      <c r="A196" s="1" t="s">
        <v>116</v>
      </c>
      <c r="E196" s="32" t="s">
        <v>4030</v>
      </c>
    </row>
    <row r="197">
      <c r="A197" s="1" t="s">
        <v>117</v>
      </c>
      <c r="E197" s="27" t="s">
        <v>561</v>
      </c>
    </row>
    <row r="198">
      <c r="A198" s="1" t="s">
        <v>108</v>
      </c>
      <c r="B198" s="1">
        <v>14</v>
      </c>
      <c r="C198" s="26" t="s">
        <v>4062</v>
      </c>
      <c r="D198" t="s">
        <v>138</v>
      </c>
      <c r="E198" s="27" t="s">
        <v>4063</v>
      </c>
      <c r="F198" s="28" t="s">
        <v>159</v>
      </c>
      <c r="G198" s="29">
        <v>1</v>
      </c>
      <c r="H198" s="28">
        <v>0</v>
      </c>
      <c r="I198" s="30">
        <f>ROUND(G198*H198,P4)</f>
        <v>0</v>
      </c>
      <c r="L198" s="30">
        <v>0</v>
      </c>
      <c r="M198" s="24">
        <f>ROUND(G198*L198,P4)</f>
        <v>0</v>
      </c>
      <c r="N198" s="25" t="s">
        <v>559</v>
      </c>
      <c r="O198" s="31">
        <f>M198*AA198</f>
        <v>0</v>
      </c>
      <c r="P198" s="1">
        <v>3</v>
      </c>
      <c r="AA198" s="1">
        <f>IF(P198=1,$O$3,IF(P198=2,$O$4,$O$5))</f>
        <v>0</v>
      </c>
    </row>
    <row r="199">
      <c r="A199" s="1" t="s">
        <v>114</v>
      </c>
      <c r="E199" s="27" t="s">
        <v>138</v>
      </c>
    </row>
    <row r="200" ht="26.4">
      <c r="A200" s="1" t="s">
        <v>116</v>
      </c>
      <c r="E200" s="32" t="s">
        <v>4059</v>
      </c>
    </row>
    <row r="201">
      <c r="A201" s="1" t="s">
        <v>117</v>
      </c>
      <c r="E201" s="27" t="s">
        <v>561</v>
      </c>
    </row>
    <row r="202">
      <c r="A202" s="1" t="s">
        <v>108</v>
      </c>
      <c r="B202" s="1">
        <v>15</v>
      </c>
      <c r="C202" s="26" t="s">
        <v>4064</v>
      </c>
      <c r="D202" t="s">
        <v>138</v>
      </c>
      <c r="E202" s="27" t="s">
        <v>4065</v>
      </c>
      <c r="F202" s="28" t="s">
        <v>159</v>
      </c>
      <c r="G202" s="29">
        <v>1</v>
      </c>
      <c r="H202" s="28">
        <v>0</v>
      </c>
      <c r="I202" s="30">
        <f>ROUND(G202*H202,P4)</f>
        <v>0</v>
      </c>
      <c r="L202" s="30">
        <v>0</v>
      </c>
      <c r="M202" s="24">
        <f>ROUND(G202*L202,P4)</f>
        <v>0</v>
      </c>
      <c r="N202" s="25" t="s">
        <v>559</v>
      </c>
      <c r="O202" s="31">
        <f>M202*AA202</f>
        <v>0</v>
      </c>
      <c r="P202" s="1">
        <v>3</v>
      </c>
      <c r="AA202" s="1">
        <f>IF(P202=1,$O$3,IF(P202=2,$O$4,$O$5))</f>
        <v>0</v>
      </c>
    </row>
    <row r="203">
      <c r="A203" s="1" t="s">
        <v>114</v>
      </c>
      <c r="E203" s="27" t="s">
        <v>138</v>
      </c>
    </row>
    <row r="204" ht="26.4">
      <c r="A204" s="1" t="s">
        <v>116</v>
      </c>
      <c r="E204" s="32" t="s">
        <v>4059</v>
      </c>
    </row>
    <row r="205">
      <c r="A205" s="1" t="s">
        <v>117</v>
      </c>
      <c r="E205" s="27" t="s">
        <v>561</v>
      </c>
    </row>
    <row r="206">
      <c r="A206" s="1" t="s">
        <v>108</v>
      </c>
      <c r="B206" s="1">
        <v>16</v>
      </c>
      <c r="C206" s="26" t="s">
        <v>4066</v>
      </c>
      <c r="D206" t="s">
        <v>138</v>
      </c>
      <c r="E206" s="27" t="s">
        <v>4067</v>
      </c>
      <c r="F206" s="28" t="s">
        <v>167</v>
      </c>
      <c r="G206" s="29">
        <v>25</v>
      </c>
      <c r="H206" s="28">
        <v>0</v>
      </c>
      <c r="I206" s="30">
        <f>ROUND(G206*H206,P4)</f>
        <v>0</v>
      </c>
      <c r="L206" s="30">
        <v>0</v>
      </c>
      <c r="M206" s="24">
        <f>ROUND(G206*L206,P4)</f>
        <v>0</v>
      </c>
      <c r="N206" s="25" t="s">
        <v>559</v>
      </c>
      <c r="O206" s="31">
        <f>M206*AA206</f>
        <v>0</v>
      </c>
      <c r="P206" s="1">
        <v>3</v>
      </c>
      <c r="AA206" s="1">
        <f>IF(P206=1,$O$3,IF(P206=2,$O$4,$O$5))</f>
        <v>0</v>
      </c>
    </row>
    <row r="207">
      <c r="A207" s="1" t="s">
        <v>114</v>
      </c>
      <c r="E207" s="27" t="s">
        <v>138</v>
      </c>
    </row>
    <row r="208">
      <c r="A208" s="1" t="s">
        <v>116</v>
      </c>
    </row>
    <row r="209">
      <c r="A209" s="1" t="s">
        <v>117</v>
      </c>
      <c r="E209" s="27" t="s">
        <v>561</v>
      </c>
    </row>
    <row r="210">
      <c r="A210" s="1" t="s">
        <v>108</v>
      </c>
      <c r="B210" s="1">
        <v>17</v>
      </c>
      <c r="C210" s="26" t="s">
        <v>4068</v>
      </c>
      <c r="D210" t="s">
        <v>138</v>
      </c>
      <c r="E210" s="27" t="s">
        <v>4069</v>
      </c>
      <c r="F210" s="28" t="s">
        <v>167</v>
      </c>
      <c r="G210" s="29">
        <v>511</v>
      </c>
      <c r="H210" s="28">
        <v>0</v>
      </c>
      <c r="I210" s="30">
        <f>ROUND(G210*H210,P4)</f>
        <v>0</v>
      </c>
      <c r="L210" s="30">
        <v>0</v>
      </c>
      <c r="M210" s="24">
        <f>ROUND(G210*L210,P4)</f>
        <v>0</v>
      </c>
      <c r="N210" s="25" t="s">
        <v>559</v>
      </c>
      <c r="O210" s="31">
        <f>M210*AA210</f>
        <v>0</v>
      </c>
      <c r="P210" s="1">
        <v>3</v>
      </c>
      <c r="AA210" s="1">
        <f>IF(P210=1,$O$3,IF(P210=2,$O$4,$O$5))</f>
        <v>0</v>
      </c>
    </row>
    <row r="211">
      <c r="A211" s="1" t="s">
        <v>114</v>
      </c>
      <c r="E211" s="27" t="s">
        <v>138</v>
      </c>
    </row>
    <row r="212">
      <c r="A212" s="1" t="s">
        <v>116</v>
      </c>
    </row>
    <row r="213">
      <c r="A213" s="1" t="s">
        <v>117</v>
      </c>
      <c r="E213" s="27" t="s">
        <v>561</v>
      </c>
    </row>
    <row r="214">
      <c r="A214" s="1" t="s">
        <v>108</v>
      </c>
      <c r="B214" s="1">
        <v>18</v>
      </c>
      <c r="C214" s="26" t="s">
        <v>4070</v>
      </c>
      <c r="D214" t="s">
        <v>138</v>
      </c>
      <c r="E214" s="27" t="s">
        <v>4071</v>
      </c>
      <c r="F214" s="28" t="s">
        <v>167</v>
      </c>
      <c r="G214" s="29">
        <v>24</v>
      </c>
      <c r="H214" s="28">
        <v>0</v>
      </c>
      <c r="I214" s="30">
        <f>ROUND(G214*H214,P4)</f>
        <v>0</v>
      </c>
      <c r="L214" s="30">
        <v>0</v>
      </c>
      <c r="M214" s="24">
        <f>ROUND(G214*L214,P4)</f>
        <v>0</v>
      </c>
      <c r="N214" s="25" t="s">
        <v>559</v>
      </c>
      <c r="O214" s="31">
        <f>M214*AA214</f>
        <v>0</v>
      </c>
      <c r="P214" s="1">
        <v>3</v>
      </c>
      <c r="AA214" s="1">
        <f>IF(P214=1,$O$3,IF(P214=2,$O$4,$O$5))</f>
        <v>0</v>
      </c>
    </row>
    <row r="215">
      <c r="A215" s="1" t="s">
        <v>114</v>
      </c>
      <c r="E215" s="27" t="s">
        <v>138</v>
      </c>
    </row>
    <row r="216">
      <c r="A216" s="1" t="s">
        <v>116</v>
      </c>
    </row>
    <row r="217">
      <c r="A217" s="1" t="s">
        <v>117</v>
      </c>
      <c r="E217" s="27" t="s">
        <v>561</v>
      </c>
    </row>
    <row r="218">
      <c r="A218" s="1" t="s">
        <v>108</v>
      </c>
      <c r="B218" s="1">
        <v>19</v>
      </c>
      <c r="C218" s="26" t="s">
        <v>4011</v>
      </c>
      <c r="D218" t="s">
        <v>138</v>
      </c>
      <c r="E218" s="27" t="s">
        <v>4035</v>
      </c>
      <c r="F218" s="28" t="s">
        <v>167</v>
      </c>
      <c r="G218" s="29">
        <v>135</v>
      </c>
      <c r="H218" s="28">
        <v>0</v>
      </c>
      <c r="I218" s="30">
        <f>ROUND(G218*H218,P4)</f>
        <v>0</v>
      </c>
      <c r="L218" s="30">
        <v>0</v>
      </c>
      <c r="M218" s="24">
        <f>ROUND(G218*L218,P4)</f>
        <v>0</v>
      </c>
      <c r="N218" s="25" t="s">
        <v>559</v>
      </c>
      <c r="O218" s="31">
        <f>M218*AA218</f>
        <v>0</v>
      </c>
      <c r="P218" s="1">
        <v>3</v>
      </c>
      <c r="AA218" s="1">
        <f>IF(P218=1,$O$3,IF(P218=2,$O$4,$O$5))</f>
        <v>0</v>
      </c>
    </row>
    <row r="219">
      <c r="A219" s="1" t="s">
        <v>114</v>
      </c>
      <c r="E219" s="27" t="s">
        <v>138</v>
      </c>
    </row>
    <row r="220" ht="26.4">
      <c r="A220" s="1" t="s">
        <v>116</v>
      </c>
      <c r="E220" s="32" t="s">
        <v>4072</v>
      </c>
    </row>
    <row r="221">
      <c r="A221" s="1" t="s">
        <v>117</v>
      </c>
      <c r="E221" s="27" t="s">
        <v>561</v>
      </c>
    </row>
    <row r="222">
      <c r="A222" s="1" t="s">
        <v>108</v>
      </c>
      <c r="B222" s="1">
        <v>20</v>
      </c>
      <c r="C222" s="26" t="s">
        <v>4036</v>
      </c>
      <c r="D222" t="s">
        <v>138</v>
      </c>
      <c r="E222" s="27" t="s">
        <v>4037</v>
      </c>
      <c r="F222" s="28" t="s">
        <v>167</v>
      </c>
      <c r="G222" s="29">
        <v>695</v>
      </c>
      <c r="H222" s="28">
        <v>0</v>
      </c>
      <c r="I222" s="30">
        <f>ROUND(G222*H222,P4)</f>
        <v>0</v>
      </c>
      <c r="L222" s="30">
        <v>0</v>
      </c>
      <c r="M222" s="24">
        <f>ROUND(G222*L222,P4)</f>
        <v>0</v>
      </c>
      <c r="N222" s="25" t="s">
        <v>559</v>
      </c>
      <c r="O222" s="31">
        <f>M222*AA222</f>
        <v>0</v>
      </c>
      <c r="P222" s="1">
        <v>3</v>
      </c>
      <c r="AA222" s="1">
        <f>IF(P222=1,$O$3,IF(P222=2,$O$4,$O$5))</f>
        <v>0</v>
      </c>
    </row>
    <row r="223">
      <c r="A223" s="1" t="s">
        <v>114</v>
      </c>
      <c r="E223" s="27" t="s">
        <v>138</v>
      </c>
    </row>
    <row r="224" ht="26.4">
      <c r="A224" s="1" t="s">
        <v>116</v>
      </c>
      <c r="E224" s="32" t="s">
        <v>4073</v>
      </c>
    </row>
    <row r="225">
      <c r="A225" s="1" t="s">
        <v>117</v>
      </c>
      <c r="E225" s="27" t="s">
        <v>561</v>
      </c>
    </row>
    <row r="226">
      <c r="A226" s="1" t="s">
        <v>108</v>
      </c>
      <c r="B226" s="1">
        <v>21</v>
      </c>
      <c r="C226" s="26" t="s">
        <v>4074</v>
      </c>
      <c r="D226" t="s">
        <v>138</v>
      </c>
      <c r="E226" s="27" t="s">
        <v>4075</v>
      </c>
      <c r="F226" s="28" t="s">
        <v>159</v>
      </c>
      <c r="G226" s="29">
        <v>1</v>
      </c>
      <c r="H226" s="28">
        <v>0</v>
      </c>
      <c r="I226" s="30">
        <f>ROUND(G226*H226,P4)</f>
        <v>0</v>
      </c>
      <c r="L226" s="30">
        <v>0</v>
      </c>
      <c r="M226" s="24">
        <f>ROUND(G226*L226,P4)</f>
        <v>0</v>
      </c>
      <c r="N226" s="25" t="s">
        <v>559</v>
      </c>
      <c r="O226" s="31">
        <f>M226*AA226</f>
        <v>0</v>
      </c>
      <c r="P226" s="1">
        <v>3</v>
      </c>
      <c r="AA226" s="1">
        <f>IF(P226=1,$O$3,IF(P226=2,$O$4,$O$5))</f>
        <v>0</v>
      </c>
    </row>
    <row r="227">
      <c r="A227" s="1" t="s">
        <v>114</v>
      </c>
      <c r="E227" s="27" t="s">
        <v>4076</v>
      </c>
    </row>
    <row r="228" ht="26.4">
      <c r="A228" s="1" t="s">
        <v>116</v>
      </c>
      <c r="E228" s="32" t="s">
        <v>4059</v>
      </c>
    </row>
    <row r="229">
      <c r="A229" s="1" t="s">
        <v>117</v>
      </c>
      <c r="E229" s="27" t="s">
        <v>561</v>
      </c>
    </row>
    <row r="230">
      <c r="A230" s="1" t="s">
        <v>3831</v>
      </c>
      <c r="C230" s="22" t="s">
        <v>4077</v>
      </c>
      <c r="E230" s="23" t="s">
        <v>4078</v>
      </c>
      <c r="L230" s="24">
        <f>L231+L236+L253+L258</f>
        <v>0</v>
      </c>
      <c r="M230" s="24">
        <f>M231+M236+M253+M258</f>
        <v>0</v>
      </c>
      <c r="N230" s="25"/>
    </row>
    <row r="231">
      <c r="A231" s="1" t="s">
        <v>105</v>
      </c>
      <c r="C231" s="22" t="s">
        <v>483</v>
      </c>
      <c r="E231" s="23" t="s">
        <v>3978</v>
      </c>
      <c r="L231" s="24">
        <f>SUMIFS(L232:L235,A232:A235,"P")</f>
        <v>0</v>
      </c>
      <c r="M231" s="24">
        <f>SUMIFS(M232:M235,A232:A235,"P")</f>
        <v>0</v>
      </c>
      <c r="N231" s="25"/>
    </row>
    <row r="232" ht="26.4">
      <c r="A232" s="1" t="s">
        <v>108</v>
      </c>
      <c r="B232" s="1">
        <v>11</v>
      </c>
      <c r="C232" s="26" t="s">
        <v>109</v>
      </c>
      <c r="D232" t="s">
        <v>110</v>
      </c>
      <c r="E232" s="27" t="s">
        <v>111</v>
      </c>
      <c r="F232" s="28" t="s">
        <v>112</v>
      </c>
      <c r="G232" s="29">
        <v>396</v>
      </c>
      <c r="H232" s="28">
        <v>0</v>
      </c>
      <c r="I232" s="30">
        <f>ROUND(G232*H232,P4)</f>
        <v>0</v>
      </c>
      <c r="L232" s="30">
        <v>0</v>
      </c>
      <c r="M232" s="24">
        <f>ROUND(G232*L232,P4)</f>
        <v>0</v>
      </c>
      <c r="N232" s="25" t="s">
        <v>785</v>
      </c>
      <c r="O232" s="31">
        <f>M232*AA232</f>
        <v>0</v>
      </c>
      <c r="P232" s="1">
        <v>3</v>
      </c>
      <c r="AA232" s="1">
        <f>IF(P232=1,$O$3,IF(P232=2,$O$4,$O$5))</f>
        <v>0</v>
      </c>
    </row>
    <row r="233" ht="26.4">
      <c r="A233" s="1" t="s">
        <v>114</v>
      </c>
      <c r="E233" s="27" t="s">
        <v>115</v>
      </c>
    </row>
    <row r="234" ht="26.4">
      <c r="A234" s="1" t="s">
        <v>116</v>
      </c>
      <c r="E234" s="32" t="s">
        <v>4079</v>
      </c>
    </row>
    <row r="235" ht="198">
      <c r="A235" s="1" t="s">
        <v>117</v>
      </c>
      <c r="E235" s="27" t="s">
        <v>787</v>
      </c>
    </row>
    <row r="236">
      <c r="A236" s="1" t="s">
        <v>105</v>
      </c>
      <c r="C236" s="22" t="s">
        <v>144</v>
      </c>
      <c r="E236" s="23" t="s">
        <v>145</v>
      </c>
      <c r="L236" s="24">
        <f>SUMIFS(L237:L252,A237:A252,"P")</f>
        <v>0</v>
      </c>
      <c r="M236" s="24">
        <f>SUMIFS(M237:M252,A237:A252,"P")</f>
        <v>0</v>
      </c>
      <c r="N236" s="25"/>
    </row>
    <row r="237">
      <c r="A237" s="1" t="s">
        <v>108</v>
      </c>
      <c r="B237" s="1">
        <v>1</v>
      </c>
      <c r="C237" s="26" t="s">
        <v>1411</v>
      </c>
      <c r="D237" t="s">
        <v>138</v>
      </c>
      <c r="E237" s="27" t="s">
        <v>1412</v>
      </c>
      <c r="F237" s="28" t="s">
        <v>153</v>
      </c>
      <c r="G237" s="29">
        <v>198</v>
      </c>
      <c r="H237" s="28">
        <v>0</v>
      </c>
      <c r="I237" s="30">
        <f>ROUND(G237*H237,P4)</f>
        <v>0</v>
      </c>
      <c r="L237" s="30">
        <v>0</v>
      </c>
      <c r="M237" s="24">
        <f>ROUND(G237*L237,P4)</f>
        <v>0</v>
      </c>
      <c r="N237" s="25" t="s">
        <v>559</v>
      </c>
      <c r="O237" s="31">
        <f>M237*AA237</f>
        <v>0</v>
      </c>
      <c r="P237" s="1">
        <v>3</v>
      </c>
      <c r="AA237" s="1">
        <f>IF(P237=1,$O$3,IF(P237=2,$O$4,$O$5))</f>
        <v>0</v>
      </c>
    </row>
    <row r="238">
      <c r="A238" s="1" t="s">
        <v>114</v>
      </c>
      <c r="E238" s="27" t="s">
        <v>138</v>
      </c>
    </row>
    <row r="239" ht="26.4">
      <c r="A239" s="1" t="s">
        <v>116</v>
      </c>
      <c r="E239" s="32" t="s">
        <v>4080</v>
      </c>
    </row>
    <row r="240">
      <c r="A240" s="1" t="s">
        <v>117</v>
      </c>
      <c r="E240" s="27" t="s">
        <v>566</v>
      </c>
    </row>
    <row r="241">
      <c r="A241" s="1" t="s">
        <v>108</v>
      </c>
      <c r="B241" s="1">
        <v>2</v>
      </c>
      <c r="C241" s="26" t="s">
        <v>3081</v>
      </c>
      <c r="D241" t="s">
        <v>138</v>
      </c>
      <c r="E241" s="27" t="s">
        <v>3082</v>
      </c>
      <c r="F241" s="28" t="s">
        <v>153</v>
      </c>
      <c r="G241" s="29">
        <v>198</v>
      </c>
      <c r="H241" s="28">
        <v>0</v>
      </c>
      <c r="I241" s="30">
        <f>ROUND(G241*H241,P4)</f>
        <v>0</v>
      </c>
      <c r="L241" s="30">
        <v>0</v>
      </c>
      <c r="M241" s="24">
        <f>ROUND(G241*L241,P4)</f>
        <v>0</v>
      </c>
      <c r="N241" s="25" t="s">
        <v>559</v>
      </c>
      <c r="O241" s="31">
        <f>M241*AA241</f>
        <v>0</v>
      </c>
      <c r="P241" s="1">
        <v>3</v>
      </c>
      <c r="AA241" s="1">
        <f>IF(P241=1,$O$3,IF(P241=2,$O$4,$O$5))</f>
        <v>0</v>
      </c>
    </row>
    <row r="242">
      <c r="A242" s="1" t="s">
        <v>114</v>
      </c>
      <c r="E242" s="27" t="s">
        <v>138</v>
      </c>
    </row>
    <row r="243" ht="26.4">
      <c r="A243" s="1" t="s">
        <v>116</v>
      </c>
      <c r="E243" s="32" t="s">
        <v>4080</v>
      </c>
    </row>
    <row r="244">
      <c r="A244" s="1" t="s">
        <v>117</v>
      </c>
      <c r="E244" s="27" t="s">
        <v>566</v>
      </c>
    </row>
    <row r="245">
      <c r="A245" s="1" t="s">
        <v>108</v>
      </c>
      <c r="B245" s="1">
        <v>3</v>
      </c>
      <c r="C245" s="26" t="s">
        <v>2509</v>
      </c>
      <c r="D245" t="s">
        <v>138</v>
      </c>
      <c r="E245" s="27" t="s">
        <v>2510</v>
      </c>
      <c r="F245" s="28" t="s">
        <v>153</v>
      </c>
      <c r="G245" s="29">
        <v>160</v>
      </c>
      <c r="H245" s="28">
        <v>0</v>
      </c>
      <c r="I245" s="30">
        <f>ROUND(G245*H245,P4)</f>
        <v>0</v>
      </c>
      <c r="L245" s="30">
        <v>0</v>
      </c>
      <c r="M245" s="24">
        <f>ROUND(G245*L245,P4)</f>
        <v>0</v>
      </c>
      <c r="N245" s="25" t="s">
        <v>559</v>
      </c>
      <c r="O245" s="31">
        <f>M245*AA245</f>
        <v>0</v>
      </c>
      <c r="P245" s="1">
        <v>3</v>
      </c>
      <c r="AA245" s="1">
        <f>IF(P245=1,$O$3,IF(P245=2,$O$4,$O$5))</f>
        <v>0</v>
      </c>
    </row>
    <row r="246">
      <c r="A246" s="1" t="s">
        <v>114</v>
      </c>
      <c r="E246" s="27" t="s">
        <v>138</v>
      </c>
    </row>
    <row r="247" ht="26.4">
      <c r="A247" s="1" t="s">
        <v>116</v>
      </c>
      <c r="E247" s="32" t="s">
        <v>4008</v>
      </c>
    </row>
    <row r="248">
      <c r="A248" s="1" t="s">
        <v>117</v>
      </c>
      <c r="E248" s="27" t="s">
        <v>566</v>
      </c>
    </row>
    <row r="249">
      <c r="A249" s="1" t="s">
        <v>108</v>
      </c>
      <c r="B249" s="1">
        <v>4</v>
      </c>
      <c r="C249" s="26" t="s">
        <v>2513</v>
      </c>
      <c r="D249" t="s">
        <v>138</v>
      </c>
      <c r="E249" s="27" t="s">
        <v>2514</v>
      </c>
      <c r="F249" s="28" t="s">
        <v>153</v>
      </c>
      <c r="G249" s="29">
        <v>28</v>
      </c>
      <c r="H249" s="28">
        <v>0</v>
      </c>
      <c r="I249" s="30">
        <f>ROUND(G249*H249,P4)</f>
        <v>0</v>
      </c>
      <c r="L249" s="30">
        <v>0</v>
      </c>
      <c r="M249" s="24">
        <f>ROUND(G249*L249,P4)</f>
        <v>0</v>
      </c>
      <c r="N249" s="25" t="s">
        <v>559</v>
      </c>
      <c r="O249" s="31">
        <f>M249*AA249</f>
        <v>0</v>
      </c>
      <c r="P249" s="1">
        <v>3</v>
      </c>
      <c r="AA249" s="1">
        <f>IF(P249=1,$O$3,IF(P249=2,$O$4,$O$5))</f>
        <v>0</v>
      </c>
    </row>
    <row r="250">
      <c r="A250" s="1" t="s">
        <v>114</v>
      </c>
      <c r="E250" s="27" t="s">
        <v>138</v>
      </c>
    </row>
    <row r="251" ht="26.4">
      <c r="A251" s="1" t="s">
        <v>116</v>
      </c>
      <c r="E251" s="32" t="s">
        <v>4081</v>
      </c>
    </row>
    <row r="252">
      <c r="A252" s="1" t="s">
        <v>117</v>
      </c>
      <c r="E252" s="27" t="s">
        <v>566</v>
      </c>
    </row>
    <row r="253">
      <c r="A253" s="1" t="s">
        <v>105</v>
      </c>
      <c r="C253" s="22" t="s">
        <v>2566</v>
      </c>
      <c r="E253" s="23" t="s">
        <v>2567</v>
      </c>
      <c r="L253" s="24">
        <f>SUMIFS(L254:L257,A254:A257,"P")</f>
        <v>0</v>
      </c>
      <c r="M253" s="24">
        <f>SUMIFS(M254:M257,A254:A257,"P")</f>
        <v>0</v>
      </c>
      <c r="N253" s="25"/>
    </row>
    <row r="254">
      <c r="A254" s="1" t="s">
        <v>108</v>
      </c>
      <c r="B254" s="1">
        <v>5</v>
      </c>
      <c r="C254" s="26" t="s">
        <v>3984</v>
      </c>
      <c r="D254" t="s">
        <v>138</v>
      </c>
      <c r="E254" s="27" t="s">
        <v>3985</v>
      </c>
      <c r="F254" s="28" t="s">
        <v>153</v>
      </c>
      <c r="G254" s="29">
        <v>8</v>
      </c>
      <c r="H254" s="28">
        <v>0</v>
      </c>
      <c r="I254" s="30">
        <f>ROUND(G254*H254,P4)</f>
        <v>0</v>
      </c>
      <c r="L254" s="30">
        <v>0</v>
      </c>
      <c r="M254" s="24">
        <f>ROUND(G254*L254,P4)</f>
        <v>0</v>
      </c>
      <c r="N254" s="25" t="s">
        <v>559</v>
      </c>
      <c r="O254" s="31">
        <f>M254*AA254</f>
        <v>0</v>
      </c>
      <c r="P254" s="1">
        <v>3</v>
      </c>
      <c r="AA254" s="1">
        <f>IF(P254=1,$O$3,IF(P254=2,$O$4,$O$5))</f>
        <v>0</v>
      </c>
    </row>
    <row r="255">
      <c r="A255" s="1" t="s">
        <v>114</v>
      </c>
      <c r="E255" s="27" t="s">
        <v>138</v>
      </c>
    </row>
    <row r="256" ht="26.4">
      <c r="A256" s="1" t="s">
        <v>116</v>
      </c>
      <c r="E256" s="32" t="s">
        <v>4082</v>
      </c>
    </row>
    <row r="257">
      <c r="A257" s="1" t="s">
        <v>117</v>
      </c>
      <c r="E257" s="27" t="s">
        <v>138</v>
      </c>
    </row>
    <row r="258">
      <c r="A258" s="1" t="s">
        <v>105</v>
      </c>
      <c r="C258" s="22" t="s">
        <v>2628</v>
      </c>
      <c r="E258" s="23" t="s">
        <v>2629</v>
      </c>
      <c r="L258" s="24">
        <f>SUMIFS(L259:L278,A259:A278,"P")</f>
        <v>0</v>
      </c>
      <c r="M258" s="24">
        <f>SUMIFS(M259:M278,A259:A278,"P")</f>
        <v>0</v>
      </c>
      <c r="N258" s="25"/>
    </row>
    <row r="259">
      <c r="A259" s="1" t="s">
        <v>108</v>
      </c>
      <c r="B259" s="1">
        <v>6</v>
      </c>
      <c r="C259" s="26" t="s">
        <v>2634</v>
      </c>
      <c r="D259" t="s">
        <v>138</v>
      </c>
      <c r="E259" s="27" t="s">
        <v>2635</v>
      </c>
      <c r="F259" s="28" t="s">
        <v>167</v>
      </c>
      <c r="G259" s="29">
        <v>50</v>
      </c>
      <c r="H259" s="28">
        <v>0</v>
      </c>
      <c r="I259" s="30">
        <f>ROUND(G259*H259,P4)</f>
        <v>0</v>
      </c>
      <c r="L259" s="30">
        <v>0</v>
      </c>
      <c r="M259" s="24">
        <f>ROUND(G259*L259,P4)</f>
        <v>0</v>
      </c>
      <c r="N259" s="25" t="s">
        <v>559</v>
      </c>
      <c r="O259" s="31">
        <f>M259*AA259</f>
        <v>0</v>
      </c>
      <c r="P259" s="1">
        <v>3</v>
      </c>
      <c r="AA259" s="1">
        <f>IF(P259=1,$O$3,IF(P259=2,$O$4,$O$5))</f>
        <v>0</v>
      </c>
    </row>
    <row r="260">
      <c r="A260" s="1" t="s">
        <v>114</v>
      </c>
      <c r="E260" s="27" t="s">
        <v>138</v>
      </c>
    </row>
    <row r="261" ht="26.4">
      <c r="A261" s="1" t="s">
        <v>116</v>
      </c>
      <c r="E261" s="32" t="s">
        <v>4083</v>
      </c>
    </row>
    <row r="262">
      <c r="A262" s="1" t="s">
        <v>117</v>
      </c>
      <c r="E262" s="27" t="s">
        <v>561</v>
      </c>
    </row>
    <row r="263">
      <c r="A263" s="1" t="s">
        <v>108</v>
      </c>
      <c r="B263" s="1">
        <v>7</v>
      </c>
      <c r="C263" s="26" t="s">
        <v>4056</v>
      </c>
      <c r="D263" t="s">
        <v>138</v>
      </c>
      <c r="E263" s="27" t="s">
        <v>4057</v>
      </c>
      <c r="F263" s="28" t="s">
        <v>159</v>
      </c>
      <c r="G263" s="29">
        <v>1</v>
      </c>
      <c r="H263" s="28">
        <v>0</v>
      </c>
      <c r="I263" s="30">
        <f>ROUND(G263*H263,P4)</f>
        <v>0</v>
      </c>
      <c r="L263" s="30">
        <v>0</v>
      </c>
      <c r="M263" s="24">
        <f>ROUND(G263*L263,P4)</f>
        <v>0</v>
      </c>
      <c r="N263" s="25" t="s">
        <v>559</v>
      </c>
      <c r="O263" s="31">
        <f>M263*AA263</f>
        <v>0</v>
      </c>
      <c r="P263" s="1">
        <v>3</v>
      </c>
      <c r="AA263" s="1">
        <f>IF(P263=1,$O$3,IF(P263=2,$O$4,$O$5))</f>
        <v>0</v>
      </c>
    </row>
    <row r="264">
      <c r="A264" s="1" t="s">
        <v>114</v>
      </c>
      <c r="E264" s="27" t="s">
        <v>138</v>
      </c>
    </row>
    <row r="265" ht="26.4">
      <c r="A265" s="1" t="s">
        <v>116</v>
      </c>
      <c r="E265" s="32" t="s">
        <v>4059</v>
      </c>
    </row>
    <row r="266">
      <c r="A266" s="1" t="s">
        <v>117</v>
      </c>
      <c r="E266" s="27" t="s">
        <v>561</v>
      </c>
    </row>
    <row r="267">
      <c r="A267" s="1" t="s">
        <v>108</v>
      </c>
      <c r="B267" s="1">
        <v>8</v>
      </c>
      <c r="C267" s="26" t="s">
        <v>4074</v>
      </c>
      <c r="D267" t="s">
        <v>138</v>
      </c>
      <c r="E267" s="27" t="s">
        <v>4075</v>
      </c>
      <c r="F267" s="28" t="s">
        <v>159</v>
      </c>
      <c r="G267" s="29">
        <v>2</v>
      </c>
      <c r="H267" s="28">
        <v>0</v>
      </c>
      <c r="I267" s="30">
        <f>ROUND(G267*H267,P4)</f>
        <v>0</v>
      </c>
      <c r="L267" s="30">
        <v>0</v>
      </c>
      <c r="M267" s="24">
        <f>ROUND(G267*L267,P4)</f>
        <v>0</v>
      </c>
      <c r="N267" s="25" t="s">
        <v>559</v>
      </c>
      <c r="O267" s="31">
        <f>M267*AA267</f>
        <v>0</v>
      </c>
      <c r="P267" s="1">
        <v>3</v>
      </c>
      <c r="AA267" s="1">
        <f>IF(P267=1,$O$3,IF(P267=2,$O$4,$O$5))</f>
        <v>0</v>
      </c>
    </row>
    <row r="268">
      <c r="A268" s="1" t="s">
        <v>114</v>
      </c>
      <c r="E268" s="27" t="s">
        <v>138</v>
      </c>
    </row>
    <row r="269" ht="26.4">
      <c r="A269" s="1" t="s">
        <v>116</v>
      </c>
      <c r="E269" s="32" t="s">
        <v>4003</v>
      </c>
    </row>
    <row r="270">
      <c r="A270" s="1" t="s">
        <v>117</v>
      </c>
      <c r="E270" s="27" t="s">
        <v>561</v>
      </c>
    </row>
    <row r="271">
      <c r="A271" s="1" t="s">
        <v>108</v>
      </c>
      <c r="B271" s="1">
        <v>9</v>
      </c>
      <c r="C271" s="26" t="s">
        <v>4068</v>
      </c>
      <c r="D271" t="s">
        <v>138</v>
      </c>
      <c r="E271" s="27" t="s">
        <v>4069</v>
      </c>
      <c r="F271" s="28" t="s">
        <v>167</v>
      </c>
      <c r="G271" s="29">
        <v>50</v>
      </c>
      <c r="H271" s="28">
        <v>0</v>
      </c>
      <c r="I271" s="30">
        <f>ROUND(G271*H271,P4)</f>
        <v>0</v>
      </c>
      <c r="L271" s="30">
        <v>0</v>
      </c>
      <c r="M271" s="24">
        <f>ROUND(G271*L271,P4)</f>
        <v>0</v>
      </c>
      <c r="N271" s="25" t="s">
        <v>559</v>
      </c>
      <c r="O271" s="31">
        <f>M271*AA271</f>
        <v>0</v>
      </c>
      <c r="P271" s="1">
        <v>3</v>
      </c>
      <c r="AA271" s="1">
        <f>IF(P271=1,$O$3,IF(P271=2,$O$4,$O$5))</f>
        <v>0</v>
      </c>
    </row>
    <row r="272">
      <c r="A272" s="1" t="s">
        <v>114</v>
      </c>
      <c r="E272" s="27" t="s">
        <v>138</v>
      </c>
    </row>
    <row r="273" ht="26.4">
      <c r="A273" s="1" t="s">
        <v>116</v>
      </c>
      <c r="E273" s="32" t="s">
        <v>4083</v>
      </c>
    </row>
    <row r="274">
      <c r="A274" s="1" t="s">
        <v>117</v>
      </c>
      <c r="E274" s="27" t="s">
        <v>561</v>
      </c>
    </row>
    <row r="275">
      <c r="A275" s="1" t="s">
        <v>108</v>
      </c>
      <c r="B275" s="1">
        <v>10</v>
      </c>
      <c r="C275" s="26" t="s">
        <v>4036</v>
      </c>
      <c r="D275" t="s">
        <v>138</v>
      </c>
      <c r="E275" s="27" t="s">
        <v>4037</v>
      </c>
      <c r="F275" s="28" t="s">
        <v>167</v>
      </c>
      <c r="G275" s="29">
        <v>50</v>
      </c>
      <c r="H275" s="28">
        <v>0</v>
      </c>
      <c r="I275" s="30">
        <f>ROUND(G275*H275,P4)</f>
        <v>0</v>
      </c>
      <c r="L275" s="30">
        <v>0</v>
      </c>
      <c r="M275" s="24">
        <f>ROUND(G275*L275,P4)</f>
        <v>0</v>
      </c>
      <c r="N275" s="25" t="s">
        <v>559</v>
      </c>
      <c r="O275" s="31">
        <f>M275*AA275</f>
        <v>0</v>
      </c>
      <c r="P275" s="1">
        <v>3</v>
      </c>
      <c r="AA275" s="1">
        <f>IF(P275=1,$O$3,IF(P275=2,$O$4,$O$5))</f>
        <v>0</v>
      </c>
    </row>
    <row r="276">
      <c r="A276" s="1" t="s">
        <v>114</v>
      </c>
      <c r="E276" s="27" t="s">
        <v>138</v>
      </c>
    </row>
    <row r="277" ht="26.4">
      <c r="A277" s="1" t="s">
        <v>116</v>
      </c>
      <c r="E277" s="32" t="s">
        <v>4083</v>
      </c>
    </row>
    <row r="278">
      <c r="A278" s="1" t="s">
        <v>117</v>
      </c>
      <c r="E278" s="27" t="s">
        <v>561</v>
      </c>
    </row>
    <row r="279">
      <c r="A279" s="1" t="s">
        <v>3831</v>
      </c>
      <c r="C279" s="22" t="s">
        <v>4084</v>
      </c>
      <c r="E279" s="23" t="s">
        <v>4085</v>
      </c>
      <c r="L279" s="24">
        <f>L280+L285+L302+L307</f>
        <v>0</v>
      </c>
      <c r="M279" s="24">
        <f>M280+M285+M302+M307</f>
        <v>0</v>
      </c>
      <c r="N279" s="25"/>
    </row>
    <row r="280">
      <c r="A280" s="1" t="s">
        <v>105</v>
      </c>
      <c r="C280" s="22" t="s">
        <v>483</v>
      </c>
      <c r="E280" s="23" t="s">
        <v>3978</v>
      </c>
      <c r="L280" s="24">
        <f>SUMIFS(L281:L284,A281:A284,"P")</f>
        <v>0</v>
      </c>
      <c r="M280" s="24">
        <f>SUMIFS(M281:M284,A281:A284,"P")</f>
        <v>0</v>
      </c>
      <c r="N280" s="25"/>
    </row>
    <row r="281" ht="26.4">
      <c r="A281" s="1" t="s">
        <v>108</v>
      </c>
      <c r="B281" s="1">
        <v>11</v>
      </c>
      <c r="C281" s="26" t="s">
        <v>109</v>
      </c>
      <c r="D281" t="s">
        <v>110</v>
      </c>
      <c r="E281" s="27" t="s">
        <v>111</v>
      </c>
      <c r="F281" s="28" t="s">
        <v>112</v>
      </c>
      <c r="G281" s="29">
        <v>170</v>
      </c>
      <c r="H281" s="28">
        <v>0</v>
      </c>
      <c r="I281" s="30">
        <f>ROUND(G281*H281,P4)</f>
        <v>0</v>
      </c>
      <c r="L281" s="30">
        <v>0</v>
      </c>
      <c r="M281" s="24">
        <f>ROUND(G281*L281,P4)</f>
        <v>0</v>
      </c>
      <c r="N281" s="25" t="s">
        <v>785</v>
      </c>
      <c r="O281" s="31">
        <f>M281*AA281</f>
        <v>0</v>
      </c>
      <c r="P281" s="1">
        <v>3</v>
      </c>
      <c r="AA281" s="1">
        <f>IF(P281=1,$O$3,IF(P281=2,$O$4,$O$5))</f>
        <v>0</v>
      </c>
    </row>
    <row r="282" ht="26.4">
      <c r="A282" s="1" t="s">
        <v>114</v>
      </c>
      <c r="E282" s="27" t="s">
        <v>115</v>
      </c>
    </row>
    <row r="283" ht="26.4">
      <c r="A283" s="1" t="s">
        <v>116</v>
      </c>
      <c r="E283" s="32" t="s">
        <v>4086</v>
      </c>
    </row>
    <row r="284" ht="198">
      <c r="A284" s="1" t="s">
        <v>117</v>
      </c>
      <c r="E284" s="27" t="s">
        <v>787</v>
      </c>
    </row>
    <row r="285">
      <c r="A285" s="1" t="s">
        <v>105</v>
      </c>
      <c r="C285" s="22" t="s">
        <v>144</v>
      </c>
      <c r="E285" s="23" t="s">
        <v>145</v>
      </c>
      <c r="L285" s="24">
        <f>SUMIFS(L286:L301,A286:A301,"P")</f>
        <v>0</v>
      </c>
      <c r="M285" s="24">
        <f>SUMIFS(M286:M301,A286:A301,"P")</f>
        <v>0</v>
      </c>
      <c r="N285" s="25"/>
    </row>
    <row r="286">
      <c r="A286" s="1" t="s">
        <v>108</v>
      </c>
      <c r="B286" s="1">
        <v>1</v>
      </c>
      <c r="C286" s="26" t="s">
        <v>1411</v>
      </c>
      <c r="D286" t="s">
        <v>138</v>
      </c>
      <c r="E286" s="27" t="s">
        <v>1412</v>
      </c>
      <c r="F286" s="28" t="s">
        <v>153</v>
      </c>
      <c r="G286" s="29">
        <v>531</v>
      </c>
      <c r="H286" s="28">
        <v>0</v>
      </c>
      <c r="I286" s="30">
        <f>ROUND(G286*H286,P4)</f>
        <v>0</v>
      </c>
      <c r="L286" s="30">
        <v>0</v>
      </c>
      <c r="M286" s="24">
        <f>ROUND(G286*L286,P4)</f>
        <v>0</v>
      </c>
      <c r="N286" s="25" t="s">
        <v>559</v>
      </c>
      <c r="O286" s="31">
        <f>M286*AA286</f>
        <v>0</v>
      </c>
      <c r="P286" s="1">
        <v>3</v>
      </c>
      <c r="AA286" s="1">
        <f>IF(P286=1,$O$3,IF(P286=2,$O$4,$O$5))</f>
        <v>0</v>
      </c>
    </row>
    <row r="287">
      <c r="A287" s="1" t="s">
        <v>114</v>
      </c>
      <c r="E287" s="27" t="s">
        <v>138</v>
      </c>
    </row>
    <row r="288" ht="26.4">
      <c r="A288" s="1" t="s">
        <v>116</v>
      </c>
      <c r="E288" s="32" t="s">
        <v>4087</v>
      </c>
    </row>
    <row r="289">
      <c r="A289" s="1" t="s">
        <v>117</v>
      </c>
      <c r="E289" s="27" t="s">
        <v>566</v>
      </c>
    </row>
    <row r="290">
      <c r="A290" s="1" t="s">
        <v>108</v>
      </c>
      <c r="B290" s="1">
        <v>2</v>
      </c>
      <c r="C290" s="26" t="s">
        <v>3081</v>
      </c>
      <c r="D290" t="s">
        <v>138</v>
      </c>
      <c r="E290" s="27" t="s">
        <v>3082</v>
      </c>
      <c r="F290" s="28" t="s">
        <v>153</v>
      </c>
      <c r="G290" s="29">
        <v>85</v>
      </c>
      <c r="H290" s="28">
        <v>0</v>
      </c>
      <c r="I290" s="30">
        <f>ROUND(G290*H290,P4)</f>
        <v>0</v>
      </c>
      <c r="L290" s="30">
        <v>0</v>
      </c>
      <c r="M290" s="24">
        <f>ROUND(G290*L290,P4)</f>
        <v>0</v>
      </c>
      <c r="N290" s="25" t="s">
        <v>559</v>
      </c>
      <c r="O290" s="31">
        <f>M290*AA290</f>
        <v>0</v>
      </c>
      <c r="P290" s="1">
        <v>3</v>
      </c>
      <c r="AA290" s="1">
        <f>IF(P290=1,$O$3,IF(P290=2,$O$4,$O$5))</f>
        <v>0</v>
      </c>
    </row>
    <row r="291">
      <c r="A291" s="1" t="s">
        <v>114</v>
      </c>
      <c r="E291" s="27" t="s">
        <v>138</v>
      </c>
    </row>
    <row r="292" ht="26.4">
      <c r="A292" s="1" t="s">
        <v>116</v>
      </c>
      <c r="E292" s="32" t="s">
        <v>4088</v>
      </c>
    </row>
    <row r="293">
      <c r="A293" s="1" t="s">
        <v>117</v>
      </c>
      <c r="E293" s="27" t="s">
        <v>566</v>
      </c>
    </row>
    <row r="294">
      <c r="A294" s="1" t="s">
        <v>108</v>
      </c>
      <c r="B294" s="1">
        <v>3</v>
      </c>
      <c r="C294" s="26" t="s">
        <v>151</v>
      </c>
      <c r="D294" t="s">
        <v>138</v>
      </c>
      <c r="E294" s="27" t="s">
        <v>152</v>
      </c>
      <c r="F294" s="28" t="s">
        <v>153</v>
      </c>
      <c r="G294" s="29">
        <v>416</v>
      </c>
      <c r="H294" s="28">
        <v>0</v>
      </c>
      <c r="I294" s="30">
        <f>ROUND(G294*H294,P4)</f>
        <v>0</v>
      </c>
      <c r="L294" s="30">
        <v>0</v>
      </c>
      <c r="M294" s="24">
        <f>ROUND(G294*L294,P4)</f>
        <v>0</v>
      </c>
      <c r="N294" s="25" t="s">
        <v>559</v>
      </c>
      <c r="O294" s="31">
        <f>M294*AA294</f>
        <v>0</v>
      </c>
      <c r="P294" s="1">
        <v>3</v>
      </c>
      <c r="AA294" s="1">
        <f>IF(P294=1,$O$3,IF(P294=2,$O$4,$O$5))</f>
        <v>0</v>
      </c>
    </row>
    <row r="295">
      <c r="A295" s="1" t="s">
        <v>114</v>
      </c>
      <c r="E295" s="27" t="s">
        <v>138</v>
      </c>
    </row>
    <row r="296" ht="26.4">
      <c r="A296" s="1" t="s">
        <v>116</v>
      </c>
      <c r="E296" s="32" t="s">
        <v>4089</v>
      </c>
    </row>
    <row r="297">
      <c r="A297" s="1" t="s">
        <v>117</v>
      </c>
      <c r="E297" s="27" t="s">
        <v>566</v>
      </c>
    </row>
    <row r="298">
      <c r="A298" s="1" t="s">
        <v>108</v>
      </c>
      <c r="B298" s="1">
        <v>4</v>
      </c>
      <c r="C298" s="26" t="s">
        <v>2513</v>
      </c>
      <c r="D298" t="s">
        <v>138</v>
      </c>
      <c r="E298" s="27" t="s">
        <v>2514</v>
      </c>
      <c r="F298" s="28" t="s">
        <v>153</v>
      </c>
      <c r="G298" s="29">
        <v>68</v>
      </c>
      <c r="H298" s="28">
        <v>0</v>
      </c>
      <c r="I298" s="30">
        <f>ROUND(G298*H298,P4)</f>
        <v>0</v>
      </c>
      <c r="L298" s="30">
        <v>0</v>
      </c>
      <c r="M298" s="24">
        <f>ROUND(G298*L298,P4)</f>
        <v>0</v>
      </c>
      <c r="N298" s="25" t="s">
        <v>559</v>
      </c>
      <c r="O298" s="31">
        <f>M298*AA298</f>
        <v>0</v>
      </c>
      <c r="P298" s="1">
        <v>3</v>
      </c>
      <c r="AA298" s="1">
        <f>IF(P298=1,$O$3,IF(P298=2,$O$4,$O$5))</f>
        <v>0</v>
      </c>
    </row>
    <row r="299">
      <c r="A299" s="1" t="s">
        <v>114</v>
      </c>
      <c r="E299" s="27" t="s">
        <v>138</v>
      </c>
    </row>
    <row r="300" ht="26.4">
      <c r="A300" s="1" t="s">
        <v>116</v>
      </c>
      <c r="E300" s="32" t="s">
        <v>4090</v>
      </c>
    </row>
    <row r="301">
      <c r="A301" s="1" t="s">
        <v>117</v>
      </c>
      <c r="E301" s="27" t="s">
        <v>566</v>
      </c>
    </row>
    <row r="302">
      <c r="A302" s="1" t="s">
        <v>105</v>
      </c>
      <c r="C302" s="22" t="s">
        <v>2566</v>
      </c>
      <c r="E302" s="23" t="s">
        <v>2567</v>
      </c>
      <c r="L302" s="24">
        <f>SUMIFS(L303:L306,A303:A306,"P")</f>
        <v>0</v>
      </c>
      <c r="M302" s="24">
        <f>SUMIFS(M303:M306,A303:A306,"P")</f>
        <v>0</v>
      </c>
      <c r="N302" s="25"/>
    </row>
    <row r="303">
      <c r="A303" s="1" t="s">
        <v>108</v>
      </c>
      <c r="B303" s="1">
        <v>5</v>
      </c>
      <c r="C303" s="26" t="s">
        <v>3984</v>
      </c>
      <c r="D303" t="s">
        <v>138</v>
      </c>
      <c r="E303" s="27" t="s">
        <v>3985</v>
      </c>
      <c r="F303" s="28" t="s">
        <v>153</v>
      </c>
      <c r="G303" s="29">
        <v>17</v>
      </c>
      <c r="H303" s="28">
        <v>0</v>
      </c>
      <c r="I303" s="30">
        <f>ROUND(G303*H303,P4)</f>
        <v>0</v>
      </c>
      <c r="L303" s="30">
        <v>0</v>
      </c>
      <c r="M303" s="24">
        <f>ROUND(G303*L303,P4)</f>
        <v>0</v>
      </c>
      <c r="N303" s="25" t="s">
        <v>559</v>
      </c>
      <c r="O303" s="31">
        <f>M303*AA303</f>
        <v>0</v>
      </c>
      <c r="P303" s="1">
        <v>3</v>
      </c>
      <c r="AA303" s="1">
        <f>IF(P303=1,$O$3,IF(P303=2,$O$4,$O$5))</f>
        <v>0</v>
      </c>
    </row>
    <row r="304">
      <c r="A304" s="1" t="s">
        <v>114</v>
      </c>
      <c r="E304" s="27" t="s">
        <v>138</v>
      </c>
    </row>
    <row r="305" ht="26.4">
      <c r="A305" s="1" t="s">
        <v>116</v>
      </c>
      <c r="E305" s="32" t="s">
        <v>4091</v>
      </c>
    </row>
    <row r="306">
      <c r="A306" s="1" t="s">
        <v>117</v>
      </c>
      <c r="E306" s="27" t="s">
        <v>138</v>
      </c>
    </row>
    <row r="307">
      <c r="A307" s="1" t="s">
        <v>105</v>
      </c>
      <c r="C307" s="22" t="s">
        <v>2628</v>
      </c>
      <c r="E307" s="23" t="s">
        <v>2629</v>
      </c>
      <c r="L307" s="24">
        <f>SUMIFS(L308:L327,A308:A327,"P")</f>
        <v>0</v>
      </c>
      <c r="M307" s="24">
        <f>SUMIFS(M308:M327,A308:A327,"P")</f>
        <v>0</v>
      </c>
      <c r="N307" s="25"/>
    </row>
    <row r="308">
      <c r="A308" s="1" t="s">
        <v>108</v>
      </c>
      <c r="B308" s="1">
        <v>6</v>
      </c>
      <c r="C308" s="26" t="s">
        <v>4053</v>
      </c>
      <c r="D308" t="s">
        <v>138</v>
      </c>
      <c r="E308" s="27" t="s">
        <v>4054</v>
      </c>
      <c r="F308" s="28" t="s">
        <v>167</v>
      </c>
      <c r="G308" s="29">
        <v>98</v>
      </c>
      <c r="H308" s="28">
        <v>0</v>
      </c>
      <c r="I308" s="30">
        <f>ROUND(G308*H308,P4)</f>
        <v>0</v>
      </c>
      <c r="L308" s="30">
        <v>0</v>
      </c>
      <c r="M308" s="24">
        <f>ROUND(G308*L308,P4)</f>
        <v>0</v>
      </c>
      <c r="N308" s="25" t="s">
        <v>559</v>
      </c>
      <c r="O308" s="31">
        <f>M308*AA308</f>
        <v>0</v>
      </c>
      <c r="P308" s="1">
        <v>3</v>
      </c>
      <c r="AA308" s="1">
        <f>IF(P308=1,$O$3,IF(P308=2,$O$4,$O$5))</f>
        <v>0</v>
      </c>
    </row>
    <row r="309">
      <c r="A309" s="1" t="s">
        <v>114</v>
      </c>
      <c r="E309" s="27" t="s">
        <v>138</v>
      </c>
    </row>
    <row r="310" ht="26.4">
      <c r="A310" s="1" t="s">
        <v>116</v>
      </c>
      <c r="E310" s="32" t="s">
        <v>4092</v>
      </c>
    </row>
    <row r="311">
      <c r="A311" s="1" t="s">
        <v>117</v>
      </c>
      <c r="E311" s="27" t="s">
        <v>561</v>
      </c>
    </row>
    <row r="312">
      <c r="A312" s="1" t="s">
        <v>108</v>
      </c>
      <c r="B312" s="1">
        <v>7</v>
      </c>
      <c r="C312" s="26" t="s">
        <v>4062</v>
      </c>
      <c r="D312" t="s">
        <v>138</v>
      </c>
      <c r="E312" s="27" t="s">
        <v>4063</v>
      </c>
      <c r="F312" s="28" t="s">
        <v>159</v>
      </c>
      <c r="G312" s="29">
        <v>4</v>
      </c>
      <c r="H312" s="28">
        <v>0</v>
      </c>
      <c r="I312" s="30">
        <f>ROUND(G312*H312,P4)</f>
        <v>0</v>
      </c>
      <c r="L312" s="30">
        <v>0</v>
      </c>
      <c r="M312" s="24">
        <f>ROUND(G312*L312,P4)</f>
        <v>0</v>
      </c>
      <c r="N312" s="25" t="s">
        <v>559</v>
      </c>
      <c r="O312" s="31">
        <f>M312*AA312</f>
        <v>0</v>
      </c>
      <c r="P312" s="1">
        <v>3</v>
      </c>
      <c r="AA312" s="1">
        <f>IF(P312=1,$O$3,IF(P312=2,$O$4,$O$5))</f>
        <v>0</v>
      </c>
    </row>
    <row r="313">
      <c r="A313" s="1" t="s">
        <v>114</v>
      </c>
      <c r="E313" s="27" t="s">
        <v>138</v>
      </c>
    </row>
    <row r="314" ht="26.4">
      <c r="A314" s="1" t="s">
        <v>116</v>
      </c>
      <c r="E314" s="32" t="s">
        <v>4093</v>
      </c>
    </row>
    <row r="315">
      <c r="A315" s="1" t="s">
        <v>117</v>
      </c>
      <c r="E315" s="27" t="s">
        <v>561</v>
      </c>
    </row>
    <row r="316">
      <c r="A316" s="1" t="s">
        <v>108</v>
      </c>
      <c r="B316" s="1">
        <v>8</v>
      </c>
      <c r="C316" s="26" t="s">
        <v>4064</v>
      </c>
      <c r="D316" t="s">
        <v>138</v>
      </c>
      <c r="E316" s="27" t="s">
        <v>4065</v>
      </c>
      <c r="F316" s="28" t="s">
        <v>159</v>
      </c>
      <c r="G316" s="29">
        <v>1</v>
      </c>
      <c r="H316" s="28">
        <v>0</v>
      </c>
      <c r="I316" s="30">
        <f>ROUND(G316*H316,P4)</f>
        <v>0</v>
      </c>
      <c r="L316" s="30">
        <v>0</v>
      </c>
      <c r="M316" s="24">
        <f>ROUND(G316*L316,P4)</f>
        <v>0</v>
      </c>
      <c r="N316" s="25" t="s">
        <v>559</v>
      </c>
      <c r="O316" s="31">
        <f>M316*AA316</f>
        <v>0</v>
      </c>
      <c r="P316" s="1">
        <v>3</v>
      </c>
      <c r="AA316" s="1">
        <f>IF(P316=1,$O$3,IF(P316=2,$O$4,$O$5))</f>
        <v>0</v>
      </c>
    </row>
    <row r="317">
      <c r="A317" s="1" t="s">
        <v>114</v>
      </c>
      <c r="E317" s="27" t="s">
        <v>138</v>
      </c>
    </row>
    <row r="318" ht="26.4">
      <c r="A318" s="1" t="s">
        <v>116</v>
      </c>
      <c r="E318" s="32" t="s">
        <v>4059</v>
      </c>
    </row>
    <row r="319">
      <c r="A319" s="1" t="s">
        <v>117</v>
      </c>
      <c r="E319" s="27" t="s">
        <v>561</v>
      </c>
    </row>
    <row r="320">
      <c r="A320" s="1" t="s">
        <v>108</v>
      </c>
      <c r="B320" s="1">
        <v>9</v>
      </c>
      <c r="C320" s="26" t="s">
        <v>4034</v>
      </c>
      <c r="D320" t="s">
        <v>138</v>
      </c>
      <c r="E320" s="27" t="s">
        <v>4035</v>
      </c>
      <c r="F320" s="28" t="s">
        <v>167</v>
      </c>
      <c r="G320" s="29">
        <v>98</v>
      </c>
      <c r="H320" s="28">
        <v>0</v>
      </c>
      <c r="I320" s="30">
        <f>ROUND(G320*H320,P4)</f>
        <v>0</v>
      </c>
      <c r="L320" s="30">
        <v>0</v>
      </c>
      <c r="M320" s="24">
        <f>ROUND(G320*L320,P4)</f>
        <v>0</v>
      </c>
      <c r="N320" s="25" t="s">
        <v>559</v>
      </c>
      <c r="O320" s="31">
        <f>M320*AA320</f>
        <v>0</v>
      </c>
      <c r="P320" s="1">
        <v>3</v>
      </c>
      <c r="AA320" s="1">
        <f>IF(P320=1,$O$3,IF(P320=2,$O$4,$O$5))</f>
        <v>0</v>
      </c>
    </row>
    <row r="321">
      <c r="A321" s="1" t="s">
        <v>114</v>
      </c>
      <c r="E321" s="27" t="s">
        <v>138</v>
      </c>
    </row>
    <row r="322" ht="26.4">
      <c r="A322" s="1" t="s">
        <v>116</v>
      </c>
      <c r="E322" s="32" t="s">
        <v>4092</v>
      </c>
    </row>
    <row r="323">
      <c r="A323" s="1" t="s">
        <v>117</v>
      </c>
      <c r="E323" s="27" t="s">
        <v>561</v>
      </c>
    </row>
    <row r="324">
      <c r="A324" s="1" t="s">
        <v>108</v>
      </c>
      <c r="B324" s="1">
        <v>10</v>
      </c>
      <c r="C324" s="26" t="s">
        <v>4036</v>
      </c>
      <c r="D324" t="s">
        <v>138</v>
      </c>
      <c r="E324" s="27" t="s">
        <v>4037</v>
      </c>
      <c r="F324" s="28" t="s">
        <v>167</v>
      </c>
      <c r="G324" s="29">
        <v>98</v>
      </c>
      <c r="H324" s="28">
        <v>0</v>
      </c>
      <c r="I324" s="30">
        <f>ROUND(G324*H324,P4)</f>
        <v>0</v>
      </c>
      <c r="L324" s="30">
        <v>0</v>
      </c>
      <c r="M324" s="24">
        <f>ROUND(G324*L324,P4)</f>
        <v>0</v>
      </c>
      <c r="N324" s="25" t="s">
        <v>559</v>
      </c>
      <c r="O324" s="31">
        <f>M324*AA324</f>
        <v>0</v>
      </c>
      <c r="P324" s="1">
        <v>3</v>
      </c>
      <c r="AA324" s="1">
        <f>IF(P324=1,$O$3,IF(P324=2,$O$4,$O$5))</f>
        <v>0</v>
      </c>
    </row>
    <row r="325">
      <c r="A325" s="1" t="s">
        <v>114</v>
      </c>
      <c r="E325" s="27" t="s">
        <v>138</v>
      </c>
    </row>
    <row r="326" ht="26.4">
      <c r="A326" s="1" t="s">
        <v>116</v>
      </c>
      <c r="E326" s="32" t="s">
        <v>4092</v>
      </c>
    </row>
    <row r="327">
      <c r="A327" s="1" t="s">
        <v>117</v>
      </c>
      <c r="E327" s="27" t="s">
        <v>561</v>
      </c>
    </row>
    <row r="328">
      <c r="A328" s="1" t="s">
        <v>3831</v>
      </c>
      <c r="C328" s="22" t="s">
        <v>4094</v>
      </c>
      <c r="E328" s="23" t="s">
        <v>4095</v>
      </c>
      <c r="L328" s="24">
        <f>L329+L334+L351+L356</f>
        <v>0</v>
      </c>
      <c r="M328" s="24">
        <f>M329+M334+M351+M356</f>
        <v>0</v>
      </c>
      <c r="N328" s="25"/>
    </row>
    <row r="329">
      <c r="A329" s="1" t="s">
        <v>105</v>
      </c>
      <c r="C329" s="22" t="s">
        <v>483</v>
      </c>
      <c r="E329" s="23" t="s">
        <v>3978</v>
      </c>
      <c r="L329" s="24">
        <f>SUMIFS(L330:L333,A330:A333,"P")</f>
        <v>0</v>
      </c>
      <c r="M329" s="24">
        <f>SUMIFS(M330:M333,A330:A333,"P")</f>
        <v>0</v>
      </c>
      <c r="N329" s="25"/>
    </row>
    <row r="330" ht="26.4">
      <c r="A330" s="1" t="s">
        <v>108</v>
      </c>
      <c r="B330" s="1">
        <v>10</v>
      </c>
      <c r="C330" s="26" t="s">
        <v>109</v>
      </c>
      <c r="D330" t="s">
        <v>110</v>
      </c>
      <c r="E330" s="27" t="s">
        <v>111</v>
      </c>
      <c r="F330" s="28" t="s">
        <v>112</v>
      </c>
      <c r="G330" s="29">
        <v>142</v>
      </c>
      <c r="H330" s="28">
        <v>0</v>
      </c>
      <c r="I330" s="30">
        <f>ROUND(G330*H330,P4)</f>
        <v>0</v>
      </c>
      <c r="L330" s="30">
        <v>0</v>
      </c>
      <c r="M330" s="24">
        <f>ROUND(G330*L330,P4)</f>
        <v>0</v>
      </c>
      <c r="N330" s="25" t="s">
        <v>785</v>
      </c>
      <c r="O330" s="31">
        <f>M330*AA330</f>
        <v>0</v>
      </c>
      <c r="P330" s="1">
        <v>3</v>
      </c>
      <c r="AA330" s="1">
        <f>IF(P330=1,$O$3,IF(P330=2,$O$4,$O$5))</f>
        <v>0</v>
      </c>
    </row>
    <row r="331" ht="26.4">
      <c r="A331" s="1" t="s">
        <v>114</v>
      </c>
      <c r="E331" s="27" t="s">
        <v>115</v>
      </c>
    </row>
    <row r="332" ht="26.4">
      <c r="A332" s="1" t="s">
        <v>116</v>
      </c>
      <c r="E332" s="32" t="s">
        <v>4096</v>
      </c>
    </row>
    <row r="333" ht="198">
      <c r="A333" s="1" t="s">
        <v>117</v>
      </c>
      <c r="E333" s="27" t="s">
        <v>787</v>
      </c>
    </row>
    <row r="334">
      <c r="A334" s="1" t="s">
        <v>105</v>
      </c>
      <c r="C334" s="22" t="s">
        <v>144</v>
      </c>
      <c r="E334" s="23" t="s">
        <v>145</v>
      </c>
      <c r="L334" s="24">
        <f>SUMIFS(L335:L350,A335:A350,"P")</f>
        <v>0</v>
      </c>
      <c r="M334" s="24">
        <f>SUMIFS(M335:M350,A335:A350,"P")</f>
        <v>0</v>
      </c>
      <c r="N334" s="25"/>
    </row>
    <row r="335">
      <c r="A335" s="1" t="s">
        <v>108</v>
      </c>
      <c r="B335" s="1">
        <v>1</v>
      </c>
      <c r="C335" s="26" t="s">
        <v>1411</v>
      </c>
      <c r="D335" t="s">
        <v>138</v>
      </c>
      <c r="E335" s="27" t="s">
        <v>1412</v>
      </c>
      <c r="F335" s="28" t="s">
        <v>153</v>
      </c>
      <c r="G335" s="29">
        <v>314</v>
      </c>
      <c r="H335" s="28">
        <v>0</v>
      </c>
      <c r="I335" s="30">
        <f>ROUND(G335*H335,P4)</f>
        <v>0</v>
      </c>
      <c r="L335" s="30">
        <v>0</v>
      </c>
      <c r="M335" s="24">
        <f>ROUND(G335*L335,P4)</f>
        <v>0</v>
      </c>
      <c r="N335" s="25" t="s">
        <v>559</v>
      </c>
      <c r="O335" s="31">
        <f>M335*AA335</f>
        <v>0</v>
      </c>
      <c r="P335" s="1">
        <v>3</v>
      </c>
      <c r="AA335" s="1">
        <f>IF(P335=1,$O$3,IF(P335=2,$O$4,$O$5))</f>
        <v>0</v>
      </c>
    </row>
    <row r="336">
      <c r="A336" s="1" t="s">
        <v>114</v>
      </c>
      <c r="E336" s="27" t="s">
        <v>138</v>
      </c>
    </row>
    <row r="337" ht="26.4">
      <c r="A337" s="1" t="s">
        <v>116</v>
      </c>
      <c r="E337" s="32" t="s">
        <v>4097</v>
      </c>
    </row>
    <row r="338">
      <c r="A338" s="1" t="s">
        <v>117</v>
      </c>
      <c r="E338" s="27" t="s">
        <v>566</v>
      </c>
    </row>
    <row r="339">
      <c r="A339" s="1" t="s">
        <v>108</v>
      </c>
      <c r="B339" s="1">
        <v>2</v>
      </c>
      <c r="C339" s="26" t="s">
        <v>3081</v>
      </c>
      <c r="D339" t="s">
        <v>138</v>
      </c>
      <c r="E339" s="27" t="s">
        <v>3082</v>
      </c>
      <c r="F339" s="28" t="s">
        <v>153</v>
      </c>
      <c r="G339" s="29">
        <v>71</v>
      </c>
      <c r="H339" s="28">
        <v>0</v>
      </c>
      <c r="I339" s="30">
        <f>ROUND(G339*H339,P4)</f>
        <v>0</v>
      </c>
      <c r="L339" s="30">
        <v>0</v>
      </c>
      <c r="M339" s="24">
        <f>ROUND(G339*L339,P4)</f>
        <v>0</v>
      </c>
      <c r="N339" s="25" t="s">
        <v>559</v>
      </c>
      <c r="O339" s="31">
        <f>M339*AA339</f>
        <v>0</v>
      </c>
      <c r="P339" s="1">
        <v>3</v>
      </c>
      <c r="AA339" s="1">
        <f>IF(P339=1,$O$3,IF(P339=2,$O$4,$O$5))</f>
        <v>0</v>
      </c>
    </row>
    <row r="340">
      <c r="A340" s="1" t="s">
        <v>114</v>
      </c>
      <c r="E340" s="27" t="s">
        <v>138</v>
      </c>
    </row>
    <row r="341" ht="26.4">
      <c r="A341" s="1" t="s">
        <v>116</v>
      </c>
      <c r="E341" s="32" t="s">
        <v>4098</v>
      </c>
    </row>
    <row r="342">
      <c r="A342" s="1" t="s">
        <v>117</v>
      </c>
      <c r="E342" s="27" t="s">
        <v>566</v>
      </c>
    </row>
    <row r="343">
      <c r="A343" s="1" t="s">
        <v>108</v>
      </c>
      <c r="B343" s="1">
        <v>3</v>
      </c>
      <c r="C343" s="26" t="s">
        <v>151</v>
      </c>
      <c r="D343" t="s">
        <v>138</v>
      </c>
      <c r="E343" s="27" t="s">
        <v>152</v>
      </c>
      <c r="F343" s="28" t="s">
        <v>153</v>
      </c>
      <c r="G343" s="29">
        <v>235</v>
      </c>
      <c r="H343" s="28">
        <v>0</v>
      </c>
      <c r="I343" s="30">
        <f>ROUND(G343*H343,P4)</f>
        <v>0</v>
      </c>
      <c r="L343" s="30">
        <v>0</v>
      </c>
      <c r="M343" s="24">
        <f>ROUND(G343*L343,P4)</f>
        <v>0</v>
      </c>
      <c r="N343" s="25" t="s">
        <v>559</v>
      </c>
      <c r="O343" s="31">
        <f>M343*AA343</f>
        <v>0</v>
      </c>
      <c r="P343" s="1">
        <v>3</v>
      </c>
      <c r="AA343" s="1">
        <f>IF(P343=1,$O$3,IF(P343=2,$O$4,$O$5))</f>
        <v>0</v>
      </c>
    </row>
    <row r="344">
      <c r="A344" s="1" t="s">
        <v>114</v>
      </c>
      <c r="E344" s="27" t="s">
        <v>138</v>
      </c>
    </row>
    <row r="345" ht="26.4">
      <c r="A345" s="1" t="s">
        <v>116</v>
      </c>
      <c r="E345" s="32" t="s">
        <v>4099</v>
      </c>
    </row>
    <row r="346">
      <c r="A346" s="1" t="s">
        <v>117</v>
      </c>
      <c r="E346" s="27" t="s">
        <v>566</v>
      </c>
    </row>
    <row r="347">
      <c r="A347" s="1" t="s">
        <v>108</v>
      </c>
      <c r="B347" s="1">
        <v>4</v>
      </c>
      <c r="C347" s="26" t="s">
        <v>2513</v>
      </c>
      <c r="D347" t="s">
        <v>138</v>
      </c>
      <c r="E347" s="27" t="s">
        <v>2514</v>
      </c>
      <c r="F347" s="28" t="s">
        <v>153</v>
      </c>
      <c r="G347" s="29">
        <v>55</v>
      </c>
      <c r="H347" s="28">
        <v>0</v>
      </c>
      <c r="I347" s="30">
        <f>ROUND(G347*H347,P4)</f>
        <v>0</v>
      </c>
      <c r="L347" s="30">
        <v>0</v>
      </c>
      <c r="M347" s="24">
        <f>ROUND(G347*L347,P4)</f>
        <v>0</v>
      </c>
      <c r="N347" s="25" t="s">
        <v>559</v>
      </c>
      <c r="O347" s="31">
        <f>M347*AA347</f>
        <v>0</v>
      </c>
      <c r="P347" s="1">
        <v>3</v>
      </c>
      <c r="AA347" s="1">
        <f>IF(P347=1,$O$3,IF(P347=2,$O$4,$O$5))</f>
        <v>0</v>
      </c>
    </row>
    <row r="348">
      <c r="A348" s="1" t="s">
        <v>114</v>
      </c>
      <c r="E348" s="27" t="s">
        <v>138</v>
      </c>
    </row>
    <row r="349" ht="26.4">
      <c r="A349" s="1" t="s">
        <v>116</v>
      </c>
      <c r="E349" s="32" t="s">
        <v>4100</v>
      </c>
    </row>
    <row r="350">
      <c r="A350" s="1" t="s">
        <v>117</v>
      </c>
      <c r="E350" s="27" t="s">
        <v>566</v>
      </c>
    </row>
    <row r="351">
      <c r="A351" s="1" t="s">
        <v>105</v>
      </c>
      <c r="C351" s="22" t="s">
        <v>2566</v>
      </c>
      <c r="E351" s="23" t="s">
        <v>2567</v>
      </c>
      <c r="L351" s="24">
        <f>SUMIFS(L352:L355,A352:A355,"P")</f>
        <v>0</v>
      </c>
      <c r="M351" s="24">
        <f>SUMIFS(M352:M355,A352:A355,"P")</f>
        <v>0</v>
      </c>
      <c r="N351" s="25"/>
    </row>
    <row r="352">
      <c r="A352" s="1" t="s">
        <v>108</v>
      </c>
      <c r="B352" s="1">
        <v>5</v>
      </c>
      <c r="C352" s="26" t="s">
        <v>3984</v>
      </c>
      <c r="D352" t="s">
        <v>138</v>
      </c>
      <c r="E352" s="27" t="s">
        <v>3985</v>
      </c>
      <c r="F352" s="28" t="s">
        <v>153</v>
      </c>
      <c r="G352" s="29">
        <v>16</v>
      </c>
      <c r="H352" s="28">
        <v>0</v>
      </c>
      <c r="I352" s="30">
        <f>ROUND(G352*H352,P4)</f>
        <v>0</v>
      </c>
      <c r="L352" s="30">
        <v>0</v>
      </c>
      <c r="M352" s="24">
        <f>ROUND(G352*L352,P4)</f>
        <v>0</v>
      </c>
      <c r="N352" s="25" t="s">
        <v>559</v>
      </c>
      <c r="O352" s="31">
        <f>M352*AA352</f>
        <v>0</v>
      </c>
      <c r="P352" s="1">
        <v>3</v>
      </c>
      <c r="AA352" s="1">
        <f>IF(P352=1,$O$3,IF(P352=2,$O$4,$O$5))</f>
        <v>0</v>
      </c>
    </row>
    <row r="353">
      <c r="A353" s="1" t="s">
        <v>114</v>
      </c>
      <c r="E353" s="27" t="s">
        <v>138</v>
      </c>
    </row>
    <row r="354" ht="26.4">
      <c r="A354" s="1" t="s">
        <v>116</v>
      </c>
      <c r="E354" s="32" t="s">
        <v>4101</v>
      </c>
    </row>
    <row r="355">
      <c r="A355" s="1" t="s">
        <v>117</v>
      </c>
      <c r="E355" s="27" t="s">
        <v>138</v>
      </c>
    </row>
    <row r="356">
      <c r="A356" s="1" t="s">
        <v>105</v>
      </c>
      <c r="C356" s="22" t="s">
        <v>2628</v>
      </c>
      <c r="E356" s="23" t="s">
        <v>2629</v>
      </c>
      <c r="L356" s="24">
        <f>SUMIFS(L357:L372,A357:A372,"P")</f>
        <v>0</v>
      </c>
      <c r="M356" s="24">
        <f>SUMIFS(M357:M372,A357:A372,"P")</f>
        <v>0</v>
      </c>
      <c r="N356" s="25"/>
    </row>
    <row r="357">
      <c r="A357" s="1" t="s">
        <v>108</v>
      </c>
      <c r="B357" s="1">
        <v>6</v>
      </c>
      <c r="C357" s="26" t="s">
        <v>2634</v>
      </c>
      <c r="D357" t="s">
        <v>138</v>
      </c>
      <c r="E357" s="27" t="s">
        <v>2635</v>
      </c>
      <c r="F357" s="28" t="s">
        <v>167</v>
      </c>
      <c r="G357" s="29">
        <v>95</v>
      </c>
      <c r="H357" s="28">
        <v>0</v>
      </c>
      <c r="I357" s="30">
        <f>ROUND(G357*H357,P4)</f>
        <v>0</v>
      </c>
      <c r="L357" s="30">
        <v>0</v>
      </c>
      <c r="M357" s="24">
        <f>ROUND(G357*L357,P4)</f>
        <v>0</v>
      </c>
      <c r="N357" s="25" t="s">
        <v>559</v>
      </c>
      <c r="O357" s="31">
        <f>M357*AA357</f>
        <v>0</v>
      </c>
      <c r="P357" s="1">
        <v>3</v>
      </c>
      <c r="AA357" s="1">
        <f>IF(P357=1,$O$3,IF(P357=2,$O$4,$O$5))</f>
        <v>0</v>
      </c>
    </row>
    <row r="358">
      <c r="A358" s="1" t="s">
        <v>114</v>
      </c>
      <c r="E358" s="27" t="s">
        <v>138</v>
      </c>
    </row>
    <row r="359" ht="26.4">
      <c r="A359" s="1" t="s">
        <v>116</v>
      </c>
      <c r="E359" s="32" t="s">
        <v>4102</v>
      </c>
    </row>
    <row r="360">
      <c r="A360" s="1" t="s">
        <v>117</v>
      </c>
      <c r="E360" s="27" t="s">
        <v>561</v>
      </c>
    </row>
    <row r="361">
      <c r="A361" s="1" t="s">
        <v>108</v>
      </c>
      <c r="B361" s="1">
        <v>7</v>
      </c>
      <c r="C361" s="26" t="s">
        <v>4056</v>
      </c>
      <c r="D361" t="s">
        <v>138</v>
      </c>
      <c r="E361" s="27" t="s">
        <v>4057</v>
      </c>
      <c r="F361" s="28" t="s">
        <v>159</v>
      </c>
      <c r="G361" s="29">
        <v>6</v>
      </c>
      <c r="H361" s="28">
        <v>0</v>
      </c>
      <c r="I361" s="30">
        <f>ROUND(G361*H361,P4)</f>
        <v>0</v>
      </c>
      <c r="L361" s="30">
        <v>0</v>
      </c>
      <c r="M361" s="24">
        <f>ROUND(G361*L361,P4)</f>
        <v>0</v>
      </c>
      <c r="N361" s="25" t="s">
        <v>559</v>
      </c>
      <c r="O361" s="31">
        <f>M361*AA361</f>
        <v>0</v>
      </c>
      <c r="P361" s="1">
        <v>3</v>
      </c>
      <c r="AA361" s="1">
        <f>IF(P361=1,$O$3,IF(P361=2,$O$4,$O$5))</f>
        <v>0</v>
      </c>
    </row>
    <row r="362">
      <c r="A362" s="1" t="s">
        <v>114</v>
      </c>
      <c r="E362" s="27" t="s">
        <v>138</v>
      </c>
    </row>
    <row r="363" ht="26.4">
      <c r="A363" s="1" t="s">
        <v>116</v>
      </c>
      <c r="E363" s="32" t="s">
        <v>3998</v>
      </c>
    </row>
    <row r="364">
      <c r="A364" s="1" t="s">
        <v>117</v>
      </c>
      <c r="E364" s="27" t="s">
        <v>561</v>
      </c>
    </row>
    <row r="365">
      <c r="A365" s="1" t="s">
        <v>108</v>
      </c>
      <c r="B365" s="1">
        <v>8</v>
      </c>
      <c r="C365" s="26" t="s">
        <v>4068</v>
      </c>
      <c r="D365" t="s">
        <v>138</v>
      </c>
      <c r="E365" s="27" t="s">
        <v>4069</v>
      </c>
      <c r="F365" s="28" t="s">
        <v>167</v>
      </c>
      <c r="G365" s="29">
        <v>95</v>
      </c>
      <c r="H365" s="28">
        <v>0</v>
      </c>
      <c r="I365" s="30">
        <f>ROUND(G365*H365,P4)</f>
        <v>0</v>
      </c>
      <c r="L365" s="30">
        <v>0</v>
      </c>
      <c r="M365" s="24">
        <f>ROUND(G365*L365,P4)</f>
        <v>0</v>
      </c>
      <c r="N365" s="25" t="s">
        <v>559</v>
      </c>
      <c r="O365" s="31">
        <f>M365*AA365</f>
        <v>0</v>
      </c>
      <c r="P365" s="1">
        <v>3</v>
      </c>
      <c r="AA365" s="1">
        <f>IF(P365=1,$O$3,IF(P365=2,$O$4,$O$5))</f>
        <v>0</v>
      </c>
    </row>
    <row r="366">
      <c r="A366" s="1" t="s">
        <v>114</v>
      </c>
      <c r="E366" s="27" t="s">
        <v>138</v>
      </c>
    </row>
    <row r="367" ht="26.4">
      <c r="A367" s="1" t="s">
        <v>116</v>
      </c>
      <c r="E367" s="32" t="s">
        <v>4102</v>
      </c>
    </row>
    <row r="368">
      <c r="A368" s="1" t="s">
        <v>117</v>
      </c>
      <c r="E368" s="27" t="s">
        <v>561</v>
      </c>
    </row>
    <row r="369">
      <c r="A369" s="1" t="s">
        <v>108</v>
      </c>
      <c r="B369" s="1">
        <v>9</v>
      </c>
      <c r="C369" s="26" t="s">
        <v>4036</v>
      </c>
      <c r="D369" t="s">
        <v>138</v>
      </c>
      <c r="E369" s="27" t="s">
        <v>4037</v>
      </c>
      <c r="F369" s="28" t="s">
        <v>167</v>
      </c>
      <c r="G369" s="29">
        <v>95</v>
      </c>
      <c r="H369" s="28">
        <v>0</v>
      </c>
      <c r="I369" s="30">
        <f>ROUND(G369*H369,P4)</f>
        <v>0</v>
      </c>
      <c r="L369" s="30">
        <v>0</v>
      </c>
      <c r="M369" s="24">
        <f>ROUND(G369*L369,P4)</f>
        <v>0</v>
      </c>
      <c r="N369" s="25" t="s">
        <v>559</v>
      </c>
      <c r="O369" s="31">
        <f>M369*AA369</f>
        <v>0</v>
      </c>
      <c r="P369" s="1">
        <v>3</v>
      </c>
      <c r="AA369" s="1">
        <f>IF(P369=1,$O$3,IF(P369=2,$O$4,$O$5))</f>
        <v>0</v>
      </c>
    </row>
    <row r="370">
      <c r="A370" s="1" t="s">
        <v>114</v>
      </c>
      <c r="E370" s="27" t="s">
        <v>138</v>
      </c>
    </row>
    <row r="371" ht="26.4">
      <c r="A371" s="1" t="s">
        <v>116</v>
      </c>
      <c r="E371" s="32" t="s">
        <v>4102</v>
      </c>
    </row>
    <row r="372">
      <c r="A372" s="1" t="s">
        <v>117</v>
      </c>
      <c r="E372" s="27" t="s">
        <v>561</v>
      </c>
    </row>
    <row r="373">
      <c r="A373" s="1" t="s">
        <v>102</v>
      </c>
      <c r="C373" s="22" t="s">
        <v>4103</v>
      </c>
      <c r="E373" s="23" t="s">
        <v>4104</v>
      </c>
      <c r="L373" s="24">
        <f>L374</f>
        <v>0</v>
      </c>
      <c r="M373" s="24">
        <f>M374</f>
        <v>0</v>
      </c>
      <c r="N373" s="25"/>
    </row>
    <row r="374">
      <c r="A374" s="1" t="s">
        <v>3831</v>
      </c>
      <c r="C374" s="22" t="s">
        <v>4105</v>
      </c>
      <c r="E374" s="23" t="s">
        <v>4106</v>
      </c>
      <c r="L374" s="24">
        <f>L375+L528+L661+L682</f>
        <v>0</v>
      </c>
      <c r="M374" s="24">
        <f>M375+M528+M661+M682</f>
        <v>0</v>
      </c>
      <c r="N374" s="25"/>
    </row>
    <row r="375">
      <c r="A375" s="1" t="s">
        <v>105</v>
      </c>
      <c r="C375" s="22" t="s">
        <v>144</v>
      </c>
      <c r="E375" s="23" t="s">
        <v>145</v>
      </c>
      <c r="L375" s="24">
        <f>SUMIFS(L376:L527,A376:A527,"P")</f>
        <v>0</v>
      </c>
      <c r="M375" s="24">
        <f>SUMIFS(M376:M527,A376:A527,"P")</f>
        <v>0</v>
      </c>
      <c r="N375" s="25"/>
    </row>
    <row r="376">
      <c r="A376" s="1" t="s">
        <v>108</v>
      </c>
      <c r="B376" s="1">
        <v>1</v>
      </c>
      <c r="C376" s="26" t="s">
        <v>4107</v>
      </c>
      <c r="D376" t="s">
        <v>138</v>
      </c>
      <c r="E376" s="27" t="s">
        <v>4108</v>
      </c>
      <c r="F376" s="28" t="s">
        <v>779</v>
      </c>
      <c r="G376" s="29">
        <v>40</v>
      </c>
      <c r="H376" s="28">
        <v>4.1E-05</v>
      </c>
      <c r="I376" s="30">
        <f>ROUND(G376*H376,P4)</f>
        <v>0</v>
      </c>
      <c r="L376" s="30">
        <v>0</v>
      </c>
      <c r="M376" s="24">
        <f>ROUND(G376*L376,P4)</f>
        <v>0</v>
      </c>
      <c r="N376" s="25" t="s">
        <v>4109</v>
      </c>
      <c r="O376" s="31">
        <f>M376*AA376</f>
        <v>0</v>
      </c>
      <c r="P376" s="1">
        <v>3</v>
      </c>
      <c r="AA376" s="1">
        <f>IF(P376=1,$O$3,IF(P376=2,$O$4,$O$5))</f>
        <v>0</v>
      </c>
    </row>
    <row r="377">
      <c r="A377" s="1" t="s">
        <v>114</v>
      </c>
      <c r="E377" s="27" t="s">
        <v>138</v>
      </c>
    </row>
    <row r="378">
      <c r="A378" s="1" t="s">
        <v>116</v>
      </c>
      <c r="E378" s="32" t="s">
        <v>4110</v>
      </c>
    </row>
    <row r="379">
      <c r="A379" s="1" t="s">
        <v>117</v>
      </c>
      <c r="E379" s="27" t="s">
        <v>138</v>
      </c>
    </row>
    <row r="380" ht="26.4">
      <c r="A380" s="1" t="s">
        <v>108</v>
      </c>
      <c r="B380" s="1">
        <v>2</v>
      </c>
      <c r="C380" s="26" t="s">
        <v>4111</v>
      </c>
      <c r="D380" t="s">
        <v>138</v>
      </c>
      <c r="E380" s="27" t="s">
        <v>4112</v>
      </c>
      <c r="F380" s="28" t="s">
        <v>4113</v>
      </c>
      <c r="G380" s="29">
        <v>4</v>
      </c>
      <c r="H380" s="28">
        <v>0</v>
      </c>
      <c r="I380" s="30">
        <f>ROUND(G380*H380,P4)</f>
        <v>0</v>
      </c>
      <c r="L380" s="30">
        <v>0</v>
      </c>
      <c r="M380" s="24">
        <f>ROUND(G380*L380,P4)</f>
        <v>0</v>
      </c>
      <c r="N380" s="25" t="s">
        <v>4109</v>
      </c>
      <c r="O380" s="31">
        <f>M380*AA380</f>
        <v>0</v>
      </c>
      <c r="P380" s="1">
        <v>3</v>
      </c>
      <c r="AA380" s="1">
        <f>IF(P380=1,$O$3,IF(P380=2,$O$4,$O$5))</f>
        <v>0</v>
      </c>
    </row>
    <row r="381">
      <c r="A381" s="1" t="s">
        <v>114</v>
      </c>
      <c r="E381" s="27" t="s">
        <v>138</v>
      </c>
    </row>
    <row r="382">
      <c r="A382" s="1" t="s">
        <v>116</v>
      </c>
      <c r="E382" s="32" t="s">
        <v>4114</v>
      </c>
    </row>
    <row r="383">
      <c r="A383" s="1" t="s">
        <v>117</v>
      </c>
      <c r="E383" s="27" t="s">
        <v>138</v>
      </c>
    </row>
    <row r="384">
      <c r="A384" s="1" t="s">
        <v>108</v>
      </c>
      <c r="B384" s="1">
        <v>3</v>
      </c>
      <c r="C384" s="26" t="s">
        <v>4115</v>
      </c>
      <c r="D384" t="s">
        <v>138</v>
      </c>
      <c r="E384" s="27" t="s">
        <v>4116</v>
      </c>
      <c r="F384" s="28" t="s">
        <v>569</v>
      </c>
      <c r="G384" s="29">
        <v>16</v>
      </c>
      <c r="H384" s="28">
        <v>0.0086770000000000007</v>
      </c>
      <c r="I384" s="30">
        <f>ROUND(G384*H384,P4)</f>
        <v>0</v>
      </c>
      <c r="L384" s="30">
        <v>0</v>
      </c>
      <c r="M384" s="24">
        <f>ROUND(G384*L384,P4)</f>
        <v>0</v>
      </c>
      <c r="N384" s="25" t="s">
        <v>4109</v>
      </c>
      <c r="O384" s="31">
        <f>M384*AA384</f>
        <v>0</v>
      </c>
      <c r="P384" s="1">
        <v>3</v>
      </c>
      <c r="AA384" s="1">
        <f>IF(P384=1,$O$3,IF(P384=2,$O$4,$O$5))</f>
        <v>0</v>
      </c>
    </row>
    <row r="385">
      <c r="A385" s="1" t="s">
        <v>114</v>
      </c>
      <c r="E385" s="27" t="s">
        <v>138</v>
      </c>
    </row>
    <row r="386">
      <c r="A386" s="1" t="s">
        <v>116</v>
      </c>
      <c r="E386" s="32" t="s">
        <v>4117</v>
      </c>
    </row>
    <row r="387">
      <c r="A387" s="1" t="s">
        <v>117</v>
      </c>
      <c r="E387" s="27" t="s">
        <v>138</v>
      </c>
    </row>
    <row r="388">
      <c r="A388" s="1" t="s">
        <v>108</v>
      </c>
      <c r="B388" s="1">
        <v>4</v>
      </c>
      <c r="C388" s="26" t="s">
        <v>4118</v>
      </c>
      <c r="D388" t="s">
        <v>138</v>
      </c>
      <c r="E388" s="27" t="s">
        <v>4119</v>
      </c>
      <c r="F388" s="28" t="s">
        <v>569</v>
      </c>
      <c r="G388" s="29">
        <v>10</v>
      </c>
      <c r="H388" s="28">
        <v>0.036903999999999999</v>
      </c>
      <c r="I388" s="30">
        <f>ROUND(G388*H388,P4)</f>
        <v>0</v>
      </c>
      <c r="L388" s="30">
        <v>0</v>
      </c>
      <c r="M388" s="24">
        <f>ROUND(G388*L388,P4)</f>
        <v>0</v>
      </c>
      <c r="N388" s="25" t="s">
        <v>4109</v>
      </c>
      <c r="O388" s="31">
        <f>M388*AA388</f>
        <v>0</v>
      </c>
      <c r="P388" s="1">
        <v>3</v>
      </c>
      <c r="AA388" s="1">
        <f>IF(P388=1,$O$3,IF(P388=2,$O$4,$O$5))</f>
        <v>0</v>
      </c>
    </row>
    <row r="389">
      <c r="A389" s="1" t="s">
        <v>114</v>
      </c>
      <c r="E389" s="27" t="s">
        <v>138</v>
      </c>
    </row>
    <row r="390">
      <c r="A390" s="1" t="s">
        <v>116</v>
      </c>
      <c r="E390" s="32" t="s">
        <v>4120</v>
      </c>
    </row>
    <row r="391">
      <c r="A391" s="1" t="s">
        <v>117</v>
      </c>
      <c r="E391" s="27" t="s">
        <v>138</v>
      </c>
    </row>
    <row r="392">
      <c r="A392" s="1" t="s">
        <v>108</v>
      </c>
      <c r="B392" s="1">
        <v>5</v>
      </c>
      <c r="C392" s="26" t="s">
        <v>4121</v>
      </c>
      <c r="D392" t="s">
        <v>138</v>
      </c>
      <c r="E392" s="27" t="s">
        <v>4122</v>
      </c>
      <c r="F392" s="28" t="s">
        <v>4123</v>
      </c>
      <c r="G392" s="29">
        <v>6</v>
      </c>
      <c r="H392" s="28">
        <v>0.00064000000000000005</v>
      </c>
      <c r="I392" s="30">
        <f>ROUND(G392*H392,P4)</f>
        <v>0</v>
      </c>
      <c r="L392" s="30">
        <v>0</v>
      </c>
      <c r="M392" s="24">
        <f>ROUND(G392*L392,P4)</f>
        <v>0</v>
      </c>
      <c r="N392" s="25" t="s">
        <v>4109</v>
      </c>
      <c r="O392" s="31">
        <f>M392*AA392</f>
        <v>0</v>
      </c>
      <c r="P392" s="1">
        <v>3</v>
      </c>
      <c r="AA392" s="1">
        <f>IF(P392=1,$O$3,IF(P392=2,$O$4,$O$5))</f>
        <v>0</v>
      </c>
    </row>
    <row r="393">
      <c r="A393" s="1" t="s">
        <v>114</v>
      </c>
      <c r="E393" s="27" t="s">
        <v>138</v>
      </c>
    </row>
    <row r="394">
      <c r="A394" s="1" t="s">
        <v>116</v>
      </c>
      <c r="E394" s="32" t="s">
        <v>4124</v>
      </c>
    </row>
    <row r="395">
      <c r="A395" s="1" t="s">
        <v>117</v>
      </c>
      <c r="E395" s="27" t="s">
        <v>138</v>
      </c>
    </row>
    <row r="396">
      <c r="A396" s="1" t="s">
        <v>108</v>
      </c>
      <c r="B396" s="1">
        <v>6</v>
      </c>
      <c r="C396" s="26" t="s">
        <v>4125</v>
      </c>
      <c r="D396" t="s">
        <v>138</v>
      </c>
      <c r="E396" s="27" t="s">
        <v>4126</v>
      </c>
      <c r="F396" s="28" t="s">
        <v>4123</v>
      </c>
      <c r="G396" s="29">
        <v>6</v>
      </c>
      <c r="H396" s="28">
        <v>0</v>
      </c>
      <c r="I396" s="30">
        <f>ROUND(G396*H396,P4)</f>
        <v>0</v>
      </c>
      <c r="L396" s="30">
        <v>0</v>
      </c>
      <c r="M396" s="24">
        <f>ROUND(G396*L396,P4)</f>
        <v>0</v>
      </c>
      <c r="N396" s="25" t="s">
        <v>4109</v>
      </c>
      <c r="O396" s="31">
        <f>M396*AA396</f>
        <v>0</v>
      </c>
      <c r="P396" s="1">
        <v>3</v>
      </c>
      <c r="AA396" s="1">
        <f>IF(P396=1,$O$3,IF(P396=2,$O$4,$O$5))</f>
        <v>0</v>
      </c>
    </row>
    <row r="397">
      <c r="A397" s="1" t="s">
        <v>114</v>
      </c>
      <c r="E397" s="27" t="s">
        <v>138</v>
      </c>
    </row>
    <row r="398">
      <c r="A398" s="1" t="s">
        <v>116</v>
      </c>
      <c r="E398" s="32" t="s">
        <v>4124</v>
      </c>
    </row>
    <row r="399">
      <c r="A399" s="1" t="s">
        <v>117</v>
      </c>
      <c r="E399" s="27" t="s">
        <v>138</v>
      </c>
    </row>
    <row r="400">
      <c r="A400" s="1" t="s">
        <v>108</v>
      </c>
      <c r="B400" s="1">
        <v>7</v>
      </c>
      <c r="C400" s="26" t="s">
        <v>4127</v>
      </c>
      <c r="D400" t="s">
        <v>138</v>
      </c>
      <c r="E400" s="27" t="s">
        <v>4128</v>
      </c>
      <c r="F400" s="28" t="s">
        <v>569</v>
      </c>
      <c r="G400" s="29">
        <v>230</v>
      </c>
      <c r="H400" s="28">
        <v>0.000562</v>
      </c>
      <c r="I400" s="30">
        <f>ROUND(G400*H400,P4)</f>
        <v>0</v>
      </c>
      <c r="L400" s="30">
        <v>0</v>
      </c>
      <c r="M400" s="24">
        <f>ROUND(G400*L400,P4)</f>
        <v>0</v>
      </c>
      <c r="N400" s="25" t="s">
        <v>4109</v>
      </c>
      <c r="O400" s="31">
        <f>M400*AA400</f>
        <v>0</v>
      </c>
      <c r="P400" s="1">
        <v>3</v>
      </c>
      <c r="AA400" s="1">
        <f>IF(P400=1,$O$3,IF(P400=2,$O$4,$O$5))</f>
        <v>0</v>
      </c>
    </row>
    <row r="401">
      <c r="A401" s="1" t="s">
        <v>114</v>
      </c>
      <c r="E401" s="27" t="s">
        <v>138</v>
      </c>
    </row>
    <row r="402">
      <c r="A402" s="1" t="s">
        <v>116</v>
      </c>
      <c r="E402" s="32" t="s">
        <v>4129</v>
      </c>
    </row>
    <row r="403">
      <c r="A403" s="1" t="s">
        <v>117</v>
      </c>
      <c r="E403" s="27" t="s">
        <v>138</v>
      </c>
    </row>
    <row r="404">
      <c r="A404" s="1" t="s">
        <v>108</v>
      </c>
      <c r="B404" s="1">
        <v>8</v>
      </c>
      <c r="C404" s="26" t="s">
        <v>4130</v>
      </c>
      <c r="D404" t="s">
        <v>138</v>
      </c>
      <c r="E404" s="27" t="s">
        <v>4131</v>
      </c>
      <c r="F404" s="28" t="s">
        <v>569</v>
      </c>
      <c r="G404" s="29">
        <v>230</v>
      </c>
      <c r="H404" s="28">
        <v>0</v>
      </c>
      <c r="I404" s="30">
        <f>ROUND(G404*H404,P4)</f>
        <v>0</v>
      </c>
      <c r="L404" s="30">
        <v>0</v>
      </c>
      <c r="M404" s="24">
        <f>ROUND(G404*L404,P4)</f>
        <v>0</v>
      </c>
      <c r="N404" s="25" t="s">
        <v>4109</v>
      </c>
      <c r="O404" s="31">
        <f>M404*AA404</f>
        <v>0</v>
      </c>
      <c r="P404" s="1">
        <v>3</v>
      </c>
      <c r="AA404" s="1">
        <f>IF(P404=1,$O$3,IF(P404=2,$O$4,$O$5))</f>
        <v>0</v>
      </c>
    </row>
    <row r="405">
      <c r="A405" s="1" t="s">
        <v>114</v>
      </c>
      <c r="E405" s="27" t="s">
        <v>138</v>
      </c>
    </row>
    <row r="406">
      <c r="A406" s="1" t="s">
        <v>116</v>
      </c>
      <c r="E406" s="32" t="s">
        <v>4129</v>
      </c>
    </row>
    <row r="407">
      <c r="A407" s="1" t="s">
        <v>117</v>
      </c>
      <c r="E407" s="27" t="s">
        <v>138</v>
      </c>
    </row>
    <row r="408">
      <c r="A408" s="1" t="s">
        <v>108</v>
      </c>
      <c r="B408" s="1">
        <v>9</v>
      </c>
      <c r="C408" s="26" t="s">
        <v>4132</v>
      </c>
      <c r="D408" t="s">
        <v>138</v>
      </c>
      <c r="E408" s="27" t="s">
        <v>4133</v>
      </c>
      <c r="F408" s="28" t="s">
        <v>569</v>
      </c>
      <c r="G408" s="29">
        <v>20</v>
      </c>
      <c r="H408" s="28">
        <v>5.5000000000000002E-05</v>
      </c>
      <c r="I408" s="30">
        <f>ROUND(G408*H408,P4)</f>
        <v>0</v>
      </c>
      <c r="L408" s="30">
        <v>0</v>
      </c>
      <c r="M408" s="24">
        <f>ROUND(G408*L408,P4)</f>
        <v>0</v>
      </c>
      <c r="N408" s="25" t="s">
        <v>4109</v>
      </c>
      <c r="O408" s="31">
        <f>M408*AA408</f>
        <v>0</v>
      </c>
      <c r="P408" s="1">
        <v>3</v>
      </c>
      <c r="AA408" s="1">
        <f>IF(P408=1,$O$3,IF(P408=2,$O$4,$O$5))</f>
        <v>0</v>
      </c>
    </row>
    <row r="409">
      <c r="A409" s="1" t="s">
        <v>114</v>
      </c>
      <c r="E409" s="27" t="s">
        <v>138</v>
      </c>
    </row>
    <row r="410">
      <c r="A410" s="1" t="s">
        <v>116</v>
      </c>
      <c r="E410" s="32" t="s">
        <v>4134</v>
      </c>
    </row>
    <row r="411">
      <c r="A411" s="1" t="s">
        <v>117</v>
      </c>
      <c r="E411" s="27" t="s">
        <v>138</v>
      </c>
    </row>
    <row r="412">
      <c r="A412" s="1" t="s">
        <v>108</v>
      </c>
      <c r="B412" s="1">
        <v>10</v>
      </c>
      <c r="C412" s="26" t="s">
        <v>4135</v>
      </c>
      <c r="D412" t="s">
        <v>138</v>
      </c>
      <c r="E412" s="27" t="s">
        <v>4136</v>
      </c>
      <c r="F412" s="28" t="s">
        <v>569</v>
      </c>
      <c r="G412" s="29">
        <v>20</v>
      </c>
      <c r="H412" s="28">
        <v>0</v>
      </c>
      <c r="I412" s="30">
        <f>ROUND(G412*H412,P4)</f>
        <v>0</v>
      </c>
      <c r="L412" s="30">
        <v>0</v>
      </c>
      <c r="M412" s="24">
        <f>ROUND(G412*L412,P4)</f>
        <v>0</v>
      </c>
      <c r="N412" s="25" t="s">
        <v>4109</v>
      </c>
      <c r="O412" s="31">
        <f>M412*AA412</f>
        <v>0</v>
      </c>
      <c r="P412" s="1">
        <v>3</v>
      </c>
      <c r="AA412" s="1">
        <f>IF(P412=1,$O$3,IF(P412=2,$O$4,$O$5))</f>
        <v>0</v>
      </c>
    </row>
    <row r="413">
      <c r="A413" s="1" t="s">
        <v>114</v>
      </c>
      <c r="E413" s="27" t="s">
        <v>138</v>
      </c>
    </row>
    <row r="414">
      <c r="A414" s="1" t="s">
        <v>116</v>
      </c>
      <c r="E414" s="32" t="s">
        <v>4134</v>
      </c>
    </row>
    <row r="415">
      <c r="A415" s="1" t="s">
        <v>117</v>
      </c>
      <c r="E415" s="27" t="s">
        <v>138</v>
      </c>
    </row>
    <row r="416">
      <c r="A416" s="1" t="s">
        <v>108</v>
      </c>
      <c r="B416" s="1">
        <v>11</v>
      </c>
      <c r="C416" s="26" t="s">
        <v>4137</v>
      </c>
      <c r="D416" t="s">
        <v>138</v>
      </c>
      <c r="E416" s="27" t="s">
        <v>4138</v>
      </c>
      <c r="F416" s="28" t="s">
        <v>569</v>
      </c>
      <c r="G416" s="29">
        <v>5</v>
      </c>
      <c r="H416" s="28">
        <v>0.00046900000000000002</v>
      </c>
      <c r="I416" s="30">
        <f>ROUND(G416*H416,P4)</f>
        <v>0</v>
      </c>
      <c r="L416" s="30">
        <v>0</v>
      </c>
      <c r="M416" s="24">
        <f>ROUND(G416*L416,P4)</f>
        <v>0</v>
      </c>
      <c r="N416" s="25" t="s">
        <v>4109</v>
      </c>
      <c r="O416" s="31">
        <f>M416*AA416</f>
        <v>0</v>
      </c>
      <c r="P416" s="1">
        <v>3</v>
      </c>
      <c r="AA416" s="1">
        <f>IF(P416=1,$O$3,IF(P416=2,$O$4,$O$5))</f>
        <v>0</v>
      </c>
    </row>
    <row r="417">
      <c r="A417" s="1" t="s">
        <v>114</v>
      </c>
      <c r="E417" s="27" t="s">
        <v>138</v>
      </c>
    </row>
    <row r="418">
      <c r="A418" s="1" t="s">
        <v>116</v>
      </c>
      <c r="E418" s="32" t="s">
        <v>4139</v>
      </c>
    </row>
    <row r="419">
      <c r="A419" s="1" t="s">
        <v>117</v>
      </c>
      <c r="E419" s="27" t="s">
        <v>138</v>
      </c>
    </row>
    <row r="420">
      <c r="A420" s="1" t="s">
        <v>108</v>
      </c>
      <c r="B420" s="1">
        <v>12</v>
      </c>
      <c r="C420" s="26" t="s">
        <v>4140</v>
      </c>
      <c r="D420" t="s">
        <v>138</v>
      </c>
      <c r="E420" s="27" t="s">
        <v>4141</v>
      </c>
      <c r="F420" s="28" t="s">
        <v>569</v>
      </c>
      <c r="G420" s="29">
        <v>5</v>
      </c>
      <c r="H420" s="28">
        <v>0</v>
      </c>
      <c r="I420" s="30">
        <f>ROUND(G420*H420,P4)</f>
        <v>0</v>
      </c>
      <c r="L420" s="30">
        <v>0</v>
      </c>
      <c r="M420" s="24">
        <f>ROUND(G420*L420,P4)</f>
        <v>0</v>
      </c>
      <c r="N420" s="25" t="s">
        <v>4109</v>
      </c>
      <c r="O420" s="31">
        <f>M420*AA420</f>
        <v>0</v>
      </c>
      <c r="P420" s="1">
        <v>3</v>
      </c>
      <c r="AA420" s="1">
        <f>IF(P420=1,$O$3,IF(P420=2,$O$4,$O$5))</f>
        <v>0</v>
      </c>
    </row>
    <row r="421">
      <c r="A421" s="1" t="s">
        <v>114</v>
      </c>
      <c r="E421" s="27" t="s">
        <v>138</v>
      </c>
    </row>
    <row r="422">
      <c r="A422" s="1" t="s">
        <v>116</v>
      </c>
      <c r="E422" s="32" t="s">
        <v>4139</v>
      </c>
    </row>
    <row r="423">
      <c r="A423" s="1" t="s">
        <v>117</v>
      </c>
      <c r="E423" s="27" t="s">
        <v>138</v>
      </c>
    </row>
    <row r="424" ht="26.4">
      <c r="A424" s="1" t="s">
        <v>108</v>
      </c>
      <c r="B424" s="1">
        <v>13</v>
      </c>
      <c r="C424" s="26" t="s">
        <v>4142</v>
      </c>
      <c r="D424" t="s">
        <v>138</v>
      </c>
      <c r="E424" s="27" t="s">
        <v>4143</v>
      </c>
      <c r="F424" s="28" t="s">
        <v>564</v>
      </c>
      <c r="G424" s="29">
        <v>3.6000000000000001</v>
      </c>
      <c r="H424" s="28">
        <v>0</v>
      </c>
      <c r="I424" s="30">
        <f>ROUND(G424*H424,P4)</f>
        <v>0</v>
      </c>
      <c r="L424" s="30">
        <v>0</v>
      </c>
      <c r="M424" s="24">
        <f>ROUND(G424*L424,P4)</f>
        <v>0</v>
      </c>
      <c r="N424" s="25" t="s">
        <v>4109</v>
      </c>
      <c r="O424" s="31">
        <f>M424*AA424</f>
        <v>0</v>
      </c>
      <c r="P424" s="1">
        <v>3</v>
      </c>
      <c r="AA424" s="1">
        <f>IF(P424=1,$O$3,IF(P424=2,$O$4,$O$5))</f>
        <v>0</v>
      </c>
    </row>
    <row r="425">
      <c r="A425" s="1" t="s">
        <v>114</v>
      </c>
      <c r="E425" s="27" t="s">
        <v>138</v>
      </c>
    </row>
    <row r="426" ht="39.6">
      <c r="A426" s="1" t="s">
        <v>116</v>
      </c>
      <c r="E426" s="32" t="s">
        <v>4144</v>
      </c>
    </row>
    <row r="427">
      <c r="A427" s="1" t="s">
        <v>117</v>
      </c>
      <c r="E427" s="27" t="s">
        <v>138</v>
      </c>
    </row>
    <row r="428" ht="26.4">
      <c r="A428" s="1" t="s">
        <v>108</v>
      </c>
      <c r="B428" s="1">
        <v>14</v>
      </c>
      <c r="C428" s="26" t="s">
        <v>4145</v>
      </c>
      <c r="D428" t="s">
        <v>138</v>
      </c>
      <c r="E428" s="27" t="s">
        <v>4146</v>
      </c>
      <c r="F428" s="28" t="s">
        <v>564</v>
      </c>
      <c r="G428" s="29">
        <v>3.6000000000000001</v>
      </c>
      <c r="H428" s="28">
        <v>0</v>
      </c>
      <c r="I428" s="30">
        <f>ROUND(G428*H428,P4)</f>
        <v>0</v>
      </c>
      <c r="L428" s="30">
        <v>0</v>
      </c>
      <c r="M428" s="24">
        <f>ROUND(G428*L428,P4)</f>
        <v>0</v>
      </c>
      <c r="N428" s="25" t="s">
        <v>4109</v>
      </c>
      <c r="O428" s="31">
        <f>M428*AA428</f>
        <v>0</v>
      </c>
      <c r="P428" s="1">
        <v>3</v>
      </c>
      <c r="AA428" s="1">
        <f>IF(P428=1,$O$3,IF(P428=2,$O$4,$O$5))</f>
        <v>0</v>
      </c>
    </row>
    <row r="429">
      <c r="A429" s="1" t="s">
        <v>114</v>
      </c>
      <c r="E429" s="27" t="s">
        <v>138</v>
      </c>
    </row>
    <row r="430">
      <c r="A430" s="1" t="s">
        <v>116</v>
      </c>
      <c r="E430" s="32" t="s">
        <v>4147</v>
      </c>
    </row>
    <row r="431">
      <c r="A431" s="1" t="s">
        <v>117</v>
      </c>
      <c r="E431" s="27" t="s">
        <v>138</v>
      </c>
    </row>
    <row r="432" ht="26.4">
      <c r="A432" s="1" t="s">
        <v>108</v>
      </c>
      <c r="B432" s="1">
        <v>15</v>
      </c>
      <c r="C432" s="26" t="s">
        <v>4148</v>
      </c>
      <c r="D432" t="s">
        <v>138</v>
      </c>
      <c r="E432" s="27" t="s">
        <v>4149</v>
      </c>
      <c r="F432" s="28" t="s">
        <v>564</v>
      </c>
      <c r="G432" s="29">
        <v>14.4</v>
      </c>
      <c r="H432" s="28">
        <v>0</v>
      </c>
      <c r="I432" s="30">
        <f>ROUND(G432*H432,P4)</f>
        <v>0</v>
      </c>
      <c r="L432" s="30">
        <v>0</v>
      </c>
      <c r="M432" s="24">
        <f>ROUND(G432*L432,P4)</f>
        <v>0</v>
      </c>
      <c r="N432" s="25" t="s">
        <v>4109</v>
      </c>
      <c r="O432" s="31">
        <f>M432*AA432</f>
        <v>0</v>
      </c>
      <c r="P432" s="1">
        <v>3</v>
      </c>
      <c r="AA432" s="1">
        <f>IF(P432=1,$O$3,IF(P432=2,$O$4,$O$5))</f>
        <v>0</v>
      </c>
    </row>
    <row r="433">
      <c r="A433" s="1" t="s">
        <v>114</v>
      </c>
      <c r="E433" s="27" t="s">
        <v>138</v>
      </c>
    </row>
    <row r="434">
      <c r="A434" s="1" t="s">
        <v>116</v>
      </c>
      <c r="E434" s="32" t="s">
        <v>4150</v>
      </c>
    </row>
    <row r="435">
      <c r="A435" s="1" t="s">
        <v>117</v>
      </c>
      <c r="E435" s="27" t="s">
        <v>138</v>
      </c>
    </row>
    <row r="436" ht="26.4">
      <c r="A436" s="1" t="s">
        <v>108</v>
      </c>
      <c r="B436" s="1">
        <v>16</v>
      </c>
      <c r="C436" s="26" t="s">
        <v>4151</v>
      </c>
      <c r="D436" t="s">
        <v>138</v>
      </c>
      <c r="E436" s="27" t="s">
        <v>4152</v>
      </c>
      <c r="F436" s="28" t="s">
        <v>564</v>
      </c>
      <c r="G436" s="29">
        <v>14.4</v>
      </c>
      <c r="H436" s="28">
        <v>0</v>
      </c>
      <c r="I436" s="30">
        <f>ROUND(G436*H436,P4)</f>
        <v>0</v>
      </c>
      <c r="L436" s="30">
        <v>0</v>
      </c>
      <c r="M436" s="24">
        <f>ROUND(G436*L436,P4)</f>
        <v>0</v>
      </c>
      <c r="N436" s="25" t="s">
        <v>4109</v>
      </c>
      <c r="O436" s="31">
        <f>M436*AA436</f>
        <v>0</v>
      </c>
      <c r="P436" s="1">
        <v>3</v>
      </c>
      <c r="AA436" s="1">
        <f>IF(P436=1,$O$3,IF(P436=2,$O$4,$O$5))</f>
        <v>0</v>
      </c>
    </row>
    <row r="437">
      <c r="A437" s="1" t="s">
        <v>114</v>
      </c>
      <c r="E437" s="27" t="s">
        <v>138</v>
      </c>
    </row>
    <row r="438">
      <c r="A438" s="1" t="s">
        <v>116</v>
      </c>
      <c r="E438" s="32" t="s">
        <v>4150</v>
      </c>
    </row>
    <row r="439">
      <c r="A439" s="1" t="s">
        <v>117</v>
      </c>
      <c r="E439" s="27" t="s">
        <v>138</v>
      </c>
    </row>
    <row r="440" ht="26.4">
      <c r="A440" s="1" t="s">
        <v>108</v>
      </c>
      <c r="B440" s="1">
        <v>17</v>
      </c>
      <c r="C440" s="26" t="s">
        <v>4153</v>
      </c>
      <c r="D440" t="s">
        <v>138</v>
      </c>
      <c r="E440" s="27" t="s">
        <v>4154</v>
      </c>
      <c r="F440" s="28" t="s">
        <v>564</v>
      </c>
      <c r="G440" s="29">
        <v>21.48</v>
      </c>
      <c r="H440" s="28">
        <v>0</v>
      </c>
      <c r="I440" s="30">
        <f>ROUND(G440*H440,P4)</f>
        <v>0</v>
      </c>
      <c r="L440" s="30">
        <v>0</v>
      </c>
      <c r="M440" s="24">
        <f>ROUND(G440*L440,P4)</f>
        <v>0</v>
      </c>
      <c r="N440" s="25" t="s">
        <v>4109</v>
      </c>
      <c r="O440" s="31">
        <f>M440*AA440</f>
        <v>0</v>
      </c>
      <c r="P440" s="1">
        <v>3</v>
      </c>
      <c r="AA440" s="1">
        <f>IF(P440=1,$O$3,IF(P440=2,$O$4,$O$5))</f>
        <v>0</v>
      </c>
    </row>
    <row r="441">
      <c r="A441" s="1" t="s">
        <v>114</v>
      </c>
      <c r="E441" s="27" t="s">
        <v>138</v>
      </c>
    </row>
    <row r="442" ht="79.2">
      <c r="A442" s="1" t="s">
        <v>116</v>
      </c>
      <c r="E442" s="32" t="s">
        <v>4155</v>
      </c>
    </row>
    <row r="443">
      <c r="A443" s="1" t="s">
        <v>117</v>
      </c>
      <c r="E443" s="27" t="s">
        <v>138</v>
      </c>
    </row>
    <row r="444" ht="26.4">
      <c r="A444" s="1" t="s">
        <v>108</v>
      </c>
      <c r="B444" s="1">
        <v>18</v>
      </c>
      <c r="C444" s="26" t="s">
        <v>4156</v>
      </c>
      <c r="D444" t="s">
        <v>138</v>
      </c>
      <c r="E444" s="27" t="s">
        <v>4157</v>
      </c>
      <c r="F444" s="28" t="s">
        <v>564</v>
      </c>
      <c r="G444" s="29">
        <v>21.48</v>
      </c>
      <c r="H444" s="28">
        <v>0</v>
      </c>
      <c r="I444" s="30">
        <f>ROUND(G444*H444,P4)</f>
        <v>0</v>
      </c>
      <c r="L444" s="30">
        <v>0</v>
      </c>
      <c r="M444" s="24">
        <f>ROUND(G444*L444,P4)</f>
        <v>0</v>
      </c>
      <c r="N444" s="25" t="s">
        <v>4109</v>
      </c>
      <c r="O444" s="31">
        <f>M444*AA444</f>
        <v>0</v>
      </c>
      <c r="P444" s="1">
        <v>3</v>
      </c>
      <c r="AA444" s="1">
        <f>IF(P444=1,$O$3,IF(P444=2,$O$4,$O$5))</f>
        <v>0</v>
      </c>
    </row>
    <row r="445">
      <c r="A445" s="1" t="s">
        <v>114</v>
      </c>
      <c r="E445" s="27" t="s">
        <v>138</v>
      </c>
    </row>
    <row r="446">
      <c r="A446" s="1" t="s">
        <v>116</v>
      </c>
      <c r="E446" s="32" t="s">
        <v>4158</v>
      </c>
    </row>
    <row r="447">
      <c r="A447" s="1" t="s">
        <v>117</v>
      </c>
      <c r="E447" s="27" t="s">
        <v>138</v>
      </c>
    </row>
    <row r="448" ht="26.4">
      <c r="A448" s="1" t="s">
        <v>108</v>
      </c>
      <c r="B448" s="1">
        <v>19</v>
      </c>
      <c r="C448" s="26" t="s">
        <v>4159</v>
      </c>
      <c r="D448" t="s">
        <v>138</v>
      </c>
      <c r="E448" s="27" t="s">
        <v>4160</v>
      </c>
      <c r="F448" s="28" t="s">
        <v>564</v>
      </c>
      <c r="G448" s="29">
        <v>85.920000000000002</v>
      </c>
      <c r="H448" s="28">
        <v>0</v>
      </c>
      <c r="I448" s="30">
        <f>ROUND(G448*H448,P4)</f>
        <v>0</v>
      </c>
      <c r="L448" s="30">
        <v>0</v>
      </c>
      <c r="M448" s="24">
        <f>ROUND(G448*L448,P4)</f>
        <v>0</v>
      </c>
      <c r="N448" s="25" t="s">
        <v>4109</v>
      </c>
      <c r="O448" s="31">
        <f>M448*AA448</f>
        <v>0</v>
      </c>
      <c r="P448" s="1">
        <v>3</v>
      </c>
      <c r="AA448" s="1">
        <f>IF(P448=1,$O$3,IF(P448=2,$O$4,$O$5))</f>
        <v>0</v>
      </c>
    </row>
    <row r="449">
      <c r="A449" s="1" t="s">
        <v>114</v>
      </c>
      <c r="E449" s="27" t="s">
        <v>138</v>
      </c>
    </row>
    <row r="450">
      <c r="A450" s="1" t="s">
        <v>116</v>
      </c>
      <c r="E450" s="32" t="s">
        <v>4161</v>
      </c>
    </row>
    <row r="451">
      <c r="A451" s="1" t="s">
        <v>117</v>
      </c>
      <c r="E451" s="27" t="s">
        <v>138</v>
      </c>
    </row>
    <row r="452" ht="26.4">
      <c r="A452" s="1" t="s">
        <v>108</v>
      </c>
      <c r="B452" s="1">
        <v>20</v>
      </c>
      <c r="C452" s="26" t="s">
        <v>4162</v>
      </c>
      <c r="D452" t="s">
        <v>138</v>
      </c>
      <c r="E452" s="27" t="s">
        <v>4163</v>
      </c>
      <c r="F452" s="28" t="s">
        <v>564</v>
      </c>
      <c r="G452" s="29">
        <v>85.920000000000002</v>
      </c>
      <c r="H452" s="28">
        <v>0</v>
      </c>
      <c r="I452" s="30">
        <f>ROUND(G452*H452,P4)</f>
        <v>0</v>
      </c>
      <c r="L452" s="30">
        <v>0</v>
      </c>
      <c r="M452" s="24">
        <f>ROUND(G452*L452,P4)</f>
        <v>0</v>
      </c>
      <c r="N452" s="25" t="s">
        <v>4109</v>
      </c>
      <c r="O452" s="31">
        <f>M452*AA452</f>
        <v>0</v>
      </c>
      <c r="P452" s="1">
        <v>3</v>
      </c>
      <c r="AA452" s="1">
        <f>IF(P452=1,$O$3,IF(P452=2,$O$4,$O$5))</f>
        <v>0</v>
      </c>
    </row>
    <row r="453">
      <c r="A453" s="1" t="s">
        <v>114</v>
      </c>
      <c r="E453" s="27" t="s">
        <v>138</v>
      </c>
    </row>
    <row r="454">
      <c r="A454" s="1" t="s">
        <v>116</v>
      </c>
      <c r="E454" s="32" t="s">
        <v>4161</v>
      </c>
    </row>
    <row r="455">
      <c r="A455" s="1" t="s">
        <v>117</v>
      </c>
      <c r="E455" s="27" t="s">
        <v>138</v>
      </c>
    </row>
    <row r="456">
      <c r="A456" s="1" t="s">
        <v>108</v>
      </c>
      <c r="B456" s="1">
        <v>21</v>
      </c>
      <c r="C456" s="26" t="s">
        <v>4164</v>
      </c>
      <c r="D456" t="s">
        <v>138</v>
      </c>
      <c r="E456" s="27" t="s">
        <v>4165</v>
      </c>
      <c r="F456" s="28" t="s">
        <v>564</v>
      </c>
      <c r="G456" s="29">
        <v>147.82499999999999</v>
      </c>
      <c r="H456" s="28">
        <v>0</v>
      </c>
      <c r="I456" s="30">
        <f>ROUND(G456*H456,P4)</f>
        <v>0</v>
      </c>
      <c r="L456" s="30">
        <v>0</v>
      </c>
      <c r="M456" s="24">
        <f>ROUND(G456*L456,P4)</f>
        <v>0</v>
      </c>
      <c r="N456" s="25" t="s">
        <v>4109</v>
      </c>
      <c r="O456" s="31">
        <f>M456*AA456</f>
        <v>0</v>
      </c>
      <c r="P456" s="1">
        <v>3</v>
      </c>
      <c r="AA456" s="1">
        <f>IF(P456=1,$O$3,IF(P456=2,$O$4,$O$5))</f>
        <v>0</v>
      </c>
    </row>
    <row r="457">
      <c r="A457" s="1" t="s">
        <v>114</v>
      </c>
      <c r="E457" s="27" t="s">
        <v>138</v>
      </c>
    </row>
    <row r="458">
      <c r="A458" s="1" t="s">
        <v>116</v>
      </c>
      <c r="E458" s="32" t="s">
        <v>4166</v>
      </c>
    </row>
    <row r="459">
      <c r="A459" s="1" t="s">
        <v>117</v>
      </c>
      <c r="E459" s="27" t="s">
        <v>138</v>
      </c>
    </row>
    <row r="460">
      <c r="A460" s="1" t="s">
        <v>108</v>
      </c>
      <c r="B460" s="1">
        <v>22</v>
      </c>
      <c r="C460" s="26" t="s">
        <v>4167</v>
      </c>
      <c r="D460" t="s">
        <v>138</v>
      </c>
      <c r="E460" s="27" t="s">
        <v>4168</v>
      </c>
      <c r="F460" s="28" t="s">
        <v>4123</v>
      </c>
      <c r="G460" s="29">
        <v>99.400000000000006</v>
      </c>
      <c r="H460" s="28">
        <v>0.00083900000000000001</v>
      </c>
      <c r="I460" s="30">
        <f>ROUND(G460*H460,P4)</f>
        <v>0</v>
      </c>
      <c r="L460" s="30">
        <v>0</v>
      </c>
      <c r="M460" s="24">
        <f>ROUND(G460*L460,P4)</f>
        <v>0</v>
      </c>
      <c r="N460" s="25" t="s">
        <v>4109</v>
      </c>
      <c r="O460" s="31">
        <f>M460*AA460</f>
        <v>0</v>
      </c>
      <c r="P460" s="1">
        <v>3</v>
      </c>
      <c r="AA460" s="1">
        <f>IF(P460=1,$O$3,IF(P460=2,$O$4,$O$5))</f>
        <v>0</v>
      </c>
    </row>
    <row r="461">
      <c r="A461" s="1" t="s">
        <v>114</v>
      </c>
      <c r="E461" s="27" t="s">
        <v>138</v>
      </c>
    </row>
    <row r="462">
      <c r="A462" s="1" t="s">
        <v>116</v>
      </c>
      <c r="E462" s="32" t="s">
        <v>4169</v>
      </c>
    </row>
    <row r="463">
      <c r="A463" s="1" t="s">
        <v>117</v>
      </c>
      <c r="E463" s="27" t="s">
        <v>138</v>
      </c>
    </row>
    <row r="464">
      <c r="A464" s="1" t="s">
        <v>108</v>
      </c>
      <c r="B464" s="1">
        <v>23</v>
      </c>
      <c r="C464" s="26" t="s">
        <v>4170</v>
      </c>
      <c r="D464" t="s">
        <v>138</v>
      </c>
      <c r="E464" s="27" t="s">
        <v>4171</v>
      </c>
      <c r="F464" s="28" t="s">
        <v>4123</v>
      </c>
      <c r="G464" s="29">
        <v>99.400000000000006</v>
      </c>
      <c r="H464" s="28">
        <v>0</v>
      </c>
      <c r="I464" s="30">
        <f>ROUND(G464*H464,P4)</f>
        <v>0</v>
      </c>
      <c r="L464" s="30">
        <v>0</v>
      </c>
      <c r="M464" s="24">
        <f>ROUND(G464*L464,P4)</f>
        <v>0</v>
      </c>
      <c r="N464" s="25" t="s">
        <v>4109</v>
      </c>
      <c r="O464" s="31">
        <f>M464*AA464</f>
        <v>0</v>
      </c>
      <c r="P464" s="1">
        <v>3</v>
      </c>
      <c r="AA464" s="1">
        <f>IF(P464=1,$O$3,IF(P464=2,$O$4,$O$5))</f>
        <v>0</v>
      </c>
    </row>
    <row r="465">
      <c r="A465" s="1" t="s">
        <v>114</v>
      </c>
      <c r="E465" s="27" t="s">
        <v>138</v>
      </c>
    </row>
    <row r="466">
      <c r="A466" s="1" t="s">
        <v>116</v>
      </c>
      <c r="E466" s="32" t="s">
        <v>4172</v>
      </c>
    </row>
    <row r="467">
      <c r="A467" s="1" t="s">
        <v>117</v>
      </c>
      <c r="E467" s="27" t="s">
        <v>138</v>
      </c>
    </row>
    <row r="468" ht="26.4">
      <c r="A468" s="1" t="s">
        <v>108</v>
      </c>
      <c r="B468" s="1">
        <v>24</v>
      </c>
      <c r="C468" s="26" t="s">
        <v>4173</v>
      </c>
      <c r="D468" t="s">
        <v>138</v>
      </c>
      <c r="E468" s="27" t="s">
        <v>4174</v>
      </c>
      <c r="F468" s="28" t="s">
        <v>4123</v>
      </c>
      <c r="G468" s="29">
        <v>60</v>
      </c>
      <c r="H468" s="28">
        <v>0.0022650000000000001</v>
      </c>
      <c r="I468" s="30">
        <f>ROUND(G468*H468,P4)</f>
        <v>0</v>
      </c>
      <c r="L468" s="30">
        <v>0</v>
      </c>
      <c r="M468" s="24">
        <f>ROUND(G468*L468,P4)</f>
        <v>0</v>
      </c>
      <c r="N468" s="25" t="s">
        <v>4109</v>
      </c>
      <c r="O468" s="31">
        <f>M468*AA468</f>
        <v>0</v>
      </c>
      <c r="P468" s="1">
        <v>3</v>
      </c>
      <c r="AA468" s="1">
        <f>IF(P468=1,$O$3,IF(P468=2,$O$4,$O$5))</f>
        <v>0</v>
      </c>
    </row>
    <row r="469">
      <c r="A469" s="1" t="s">
        <v>114</v>
      </c>
      <c r="E469" s="27" t="s">
        <v>138</v>
      </c>
    </row>
    <row r="470">
      <c r="A470" s="1" t="s">
        <v>116</v>
      </c>
      <c r="E470" s="32" t="s">
        <v>4175</v>
      </c>
    </row>
    <row r="471">
      <c r="A471" s="1" t="s">
        <v>117</v>
      </c>
      <c r="E471" s="27" t="s">
        <v>138</v>
      </c>
    </row>
    <row r="472">
      <c r="A472" s="1" t="s">
        <v>108</v>
      </c>
      <c r="B472" s="1">
        <v>25</v>
      </c>
      <c r="C472" s="26" t="s">
        <v>4176</v>
      </c>
      <c r="D472" t="s">
        <v>138</v>
      </c>
      <c r="E472" s="27" t="s">
        <v>4177</v>
      </c>
      <c r="F472" s="28" t="s">
        <v>4123</v>
      </c>
      <c r="G472" s="29">
        <v>60</v>
      </c>
      <c r="H472" s="28">
        <v>0</v>
      </c>
      <c r="I472" s="30">
        <f>ROUND(G472*H472,P4)</f>
        <v>0</v>
      </c>
      <c r="L472" s="30">
        <v>0</v>
      </c>
      <c r="M472" s="24">
        <f>ROUND(G472*L472,P4)</f>
        <v>0</v>
      </c>
      <c r="N472" s="25" t="s">
        <v>4109</v>
      </c>
      <c r="O472" s="31">
        <f>M472*AA472</f>
        <v>0</v>
      </c>
      <c r="P472" s="1">
        <v>3</v>
      </c>
      <c r="AA472" s="1">
        <f>IF(P472=1,$O$3,IF(P472=2,$O$4,$O$5))</f>
        <v>0</v>
      </c>
    </row>
    <row r="473">
      <c r="A473" s="1" t="s">
        <v>114</v>
      </c>
      <c r="E473" s="27" t="s">
        <v>138</v>
      </c>
    </row>
    <row r="474">
      <c r="A474" s="1" t="s">
        <v>116</v>
      </c>
      <c r="E474" s="32" t="s">
        <v>4178</v>
      </c>
    </row>
    <row r="475">
      <c r="A475" s="1" t="s">
        <v>117</v>
      </c>
      <c r="E475" s="27" t="s">
        <v>138</v>
      </c>
    </row>
    <row r="476" ht="26.4">
      <c r="A476" s="1" t="s">
        <v>108</v>
      </c>
      <c r="B476" s="1">
        <v>26</v>
      </c>
      <c r="C476" s="26" t="s">
        <v>4179</v>
      </c>
      <c r="D476" t="s">
        <v>138</v>
      </c>
      <c r="E476" s="27" t="s">
        <v>4180</v>
      </c>
      <c r="F476" s="28" t="s">
        <v>564</v>
      </c>
      <c r="G476" s="29">
        <v>36</v>
      </c>
      <c r="H476" s="28">
        <v>0.00048299999999999998</v>
      </c>
      <c r="I476" s="30">
        <f>ROUND(G476*H476,P4)</f>
        <v>0</v>
      </c>
      <c r="L476" s="30">
        <v>0</v>
      </c>
      <c r="M476" s="24">
        <f>ROUND(G476*L476,P4)</f>
        <v>0</v>
      </c>
      <c r="N476" s="25" t="s">
        <v>4109</v>
      </c>
      <c r="O476" s="31">
        <f>M476*AA476</f>
        <v>0</v>
      </c>
      <c r="P476" s="1">
        <v>3</v>
      </c>
      <c r="AA476" s="1">
        <f>IF(P476=1,$O$3,IF(P476=2,$O$4,$O$5))</f>
        <v>0</v>
      </c>
    </row>
    <row r="477">
      <c r="A477" s="1" t="s">
        <v>114</v>
      </c>
      <c r="E477" s="27" t="s">
        <v>138</v>
      </c>
    </row>
    <row r="478">
      <c r="A478" s="1" t="s">
        <v>116</v>
      </c>
      <c r="E478" s="32" t="s">
        <v>4181</v>
      </c>
    </row>
    <row r="479">
      <c r="A479" s="1" t="s">
        <v>117</v>
      </c>
      <c r="E479" s="27" t="s">
        <v>138</v>
      </c>
    </row>
    <row r="480" ht="26.4">
      <c r="A480" s="1" t="s">
        <v>108</v>
      </c>
      <c r="B480" s="1">
        <v>27</v>
      </c>
      <c r="C480" s="26" t="s">
        <v>4182</v>
      </c>
      <c r="D480" t="s">
        <v>138</v>
      </c>
      <c r="E480" s="27" t="s">
        <v>4183</v>
      </c>
      <c r="F480" s="28" t="s">
        <v>564</v>
      </c>
      <c r="G480" s="29">
        <v>36</v>
      </c>
      <c r="H480" s="28">
        <v>0</v>
      </c>
      <c r="I480" s="30">
        <f>ROUND(G480*H480,P4)</f>
        <v>0</v>
      </c>
      <c r="L480" s="30">
        <v>0</v>
      </c>
      <c r="M480" s="24">
        <f>ROUND(G480*L480,P4)</f>
        <v>0</v>
      </c>
      <c r="N480" s="25" t="s">
        <v>4109</v>
      </c>
      <c r="O480" s="31">
        <f>M480*AA480</f>
        <v>0</v>
      </c>
      <c r="P480" s="1">
        <v>3</v>
      </c>
      <c r="AA480" s="1">
        <f>IF(P480=1,$O$3,IF(P480=2,$O$4,$O$5))</f>
        <v>0</v>
      </c>
    </row>
    <row r="481">
      <c r="A481" s="1" t="s">
        <v>114</v>
      </c>
      <c r="E481" s="27" t="s">
        <v>138</v>
      </c>
    </row>
    <row r="482">
      <c r="A482" s="1" t="s">
        <v>116</v>
      </c>
      <c r="E482" s="32" t="s">
        <v>4181</v>
      </c>
    </row>
    <row r="483">
      <c r="A483" s="1" t="s">
        <v>117</v>
      </c>
      <c r="E483" s="27" t="s">
        <v>138</v>
      </c>
    </row>
    <row r="484" ht="26.4">
      <c r="A484" s="1" t="s">
        <v>108</v>
      </c>
      <c r="B484" s="1">
        <v>28</v>
      </c>
      <c r="C484" s="26" t="s">
        <v>4184</v>
      </c>
      <c r="D484" t="s">
        <v>138</v>
      </c>
      <c r="E484" s="27" t="s">
        <v>4185</v>
      </c>
      <c r="F484" s="28" t="s">
        <v>564</v>
      </c>
      <c r="G484" s="29">
        <v>234.80000000000001</v>
      </c>
      <c r="H484" s="28">
        <v>0</v>
      </c>
      <c r="I484" s="30">
        <f>ROUND(G484*H484,P4)</f>
        <v>0</v>
      </c>
      <c r="L484" s="30">
        <v>0</v>
      </c>
      <c r="M484" s="24">
        <f>ROUND(G484*L484,P4)</f>
        <v>0</v>
      </c>
      <c r="N484" s="25" t="s">
        <v>4109</v>
      </c>
      <c r="O484" s="31">
        <f>M484*AA484</f>
        <v>0</v>
      </c>
      <c r="P484" s="1">
        <v>3</v>
      </c>
      <c r="AA484" s="1">
        <f>IF(P484=1,$O$3,IF(P484=2,$O$4,$O$5))</f>
        <v>0</v>
      </c>
    </row>
    <row r="485">
      <c r="A485" s="1" t="s">
        <v>114</v>
      </c>
      <c r="E485" s="27" t="s">
        <v>138</v>
      </c>
    </row>
    <row r="486">
      <c r="A486" s="1" t="s">
        <v>116</v>
      </c>
      <c r="E486" s="32" t="s">
        <v>4186</v>
      </c>
    </row>
    <row r="487">
      <c r="A487" s="1" t="s">
        <v>117</v>
      </c>
      <c r="E487" s="27" t="s">
        <v>138</v>
      </c>
    </row>
    <row r="488" ht="26.4">
      <c r="A488" s="1" t="s">
        <v>108</v>
      </c>
      <c r="B488" s="1">
        <v>29</v>
      </c>
      <c r="C488" s="26" t="s">
        <v>4187</v>
      </c>
      <c r="D488" t="s">
        <v>138</v>
      </c>
      <c r="E488" s="27" t="s">
        <v>4188</v>
      </c>
      <c r="F488" s="28" t="s">
        <v>564</v>
      </c>
      <c r="G488" s="29">
        <v>72.640000000000001</v>
      </c>
      <c r="H488" s="28">
        <v>0</v>
      </c>
      <c r="I488" s="30">
        <f>ROUND(G488*H488,P4)</f>
        <v>0</v>
      </c>
      <c r="L488" s="30">
        <v>0</v>
      </c>
      <c r="M488" s="24">
        <f>ROUND(G488*L488,P4)</f>
        <v>0</v>
      </c>
      <c r="N488" s="25" t="s">
        <v>4109</v>
      </c>
      <c r="O488" s="31">
        <f>M488*AA488</f>
        <v>0</v>
      </c>
      <c r="P488" s="1">
        <v>3</v>
      </c>
      <c r="AA488" s="1">
        <f>IF(P488=1,$O$3,IF(P488=2,$O$4,$O$5))</f>
        <v>0</v>
      </c>
    </row>
    <row r="489">
      <c r="A489" s="1" t="s">
        <v>114</v>
      </c>
      <c r="E489" s="27" t="s">
        <v>138</v>
      </c>
    </row>
    <row r="490">
      <c r="A490" s="1" t="s">
        <v>116</v>
      </c>
      <c r="E490" s="32" t="s">
        <v>4189</v>
      </c>
    </row>
    <row r="491">
      <c r="A491" s="1" t="s">
        <v>117</v>
      </c>
      <c r="E491" s="27" t="s">
        <v>138</v>
      </c>
    </row>
    <row r="492" ht="26.4">
      <c r="A492" s="1" t="s">
        <v>108</v>
      </c>
      <c r="B492" s="1">
        <v>30</v>
      </c>
      <c r="C492" s="26" t="s">
        <v>4190</v>
      </c>
      <c r="D492" t="s">
        <v>138</v>
      </c>
      <c r="E492" s="27" t="s">
        <v>4191</v>
      </c>
      <c r="F492" s="28" t="s">
        <v>564</v>
      </c>
      <c r="G492" s="29">
        <v>726.39999999999998</v>
      </c>
      <c r="H492" s="28">
        <v>0</v>
      </c>
      <c r="I492" s="30">
        <f>ROUND(G492*H492,P4)</f>
        <v>0</v>
      </c>
      <c r="L492" s="30">
        <v>0</v>
      </c>
      <c r="M492" s="24">
        <f>ROUND(G492*L492,P4)</f>
        <v>0</v>
      </c>
      <c r="N492" s="25" t="s">
        <v>4109</v>
      </c>
      <c r="O492" s="31">
        <f>M492*AA492</f>
        <v>0</v>
      </c>
      <c r="P492" s="1">
        <v>3</v>
      </c>
      <c r="AA492" s="1">
        <f>IF(P492=1,$O$3,IF(P492=2,$O$4,$O$5))</f>
        <v>0</v>
      </c>
    </row>
    <row r="493">
      <c r="A493" s="1" t="s">
        <v>114</v>
      </c>
      <c r="E493" s="27" t="s">
        <v>138</v>
      </c>
    </row>
    <row r="494">
      <c r="A494" s="1" t="s">
        <v>116</v>
      </c>
      <c r="E494" s="32" t="s">
        <v>4192</v>
      </c>
    </row>
    <row r="495">
      <c r="A495" s="1" t="s">
        <v>117</v>
      </c>
      <c r="E495" s="27" t="s">
        <v>138</v>
      </c>
    </row>
    <row r="496" ht="26.4">
      <c r="A496" s="1" t="s">
        <v>108</v>
      </c>
      <c r="B496" s="1">
        <v>31</v>
      </c>
      <c r="C496" s="26" t="s">
        <v>4193</v>
      </c>
      <c r="D496" t="s">
        <v>138</v>
      </c>
      <c r="E496" s="27" t="s">
        <v>4194</v>
      </c>
      <c r="F496" s="28" t="s">
        <v>564</v>
      </c>
      <c r="G496" s="29">
        <v>72.640000000000001</v>
      </c>
      <c r="H496" s="28">
        <v>0</v>
      </c>
      <c r="I496" s="30">
        <f>ROUND(G496*H496,P4)</f>
        <v>0</v>
      </c>
      <c r="L496" s="30">
        <v>0</v>
      </c>
      <c r="M496" s="24">
        <f>ROUND(G496*L496,P4)</f>
        <v>0</v>
      </c>
      <c r="N496" s="25" t="s">
        <v>4109</v>
      </c>
      <c r="O496" s="31">
        <f>M496*AA496</f>
        <v>0</v>
      </c>
      <c r="P496" s="1">
        <v>3</v>
      </c>
      <c r="AA496" s="1">
        <f>IF(P496=1,$O$3,IF(P496=2,$O$4,$O$5))</f>
        <v>0</v>
      </c>
    </row>
    <row r="497">
      <c r="A497" s="1" t="s">
        <v>114</v>
      </c>
      <c r="E497" s="27" t="s">
        <v>138</v>
      </c>
    </row>
    <row r="498">
      <c r="A498" s="1" t="s">
        <v>116</v>
      </c>
      <c r="E498" s="32" t="s">
        <v>4189</v>
      </c>
    </row>
    <row r="499">
      <c r="A499" s="1" t="s">
        <v>117</v>
      </c>
      <c r="E499" s="27" t="s">
        <v>138</v>
      </c>
    </row>
    <row r="500" ht="26.4">
      <c r="A500" s="1" t="s">
        <v>108</v>
      </c>
      <c r="B500" s="1">
        <v>32</v>
      </c>
      <c r="C500" s="26" t="s">
        <v>4195</v>
      </c>
      <c r="D500" t="s">
        <v>138</v>
      </c>
      <c r="E500" s="27" t="s">
        <v>4196</v>
      </c>
      <c r="F500" s="28" t="s">
        <v>564</v>
      </c>
      <c r="G500" s="29">
        <v>726.39999999999998</v>
      </c>
      <c r="H500" s="28">
        <v>0</v>
      </c>
      <c r="I500" s="30">
        <f>ROUND(G500*H500,P4)</f>
        <v>0</v>
      </c>
      <c r="L500" s="30">
        <v>0</v>
      </c>
      <c r="M500" s="24">
        <f>ROUND(G500*L500,P4)</f>
        <v>0</v>
      </c>
      <c r="N500" s="25" t="s">
        <v>4109</v>
      </c>
      <c r="O500" s="31">
        <f>M500*AA500</f>
        <v>0</v>
      </c>
      <c r="P500" s="1">
        <v>3</v>
      </c>
      <c r="AA500" s="1">
        <f>IF(P500=1,$O$3,IF(P500=2,$O$4,$O$5))</f>
        <v>0</v>
      </c>
    </row>
    <row r="501">
      <c r="A501" s="1" t="s">
        <v>114</v>
      </c>
      <c r="E501" s="27" t="s">
        <v>138</v>
      </c>
    </row>
    <row r="502">
      <c r="A502" s="1" t="s">
        <v>116</v>
      </c>
      <c r="E502" s="32" t="s">
        <v>4192</v>
      </c>
    </row>
    <row r="503">
      <c r="A503" s="1" t="s">
        <v>117</v>
      </c>
      <c r="E503" s="27" t="s">
        <v>138</v>
      </c>
    </row>
    <row r="504" ht="26.4">
      <c r="A504" s="1" t="s">
        <v>108</v>
      </c>
      <c r="B504" s="1">
        <v>33</v>
      </c>
      <c r="C504" s="26" t="s">
        <v>109</v>
      </c>
      <c r="D504" t="s">
        <v>110</v>
      </c>
      <c r="E504" s="27" t="s">
        <v>111</v>
      </c>
      <c r="F504" s="28" t="s">
        <v>112</v>
      </c>
      <c r="G504" s="29">
        <v>292</v>
      </c>
      <c r="H504" s="28">
        <v>0</v>
      </c>
      <c r="I504" s="30">
        <f>ROUND(G504*H504,P4)</f>
        <v>0</v>
      </c>
      <c r="L504" s="30">
        <v>0</v>
      </c>
      <c r="M504" s="24">
        <f>ROUND(G504*L504,P4)</f>
        <v>0</v>
      </c>
      <c r="N504" s="25" t="s">
        <v>785</v>
      </c>
      <c r="O504" s="31">
        <f>M504*AA504</f>
        <v>0</v>
      </c>
      <c r="P504" s="1">
        <v>3</v>
      </c>
      <c r="AA504" s="1">
        <f>IF(P504=1,$O$3,IF(P504=2,$O$4,$O$5))</f>
        <v>0</v>
      </c>
    </row>
    <row r="505" ht="26.4">
      <c r="A505" s="1" t="s">
        <v>114</v>
      </c>
      <c r="E505" s="27" t="s">
        <v>115</v>
      </c>
    </row>
    <row r="506">
      <c r="A506" s="1" t="s">
        <v>116</v>
      </c>
      <c r="E506" s="32" t="s">
        <v>4197</v>
      </c>
    </row>
    <row r="507" ht="198">
      <c r="A507" s="1" t="s">
        <v>117</v>
      </c>
      <c r="E507" s="27" t="s">
        <v>787</v>
      </c>
    </row>
    <row r="508">
      <c r="A508" s="1" t="s">
        <v>108</v>
      </c>
      <c r="B508" s="1">
        <v>34</v>
      </c>
      <c r="C508" s="26" t="s">
        <v>4198</v>
      </c>
      <c r="D508" t="s">
        <v>138</v>
      </c>
      <c r="E508" s="27" t="s">
        <v>4199</v>
      </c>
      <c r="F508" s="28" t="s">
        <v>564</v>
      </c>
      <c r="G508" s="29">
        <v>105.12</v>
      </c>
      <c r="H508" s="28">
        <v>0</v>
      </c>
      <c r="I508" s="30">
        <f>ROUND(G508*H508,P4)</f>
        <v>0</v>
      </c>
      <c r="L508" s="30">
        <v>0</v>
      </c>
      <c r="M508" s="24">
        <f>ROUND(G508*L508,P4)</f>
        <v>0</v>
      </c>
      <c r="N508" s="25" t="s">
        <v>4109</v>
      </c>
      <c r="O508" s="31">
        <f>M508*AA508</f>
        <v>0</v>
      </c>
      <c r="P508" s="1">
        <v>3</v>
      </c>
      <c r="AA508" s="1">
        <f>IF(P508=1,$O$3,IF(P508=2,$O$4,$O$5))</f>
        <v>0</v>
      </c>
    </row>
    <row r="509">
      <c r="A509" s="1" t="s">
        <v>114</v>
      </c>
      <c r="E509" s="27" t="s">
        <v>138</v>
      </c>
    </row>
    <row r="510">
      <c r="A510" s="1" t="s">
        <v>116</v>
      </c>
      <c r="E510" s="32" t="s">
        <v>4200</v>
      </c>
    </row>
    <row r="511">
      <c r="A511" s="1" t="s">
        <v>117</v>
      </c>
      <c r="E511" s="27" t="s">
        <v>138</v>
      </c>
    </row>
    <row r="512">
      <c r="A512" s="1" t="s">
        <v>108</v>
      </c>
      <c r="B512" s="1">
        <v>35</v>
      </c>
      <c r="C512" s="26" t="s">
        <v>4201</v>
      </c>
      <c r="D512" t="s">
        <v>138</v>
      </c>
      <c r="E512" s="27" t="s">
        <v>4202</v>
      </c>
      <c r="F512" s="28" t="s">
        <v>4203</v>
      </c>
      <c r="G512" s="29">
        <v>160.416</v>
      </c>
      <c r="H512" s="28">
        <v>1</v>
      </c>
      <c r="I512" s="30">
        <f>ROUND(G512*H512,P4)</f>
        <v>0</v>
      </c>
      <c r="L512" s="30">
        <v>0</v>
      </c>
      <c r="M512" s="24">
        <f>ROUND(G512*L512,P4)</f>
        <v>0</v>
      </c>
      <c r="N512" s="25" t="s">
        <v>4109</v>
      </c>
      <c r="O512" s="31">
        <f>M512*AA512</f>
        <v>0</v>
      </c>
      <c r="P512" s="1">
        <v>3</v>
      </c>
      <c r="AA512" s="1">
        <f>IF(P512=1,$O$3,IF(P512=2,$O$4,$O$5))</f>
        <v>0</v>
      </c>
    </row>
    <row r="513">
      <c r="A513" s="1" t="s">
        <v>114</v>
      </c>
      <c r="E513" s="27" t="s">
        <v>138</v>
      </c>
    </row>
    <row r="514">
      <c r="A514" s="1" t="s">
        <v>116</v>
      </c>
      <c r="E514" s="32" t="s">
        <v>4204</v>
      </c>
    </row>
    <row r="515">
      <c r="A515" s="1" t="s">
        <v>117</v>
      </c>
      <c r="E515" s="27" t="s">
        <v>138</v>
      </c>
    </row>
    <row r="516">
      <c r="A516" s="1" t="s">
        <v>108</v>
      </c>
      <c r="B516" s="1">
        <v>36</v>
      </c>
      <c r="C516" s="26" t="s">
        <v>4205</v>
      </c>
      <c r="D516" t="s">
        <v>138</v>
      </c>
      <c r="E516" s="27" t="s">
        <v>4206</v>
      </c>
      <c r="F516" s="28" t="s">
        <v>564</v>
      </c>
      <c r="G516" s="29">
        <v>72.840000000000003</v>
      </c>
      <c r="H516" s="28">
        <v>0</v>
      </c>
      <c r="I516" s="30">
        <f>ROUND(G516*H516,P4)</f>
        <v>0</v>
      </c>
      <c r="L516" s="30">
        <v>0</v>
      </c>
      <c r="M516" s="24">
        <f>ROUND(G516*L516,P4)</f>
        <v>0</v>
      </c>
      <c r="N516" s="25" t="s">
        <v>4109</v>
      </c>
      <c r="O516" s="31">
        <f>M516*AA516</f>
        <v>0</v>
      </c>
      <c r="P516" s="1">
        <v>3</v>
      </c>
      <c r="AA516" s="1">
        <f>IF(P516=1,$O$3,IF(P516=2,$O$4,$O$5))</f>
        <v>0</v>
      </c>
    </row>
    <row r="517">
      <c r="A517" s="1" t="s">
        <v>114</v>
      </c>
      <c r="E517" s="27" t="s">
        <v>138</v>
      </c>
    </row>
    <row r="518" ht="79.2">
      <c r="A518" s="1" t="s">
        <v>116</v>
      </c>
      <c r="E518" s="32" t="s">
        <v>4207</v>
      </c>
    </row>
    <row r="519">
      <c r="A519" s="1" t="s">
        <v>117</v>
      </c>
      <c r="E519" s="27" t="s">
        <v>138</v>
      </c>
    </row>
    <row r="520">
      <c r="A520" s="1" t="s">
        <v>108</v>
      </c>
      <c r="B520" s="1">
        <v>37</v>
      </c>
      <c r="C520" s="26" t="s">
        <v>4208</v>
      </c>
      <c r="D520" t="s">
        <v>138</v>
      </c>
      <c r="E520" s="27" t="s">
        <v>4209</v>
      </c>
      <c r="F520" s="28" t="s">
        <v>564</v>
      </c>
      <c r="G520" s="29">
        <v>72.840000000000003</v>
      </c>
      <c r="H520" s="28">
        <v>0</v>
      </c>
      <c r="I520" s="30">
        <f>ROUND(G520*H520,P4)</f>
        <v>0</v>
      </c>
      <c r="L520" s="30">
        <v>0</v>
      </c>
      <c r="M520" s="24">
        <f>ROUND(G520*L520,P4)</f>
        <v>0</v>
      </c>
      <c r="N520" s="25" t="s">
        <v>4109</v>
      </c>
      <c r="O520" s="31">
        <f>M520*AA520</f>
        <v>0</v>
      </c>
      <c r="P520" s="1">
        <v>3</v>
      </c>
      <c r="AA520" s="1">
        <f>IF(P520=1,$O$3,IF(P520=2,$O$4,$O$5))</f>
        <v>0</v>
      </c>
    </row>
    <row r="521">
      <c r="A521" s="1" t="s">
        <v>114</v>
      </c>
      <c r="E521" s="27" t="s">
        <v>138</v>
      </c>
    </row>
    <row r="522">
      <c r="A522" s="1" t="s">
        <v>116</v>
      </c>
      <c r="E522" s="32" t="s">
        <v>4210</v>
      </c>
    </row>
    <row r="523">
      <c r="A523" s="1" t="s">
        <v>117</v>
      </c>
      <c r="E523" s="27" t="s">
        <v>138</v>
      </c>
    </row>
    <row r="524">
      <c r="A524" s="1" t="s">
        <v>108</v>
      </c>
      <c r="B524" s="1">
        <v>38</v>
      </c>
      <c r="C524" s="26" t="s">
        <v>4211</v>
      </c>
      <c r="D524" t="s">
        <v>138</v>
      </c>
      <c r="E524" s="27" t="s">
        <v>4212</v>
      </c>
      <c r="F524" s="28" t="s">
        <v>4203</v>
      </c>
      <c r="G524" s="29">
        <v>250.13300000000001</v>
      </c>
      <c r="H524" s="28">
        <v>1</v>
      </c>
      <c r="I524" s="30">
        <f>ROUND(G524*H524,P4)</f>
        <v>0</v>
      </c>
      <c r="L524" s="30">
        <v>0</v>
      </c>
      <c r="M524" s="24">
        <f>ROUND(G524*L524,P4)</f>
        <v>0</v>
      </c>
      <c r="N524" s="25" t="s">
        <v>4109</v>
      </c>
      <c r="O524" s="31">
        <f>M524*AA524</f>
        <v>0</v>
      </c>
      <c r="P524" s="1">
        <v>3</v>
      </c>
      <c r="AA524" s="1">
        <f>IF(P524=1,$O$3,IF(P524=2,$O$4,$O$5))</f>
        <v>0</v>
      </c>
    </row>
    <row r="525">
      <c r="A525" s="1" t="s">
        <v>114</v>
      </c>
      <c r="E525" s="27" t="s">
        <v>138</v>
      </c>
    </row>
    <row r="526">
      <c r="A526" s="1" t="s">
        <v>116</v>
      </c>
      <c r="E526" s="32" t="s">
        <v>4213</v>
      </c>
    </row>
    <row r="527">
      <c r="A527" s="1" t="s">
        <v>117</v>
      </c>
      <c r="E527" s="27" t="s">
        <v>138</v>
      </c>
    </row>
    <row r="528">
      <c r="A528" s="1" t="s">
        <v>105</v>
      </c>
      <c r="C528" s="22" t="s">
        <v>4214</v>
      </c>
      <c r="E528" s="23" t="s">
        <v>4215</v>
      </c>
      <c r="L528" s="24">
        <f>SUMIFS(L529:L660,A529:A660,"P")</f>
        <v>0</v>
      </c>
      <c r="M528" s="24">
        <f>SUMIFS(M529:M660,A529:A660,"P")</f>
        <v>0</v>
      </c>
      <c r="N528" s="25"/>
    </row>
    <row r="529" ht="26.4">
      <c r="A529" s="1" t="s">
        <v>108</v>
      </c>
      <c r="B529" s="1">
        <v>44</v>
      </c>
      <c r="C529" s="26" t="s">
        <v>4216</v>
      </c>
      <c r="D529" t="s">
        <v>138</v>
      </c>
      <c r="E529" s="27" t="s">
        <v>4217</v>
      </c>
      <c r="F529" s="28" t="s">
        <v>569</v>
      </c>
      <c r="G529" s="29">
        <v>32</v>
      </c>
      <c r="H529" s="28">
        <v>0</v>
      </c>
      <c r="I529" s="30">
        <f>ROUND(G529*H529,P4)</f>
        <v>0</v>
      </c>
      <c r="L529" s="30">
        <v>0</v>
      </c>
      <c r="M529" s="24">
        <f>ROUND(G529*L529,P4)</f>
        <v>0</v>
      </c>
      <c r="N529" s="25" t="s">
        <v>4109</v>
      </c>
      <c r="O529" s="31">
        <f>M529*AA529</f>
        <v>0</v>
      </c>
      <c r="P529" s="1">
        <v>3</v>
      </c>
      <c r="AA529" s="1">
        <f>IF(P529=1,$O$3,IF(P529=2,$O$4,$O$5))</f>
        <v>0</v>
      </c>
    </row>
    <row r="530">
      <c r="A530" s="1" t="s">
        <v>114</v>
      </c>
      <c r="E530" s="27" t="s">
        <v>138</v>
      </c>
    </row>
    <row r="531">
      <c r="A531" s="1" t="s">
        <v>116</v>
      </c>
      <c r="E531" s="32" t="s">
        <v>4218</v>
      </c>
    </row>
    <row r="532">
      <c r="A532" s="1" t="s">
        <v>117</v>
      </c>
      <c r="E532" s="27" t="s">
        <v>138</v>
      </c>
    </row>
    <row r="533">
      <c r="A533" s="1" t="s">
        <v>108</v>
      </c>
      <c r="B533" s="1">
        <v>45</v>
      </c>
      <c r="C533" s="26" t="s">
        <v>4219</v>
      </c>
      <c r="D533" t="s">
        <v>138</v>
      </c>
      <c r="E533" s="27" t="s">
        <v>4220</v>
      </c>
      <c r="F533" s="28" t="s">
        <v>569</v>
      </c>
      <c r="G533" s="29">
        <v>32</v>
      </c>
      <c r="H533" s="28">
        <v>0</v>
      </c>
      <c r="I533" s="30">
        <f>ROUND(G533*H533,P4)</f>
        <v>0</v>
      </c>
      <c r="L533" s="30">
        <v>0</v>
      </c>
      <c r="M533" s="24">
        <f>ROUND(G533*L533,P4)</f>
        <v>0</v>
      </c>
      <c r="N533" s="25" t="s">
        <v>138</v>
      </c>
      <c r="O533" s="31">
        <f>M533*AA533</f>
        <v>0</v>
      </c>
      <c r="P533" s="1">
        <v>3</v>
      </c>
      <c r="AA533" s="1">
        <f>IF(P533=1,$O$3,IF(P533=2,$O$4,$O$5))</f>
        <v>0</v>
      </c>
    </row>
    <row r="534">
      <c r="A534" s="1" t="s">
        <v>114</v>
      </c>
      <c r="E534" s="27" t="s">
        <v>138</v>
      </c>
    </row>
    <row r="535">
      <c r="A535" s="1" t="s">
        <v>116</v>
      </c>
      <c r="E535" s="32" t="s">
        <v>4218</v>
      </c>
    </row>
    <row r="536">
      <c r="A536" s="1" t="s">
        <v>117</v>
      </c>
      <c r="E536" s="27" t="s">
        <v>138</v>
      </c>
    </row>
    <row r="537" ht="26.4">
      <c r="A537" s="1" t="s">
        <v>108</v>
      </c>
      <c r="B537" s="1">
        <v>46</v>
      </c>
      <c r="C537" s="26" t="s">
        <v>4221</v>
      </c>
      <c r="D537" t="s">
        <v>138</v>
      </c>
      <c r="E537" s="27" t="s">
        <v>4222</v>
      </c>
      <c r="F537" s="28" t="s">
        <v>569</v>
      </c>
      <c r="G537" s="29">
        <v>248.5</v>
      </c>
      <c r="H537" s="28">
        <v>0</v>
      </c>
      <c r="I537" s="30">
        <f>ROUND(G537*H537,P4)</f>
        <v>0</v>
      </c>
      <c r="L537" s="30">
        <v>0</v>
      </c>
      <c r="M537" s="24">
        <f>ROUND(G537*L537,P4)</f>
        <v>0</v>
      </c>
      <c r="N537" s="25" t="s">
        <v>4109</v>
      </c>
      <c r="O537" s="31">
        <f>M537*AA537</f>
        <v>0</v>
      </c>
      <c r="P537" s="1">
        <v>3</v>
      </c>
      <c r="AA537" s="1">
        <f>IF(P537=1,$O$3,IF(P537=2,$O$4,$O$5))</f>
        <v>0</v>
      </c>
    </row>
    <row r="538">
      <c r="A538" s="1" t="s">
        <v>114</v>
      </c>
      <c r="E538" s="27" t="s">
        <v>138</v>
      </c>
    </row>
    <row r="539">
      <c r="A539" s="1" t="s">
        <v>116</v>
      </c>
      <c r="E539" s="32" t="s">
        <v>4223</v>
      </c>
    </row>
    <row r="540">
      <c r="A540" s="1" t="s">
        <v>117</v>
      </c>
      <c r="E540" s="27" t="s">
        <v>138</v>
      </c>
    </row>
    <row r="541">
      <c r="A541" s="1" t="s">
        <v>108</v>
      </c>
      <c r="B541" s="1">
        <v>47</v>
      </c>
      <c r="C541" s="26" t="s">
        <v>4224</v>
      </c>
      <c r="D541" t="s">
        <v>138</v>
      </c>
      <c r="E541" s="27" t="s">
        <v>4225</v>
      </c>
      <c r="F541" s="28" t="s">
        <v>569</v>
      </c>
      <c r="G541" s="29">
        <v>248.5</v>
      </c>
      <c r="H541" s="28">
        <v>0</v>
      </c>
      <c r="I541" s="30">
        <f>ROUND(G541*H541,P4)</f>
        <v>0</v>
      </c>
      <c r="L541" s="30">
        <v>0</v>
      </c>
      <c r="M541" s="24">
        <f>ROUND(G541*L541,P4)</f>
        <v>0</v>
      </c>
      <c r="N541" s="25" t="s">
        <v>138</v>
      </c>
      <c r="O541" s="31">
        <f>M541*AA541</f>
        <v>0</v>
      </c>
      <c r="P541" s="1">
        <v>3</v>
      </c>
      <c r="AA541" s="1">
        <f>IF(P541=1,$O$3,IF(P541=2,$O$4,$O$5))</f>
        <v>0</v>
      </c>
    </row>
    <row r="542">
      <c r="A542" s="1" t="s">
        <v>114</v>
      </c>
      <c r="E542" s="27" t="s">
        <v>138</v>
      </c>
    </row>
    <row r="543">
      <c r="A543" s="1" t="s">
        <v>116</v>
      </c>
      <c r="E543" s="32" t="s">
        <v>4223</v>
      </c>
    </row>
    <row r="544">
      <c r="A544" s="1" t="s">
        <v>117</v>
      </c>
      <c r="E544" s="27" t="s">
        <v>138</v>
      </c>
    </row>
    <row r="545" ht="26.4">
      <c r="A545" s="1" t="s">
        <v>108</v>
      </c>
      <c r="B545" s="1">
        <v>48</v>
      </c>
      <c r="C545" s="26" t="s">
        <v>4226</v>
      </c>
      <c r="D545" t="s">
        <v>138</v>
      </c>
      <c r="E545" s="27" t="s">
        <v>4227</v>
      </c>
      <c r="F545" s="28" t="s">
        <v>569</v>
      </c>
      <c r="G545" s="29">
        <v>15</v>
      </c>
      <c r="H545" s="28">
        <v>0</v>
      </c>
      <c r="I545" s="30">
        <f>ROUND(G545*H545,P4)</f>
        <v>0</v>
      </c>
      <c r="L545" s="30">
        <v>0</v>
      </c>
      <c r="M545" s="24">
        <f>ROUND(G545*L545,P4)</f>
        <v>0</v>
      </c>
      <c r="N545" s="25" t="s">
        <v>4109</v>
      </c>
      <c r="O545" s="31">
        <f>M545*AA545</f>
        <v>0</v>
      </c>
      <c r="P545" s="1">
        <v>3</v>
      </c>
      <c r="AA545" s="1">
        <f>IF(P545=1,$O$3,IF(P545=2,$O$4,$O$5))</f>
        <v>0</v>
      </c>
    </row>
    <row r="546">
      <c r="A546" s="1" t="s">
        <v>114</v>
      </c>
      <c r="E546" s="27" t="s">
        <v>138</v>
      </c>
    </row>
    <row r="547">
      <c r="A547" s="1" t="s">
        <v>116</v>
      </c>
      <c r="E547" s="32" t="s">
        <v>4228</v>
      </c>
    </row>
    <row r="548">
      <c r="A548" s="1" t="s">
        <v>117</v>
      </c>
      <c r="E548" s="27" t="s">
        <v>138</v>
      </c>
    </row>
    <row r="549">
      <c r="A549" s="1" t="s">
        <v>108</v>
      </c>
      <c r="B549" s="1">
        <v>49</v>
      </c>
      <c r="C549" s="26" t="s">
        <v>4229</v>
      </c>
      <c r="D549" t="s">
        <v>138</v>
      </c>
      <c r="E549" s="27" t="s">
        <v>4230</v>
      </c>
      <c r="F549" s="28" t="s">
        <v>569</v>
      </c>
      <c r="G549" s="29">
        <v>15</v>
      </c>
      <c r="H549" s="28">
        <v>0</v>
      </c>
      <c r="I549" s="30">
        <f>ROUND(G549*H549,P4)</f>
        <v>0</v>
      </c>
      <c r="L549" s="30">
        <v>0</v>
      </c>
      <c r="M549" s="24">
        <f>ROUND(G549*L549,P4)</f>
        <v>0</v>
      </c>
      <c r="N549" s="25" t="s">
        <v>138</v>
      </c>
      <c r="O549" s="31">
        <f>M549*AA549</f>
        <v>0</v>
      </c>
      <c r="P549" s="1">
        <v>3</v>
      </c>
      <c r="AA549" s="1">
        <f>IF(P549=1,$O$3,IF(P549=2,$O$4,$O$5))</f>
        <v>0</v>
      </c>
    </row>
    <row r="550">
      <c r="A550" s="1" t="s">
        <v>114</v>
      </c>
      <c r="E550" s="27" t="s">
        <v>138</v>
      </c>
    </row>
    <row r="551">
      <c r="A551" s="1" t="s">
        <v>116</v>
      </c>
      <c r="E551" s="32" t="s">
        <v>4231</v>
      </c>
    </row>
    <row r="552">
      <c r="A552" s="1" t="s">
        <v>117</v>
      </c>
      <c r="E552" s="27" t="s">
        <v>138</v>
      </c>
    </row>
    <row r="553" ht="26.4">
      <c r="A553" s="1" t="s">
        <v>108</v>
      </c>
      <c r="B553" s="1">
        <v>50</v>
      </c>
      <c r="C553" s="26" t="s">
        <v>4232</v>
      </c>
      <c r="D553" t="s">
        <v>138</v>
      </c>
      <c r="E553" s="27" t="s">
        <v>4233</v>
      </c>
      <c r="F553" s="28" t="s">
        <v>558</v>
      </c>
      <c r="G553" s="29">
        <v>24</v>
      </c>
      <c r="H553" s="28">
        <v>0</v>
      </c>
      <c r="I553" s="30">
        <f>ROUND(G553*H553,P4)</f>
        <v>0</v>
      </c>
      <c r="L553" s="30">
        <v>0</v>
      </c>
      <c r="M553" s="24">
        <f>ROUND(G553*L553,P4)</f>
        <v>0</v>
      </c>
      <c r="N553" s="25" t="s">
        <v>4109</v>
      </c>
      <c r="O553" s="31">
        <f>M553*AA553</f>
        <v>0</v>
      </c>
      <c r="P553" s="1">
        <v>3</v>
      </c>
      <c r="AA553" s="1">
        <f>IF(P553=1,$O$3,IF(P553=2,$O$4,$O$5))</f>
        <v>0</v>
      </c>
    </row>
    <row r="554">
      <c r="A554" s="1" t="s">
        <v>114</v>
      </c>
      <c r="E554" s="27" t="s">
        <v>138</v>
      </c>
    </row>
    <row r="555">
      <c r="A555" s="1" t="s">
        <v>116</v>
      </c>
      <c r="E555" s="32" t="s">
        <v>4234</v>
      </c>
    </row>
    <row r="556">
      <c r="A556" s="1" t="s">
        <v>117</v>
      </c>
      <c r="E556" s="27" t="s">
        <v>138</v>
      </c>
    </row>
    <row r="557">
      <c r="A557" s="1" t="s">
        <v>108</v>
      </c>
      <c r="B557" s="1">
        <v>51</v>
      </c>
      <c r="C557" s="26" t="s">
        <v>4235</v>
      </c>
      <c r="D557" t="s">
        <v>138</v>
      </c>
      <c r="E557" s="27" t="s">
        <v>4236</v>
      </c>
      <c r="F557" s="28" t="s">
        <v>558</v>
      </c>
      <c r="G557" s="29">
        <v>16</v>
      </c>
      <c r="H557" s="28">
        <v>0</v>
      </c>
      <c r="I557" s="30">
        <f>ROUND(G557*H557,P4)</f>
        <v>0</v>
      </c>
      <c r="L557" s="30">
        <v>0</v>
      </c>
      <c r="M557" s="24">
        <f>ROUND(G557*L557,P4)</f>
        <v>0</v>
      </c>
      <c r="N557" s="25" t="s">
        <v>138</v>
      </c>
      <c r="O557" s="31">
        <f>M557*AA557</f>
        <v>0</v>
      </c>
      <c r="P557" s="1">
        <v>3</v>
      </c>
      <c r="AA557" s="1">
        <f>IF(P557=1,$O$3,IF(P557=2,$O$4,$O$5))</f>
        <v>0</v>
      </c>
    </row>
    <row r="558">
      <c r="A558" s="1" t="s">
        <v>114</v>
      </c>
      <c r="E558" s="27" t="s">
        <v>138</v>
      </c>
    </row>
    <row r="559">
      <c r="A559" s="1" t="s">
        <v>116</v>
      </c>
      <c r="E559" s="32" t="s">
        <v>4117</v>
      </c>
    </row>
    <row r="560">
      <c r="A560" s="1" t="s">
        <v>117</v>
      </c>
      <c r="E560" s="27" t="s">
        <v>138</v>
      </c>
    </row>
    <row r="561">
      <c r="A561" s="1" t="s">
        <v>108</v>
      </c>
      <c r="B561" s="1">
        <v>52</v>
      </c>
      <c r="C561" s="26" t="s">
        <v>4237</v>
      </c>
      <c r="D561" t="s">
        <v>138</v>
      </c>
      <c r="E561" s="27" t="s">
        <v>4238</v>
      </c>
      <c r="F561" s="28" t="s">
        <v>558</v>
      </c>
      <c r="G561" s="29">
        <v>4</v>
      </c>
      <c r="H561" s="28">
        <v>0</v>
      </c>
      <c r="I561" s="30">
        <f>ROUND(G561*H561,P4)</f>
        <v>0</v>
      </c>
      <c r="L561" s="30">
        <v>0</v>
      </c>
      <c r="M561" s="24">
        <f>ROUND(G561*L561,P4)</f>
        <v>0</v>
      </c>
      <c r="N561" s="25" t="s">
        <v>138</v>
      </c>
      <c r="O561" s="31">
        <f>M561*AA561</f>
        <v>0</v>
      </c>
      <c r="P561" s="1">
        <v>3</v>
      </c>
      <c r="AA561" s="1">
        <f>IF(P561=1,$O$3,IF(P561=2,$O$4,$O$5))</f>
        <v>0</v>
      </c>
    </row>
    <row r="562">
      <c r="A562" s="1" t="s">
        <v>114</v>
      </c>
      <c r="E562" s="27" t="s">
        <v>138</v>
      </c>
    </row>
    <row r="563">
      <c r="A563" s="1" t="s">
        <v>116</v>
      </c>
      <c r="E563" s="32" t="s">
        <v>4114</v>
      </c>
    </row>
    <row r="564">
      <c r="A564" s="1" t="s">
        <v>117</v>
      </c>
      <c r="E564" s="27" t="s">
        <v>138</v>
      </c>
    </row>
    <row r="565">
      <c r="A565" s="1" t="s">
        <v>108</v>
      </c>
      <c r="B565" s="1">
        <v>53</v>
      </c>
      <c r="C565" s="26" t="s">
        <v>4239</v>
      </c>
      <c r="D565" t="s">
        <v>138</v>
      </c>
      <c r="E565" s="27" t="s">
        <v>4240</v>
      </c>
      <c r="F565" s="28" t="s">
        <v>558</v>
      </c>
      <c r="G565" s="29">
        <v>4</v>
      </c>
      <c r="H565" s="28">
        <v>0</v>
      </c>
      <c r="I565" s="30">
        <f>ROUND(G565*H565,P4)</f>
        <v>0</v>
      </c>
      <c r="L565" s="30">
        <v>0</v>
      </c>
      <c r="M565" s="24">
        <f>ROUND(G565*L565,P4)</f>
        <v>0</v>
      </c>
      <c r="N565" s="25" t="s">
        <v>138</v>
      </c>
      <c r="O565" s="31">
        <f>M565*AA565</f>
        <v>0</v>
      </c>
      <c r="P565" s="1">
        <v>3</v>
      </c>
      <c r="AA565" s="1">
        <f>IF(P565=1,$O$3,IF(P565=2,$O$4,$O$5))</f>
        <v>0</v>
      </c>
    </row>
    <row r="566">
      <c r="A566" s="1" t="s">
        <v>114</v>
      </c>
      <c r="E566" s="27" t="s">
        <v>138</v>
      </c>
    </row>
    <row r="567">
      <c r="A567" s="1" t="s">
        <v>116</v>
      </c>
      <c r="E567" s="32" t="s">
        <v>4114</v>
      </c>
    </row>
    <row r="568">
      <c r="A568" s="1" t="s">
        <v>117</v>
      </c>
      <c r="E568" s="27" t="s">
        <v>138</v>
      </c>
    </row>
    <row r="569">
      <c r="A569" s="1" t="s">
        <v>108</v>
      </c>
      <c r="B569" s="1">
        <v>54</v>
      </c>
      <c r="C569" s="26" t="s">
        <v>4241</v>
      </c>
      <c r="D569" t="s">
        <v>138</v>
      </c>
      <c r="E569" s="27" t="s">
        <v>4242</v>
      </c>
      <c r="F569" s="28" t="s">
        <v>558</v>
      </c>
      <c r="G569" s="29">
        <v>47</v>
      </c>
      <c r="H569" s="28">
        <v>0</v>
      </c>
      <c r="I569" s="30">
        <f>ROUND(G569*H569,P4)</f>
        <v>0</v>
      </c>
      <c r="L569" s="30">
        <v>0</v>
      </c>
      <c r="M569" s="24">
        <f>ROUND(G569*L569,P4)</f>
        <v>0</v>
      </c>
      <c r="N569" s="25" t="s">
        <v>4109</v>
      </c>
      <c r="O569" s="31">
        <f>M569*AA569</f>
        <v>0</v>
      </c>
      <c r="P569" s="1">
        <v>3</v>
      </c>
      <c r="AA569" s="1">
        <f>IF(P569=1,$O$3,IF(P569=2,$O$4,$O$5))</f>
        <v>0</v>
      </c>
    </row>
    <row r="570">
      <c r="A570" s="1" t="s">
        <v>114</v>
      </c>
      <c r="E570" s="27" t="s">
        <v>138</v>
      </c>
    </row>
    <row r="571">
      <c r="A571" s="1" t="s">
        <v>116</v>
      </c>
      <c r="E571" s="32" t="s">
        <v>4243</v>
      </c>
    </row>
    <row r="572">
      <c r="A572" s="1" t="s">
        <v>117</v>
      </c>
      <c r="E572" s="27" t="s">
        <v>138</v>
      </c>
    </row>
    <row r="573">
      <c r="A573" s="1" t="s">
        <v>108</v>
      </c>
      <c r="B573" s="1">
        <v>55</v>
      </c>
      <c r="C573" s="26" t="s">
        <v>4244</v>
      </c>
      <c r="D573" t="s">
        <v>138</v>
      </c>
      <c r="E573" s="27" t="s">
        <v>4245</v>
      </c>
      <c r="F573" s="28" t="s">
        <v>558</v>
      </c>
      <c r="G573" s="29">
        <v>26</v>
      </c>
      <c r="H573" s="28">
        <v>0</v>
      </c>
      <c r="I573" s="30">
        <f>ROUND(G573*H573,P4)</f>
        <v>0</v>
      </c>
      <c r="L573" s="30">
        <v>0</v>
      </c>
      <c r="M573" s="24">
        <f>ROUND(G573*L573,P4)</f>
        <v>0</v>
      </c>
      <c r="N573" s="25" t="s">
        <v>138</v>
      </c>
      <c r="O573" s="31">
        <f>M573*AA573</f>
        <v>0</v>
      </c>
      <c r="P573" s="1">
        <v>3</v>
      </c>
      <c r="AA573" s="1">
        <f>IF(P573=1,$O$3,IF(P573=2,$O$4,$O$5))</f>
        <v>0</v>
      </c>
    </row>
    <row r="574">
      <c r="A574" s="1" t="s">
        <v>114</v>
      </c>
      <c r="E574" s="27" t="s">
        <v>138</v>
      </c>
    </row>
    <row r="575">
      <c r="A575" s="1" t="s">
        <v>116</v>
      </c>
      <c r="E575" s="32" t="s">
        <v>4246</v>
      </c>
    </row>
    <row r="576">
      <c r="A576" s="1" t="s">
        <v>117</v>
      </c>
      <c r="E576" s="27" t="s">
        <v>138</v>
      </c>
    </row>
    <row r="577">
      <c r="A577" s="1" t="s">
        <v>108</v>
      </c>
      <c r="B577" s="1">
        <v>56</v>
      </c>
      <c r="C577" s="26" t="s">
        <v>4247</v>
      </c>
      <c r="D577" t="s">
        <v>138</v>
      </c>
      <c r="E577" s="27" t="s">
        <v>4248</v>
      </c>
      <c r="F577" s="28" t="s">
        <v>558</v>
      </c>
      <c r="G577" s="29">
        <v>1</v>
      </c>
      <c r="H577" s="28">
        <v>0</v>
      </c>
      <c r="I577" s="30">
        <f>ROUND(G577*H577,P4)</f>
        <v>0</v>
      </c>
      <c r="L577" s="30">
        <v>0</v>
      </c>
      <c r="M577" s="24">
        <f>ROUND(G577*L577,P4)</f>
        <v>0</v>
      </c>
      <c r="N577" s="25" t="s">
        <v>138</v>
      </c>
      <c r="O577" s="31">
        <f>M577*AA577</f>
        <v>0</v>
      </c>
      <c r="P577" s="1">
        <v>3</v>
      </c>
      <c r="AA577" s="1">
        <f>IF(P577=1,$O$3,IF(P577=2,$O$4,$O$5))</f>
        <v>0</v>
      </c>
    </row>
    <row r="578">
      <c r="A578" s="1" t="s">
        <v>114</v>
      </c>
      <c r="E578" s="27" t="s">
        <v>138</v>
      </c>
    </row>
    <row r="579">
      <c r="A579" s="1" t="s">
        <v>116</v>
      </c>
      <c r="E579" s="32" t="s">
        <v>4249</v>
      </c>
    </row>
    <row r="580">
      <c r="A580" s="1" t="s">
        <v>117</v>
      </c>
      <c r="E580" s="27" t="s">
        <v>138</v>
      </c>
    </row>
    <row r="581">
      <c r="A581" s="1" t="s">
        <v>108</v>
      </c>
      <c r="B581" s="1">
        <v>57</v>
      </c>
      <c r="C581" s="26" t="s">
        <v>4250</v>
      </c>
      <c r="D581" t="s">
        <v>138</v>
      </c>
      <c r="E581" s="27" t="s">
        <v>4251</v>
      </c>
      <c r="F581" s="28" t="s">
        <v>558</v>
      </c>
      <c r="G581" s="29">
        <v>2</v>
      </c>
      <c r="H581" s="28">
        <v>0</v>
      </c>
      <c r="I581" s="30">
        <f>ROUND(G581*H581,P4)</f>
        <v>0</v>
      </c>
      <c r="L581" s="30">
        <v>0</v>
      </c>
      <c r="M581" s="24">
        <f>ROUND(G581*L581,P4)</f>
        <v>0</v>
      </c>
      <c r="N581" s="25" t="s">
        <v>138</v>
      </c>
      <c r="O581" s="31">
        <f>M581*AA581</f>
        <v>0</v>
      </c>
      <c r="P581" s="1">
        <v>3</v>
      </c>
      <c r="AA581" s="1">
        <f>IF(P581=1,$O$3,IF(P581=2,$O$4,$O$5))</f>
        <v>0</v>
      </c>
    </row>
    <row r="582">
      <c r="A582" s="1" t="s">
        <v>114</v>
      </c>
      <c r="E582" s="27" t="s">
        <v>138</v>
      </c>
    </row>
    <row r="583">
      <c r="A583" s="1" t="s">
        <v>116</v>
      </c>
      <c r="E583" s="32" t="s">
        <v>4252</v>
      </c>
    </row>
    <row r="584">
      <c r="A584" s="1" t="s">
        <v>117</v>
      </c>
      <c r="E584" s="27" t="s">
        <v>138</v>
      </c>
    </row>
    <row r="585">
      <c r="A585" s="1" t="s">
        <v>108</v>
      </c>
      <c r="B585" s="1">
        <v>58</v>
      </c>
      <c r="C585" s="26" t="s">
        <v>4253</v>
      </c>
      <c r="D585" t="s">
        <v>138</v>
      </c>
      <c r="E585" s="27" t="s">
        <v>4254</v>
      </c>
      <c r="F585" s="28" t="s">
        <v>558</v>
      </c>
      <c r="G585" s="29">
        <v>2</v>
      </c>
      <c r="H585" s="28">
        <v>0</v>
      </c>
      <c r="I585" s="30">
        <f>ROUND(G585*H585,P4)</f>
        <v>0</v>
      </c>
      <c r="L585" s="30">
        <v>0</v>
      </c>
      <c r="M585" s="24">
        <f>ROUND(G585*L585,P4)</f>
        <v>0</v>
      </c>
      <c r="N585" s="25" t="s">
        <v>138</v>
      </c>
      <c r="O585" s="31">
        <f>M585*AA585</f>
        <v>0</v>
      </c>
      <c r="P585" s="1">
        <v>3</v>
      </c>
      <c r="AA585" s="1">
        <f>IF(P585=1,$O$3,IF(P585=2,$O$4,$O$5))</f>
        <v>0</v>
      </c>
    </row>
    <row r="586">
      <c r="A586" s="1" t="s">
        <v>114</v>
      </c>
      <c r="E586" s="27" t="s">
        <v>138</v>
      </c>
    </row>
    <row r="587">
      <c r="A587" s="1" t="s">
        <v>116</v>
      </c>
      <c r="E587" s="32" t="s">
        <v>4252</v>
      </c>
    </row>
    <row r="588">
      <c r="A588" s="1" t="s">
        <v>117</v>
      </c>
      <c r="E588" s="27" t="s">
        <v>138</v>
      </c>
    </row>
    <row r="589">
      <c r="A589" s="1" t="s">
        <v>108</v>
      </c>
      <c r="B589" s="1">
        <v>59</v>
      </c>
      <c r="C589" s="26" t="s">
        <v>4255</v>
      </c>
      <c r="D589" t="s">
        <v>138</v>
      </c>
      <c r="E589" s="27" t="s">
        <v>4256</v>
      </c>
      <c r="F589" s="28" t="s">
        <v>558</v>
      </c>
      <c r="G589" s="29">
        <v>8</v>
      </c>
      <c r="H589" s="28">
        <v>0</v>
      </c>
      <c r="I589" s="30">
        <f>ROUND(G589*H589,P4)</f>
        <v>0</v>
      </c>
      <c r="L589" s="30">
        <v>0</v>
      </c>
      <c r="M589" s="24">
        <f>ROUND(G589*L589,P4)</f>
        <v>0</v>
      </c>
      <c r="N589" s="25" t="s">
        <v>138</v>
      </c>
      <c r="O589" s="31">
        <f>M589*AA589</f>
        <v>0</v>
      </c>
      <c r="P589" s="1">
        <v>3</v>
      </c>
      <c r="AA589" s="1">
        <f>IF(P589=1,$O$3,IF(P589=2,$O$4,$O$5))</f>
        <v>0</v>
      </c>
    </row>
    <row r="590">
      <c r="A590" s="1" t="s">
        <v>114</v>
      </c>
      <c r="E590" s="27" t="s">
        <v>138</v>
      </c>
    </row>
    <row r="591">
      <c r="A591" s="1" t="s">
        <v>116</v>
      </c>
      <c r="E591" s="32" t="s">
        <v>4257</v>
      </c>
    </row>
    <row r="592">
      <c r="A592" s="1" t="s">
        <v>117</v>
      </c>
      <c r="E592" s="27" t="s">
        <v>138</v>
      </c>
    </row>
    <row r="593">
      <c r="A593" s="1" t="s">
        <v>108</v>
      </c>
      <c r="B593" s="1">
        <v>60</v>
      </c>
      <c r="C593" s="26" t="s">
        <v>4258</v>
      </c>
      <c r="D593" t="s">
        <v>138</v>
      </c>
      <c r="E593" s="27" t="s">
        <v>4259</v>
      </c>
      <c r="F593" s="28" t="s">
        <v>558</v>
      </c>
      <c r="G593" s="29">
        <v>8</v>
      </c>
      <c r="H593" s="28">
        <v>0.0044999999999999997</v>
      </c>
      <c r="I593" s="30">
        <f>ROUND(G593*H593,P4)</f>
        <v>0</v>
      </c>
      <c r="L593" s="30">
        <v>0</v>
      </c>
      <c r="M593" s="24">
        <f>ROUND(G593*L593,P4)</f>
        <v>0</v>
      </c>
      <c r="N593" s="25" t="s">
        <v>4109</v>
      </c>
      <c r="O593" s="31">
        <f>M593*AA593</f>
        <v>0</v>
      </c>
      <c r="P593" s="1">
        <v>3</v>
      </c>
      <c r="AA593" s="1">
        <f>IF(P593=1,$O$3,IF(P593=2,$O$4,$O$5))</f>
        <v>0</v>
      </c>
    </row>
    <row r="594">
      <c r="A594" s="1" t="s">
        <v>114</v>
      </c>
      <c r="E594" s="27" t="s">
        <v>138</v>
      </c>
    </row>
    <row r="595">
      <c r="A595" s="1" t="s">
        <v>116</v>
      </c>
      <c r="E595" s="32" t="s">
        <v>4257</v>
      </c>
    </row>
    <row r="596">
      <c r="A596" s="1" t="s">
        <v>117</v>
      </c>
      <c r="E596" s="27" t="s">
        <v>138</v>
      </c>
    </row>
    <row r="597" ht="26.4">
      <c r="A597" s="1" t="s">
        <v>108</v>
      </c>
      <c r="B597" s="1">
        <v>61</v>
      </c>
      <c r="C597" s="26" t="s">
        <v>4260</v>
      </c>
      <c r="D597" t="s">
        <v>138</v>
      </c>
      <c r="E597" s="27" t="s">
        <v>4261</v>
      </c>
      <c r="F597" s="28" t="s">
        <v>558</v>
      </c>
      <c r="G597" s="29">
        <v>8</v>
      </c>
      <c r="H597" s="28">
        <v>0</v>
      </c>
      <c r="I597" s="30">
        <f>ROUND(G597*H597,P4)</f>
        <v>0</v>
      </c>
      <c r="L597" s="30">
        <v>0</v>
      </c>
      <c r="M597" s="24">
        <f>ROUND(G597*L597,P4)</f>
        <v>0</v>
      </c>
      <c r="N597" s="25" t="s">
        <v>4109</v>
      </c>
      <c r="O597" s="31">
        <f>M597*AA597</f>
        <v>0</v>
      </c>
      <c r="P597" s="1">
        <v>3</v>
      </c>
      <c r="AA597" s="1">
        <f>IF(P597=1,$O$3,IF(P597=2,$O$4,$O$5))</f>
        <v>0</v>
      </c>
    </row>
    <row r="598">
      <c r="A598" s="1" t="s">
        <v>114</v>
      </c>
      <c r="E598" s="27" t="s">
        <v>138</v>
      </c>
    </row>
    <row r="599">
      <c r="A599" s="1" t="s">
        <v>116</v>
      </c>
      <c r="E599" s="32" t="s">
        <v>4257</v>
      </c>
    </row>
    <row r="600">
      <c r="A600" s="1" t="s">
        <v>117</v>
      </c>
      <c r="E600" s="27" t="s">
        <v>138</v>
      </c>
    </row>
    <row r="601">
      <c r="A601" s="1" t="s">
        <v>108</v>
      </c>
      <c r="B601" s="1">
        <v>62</v>
      </c>
      <c r="C601" s="26" t="s">
        <v>4262</v>
      </c>
      <c r="D601" t="s">
        <v>138</v>
      </c>
      <c r="E601" s="27" t="s">
        <v>4263</v>
      </c>
      <c r="F601" s="28" t="s">
        <v>558</v>
      </c>
      <c r="G601" s="29">
        <v>4</v>
      </c>
      <c r="H601" s="28">
        <v>0.001266</v>
      </c>
      <c r="I601" s="30">
        <f>ROUND(G601*H601,P4)</f>
        <v>0</v>
      </c>
      <c r="L601" s="30">
        <v>0</v>
      </c>
      <c r="M601" s="24">
        <f>ROUND(G601*L601,P4)</f>
        <v>0</v>
      </c>
      <c r="N601" s="25" t="s">
        <v>4109</v>
      </c>
      <c r="O601" s="31">
        <f>M601*AA601</f>
        <v>0</v>
      </c>
      <c r="P601" s="1">
        <v>3</v>
      </c>
      <c r="AA601" s="1">
        <f>IF(P601=1,$O$3,IF(P601=2,$O$4,$O$5))</f>
        <v>0</v>
      </c>
    </row>
    <row r="602">
      <c r="A602" s="1" t="s">
        <v>114</v>
      </c>
      <c r="E602" s="27" t="s">
        <v>138</v>
      </c>
    </row>
    <row r="603">
      <c r="A603" s="1" t="s">
        <v>116</v>
      </c>
      <c r="E603" s="32" t="s">
        <v>4114</v>
      </c>
    </row>
    <row r="604">
      <c r="A604" s="1" t="s">
        <v>117</v>
      </c>
      <c r="E604" s="27" t="s">
        <v>138</v>
      </c>
    </row>
    <row r="605">
      <c r="A605" s="1" t="s">
        <v>108</v>
      </c>
      <c r="B605" s="1">
        <v>63</v>
      </c>
      <c r="C605" s="26" t="s">
        <v>4264</v>
      </c>
      <c r="D605" t="s">
        <v>138</v>
      </c>
      <c r="E605" s="27" t="s">
        <v>4265</v>
      </c>
      <c r="F605" s="28" t="s">
        <v>558</v>
      </c>
      <c r="G605" s="29">
        <v>4</v>
      </c>
      <c r="H605" s="28">
        <v>0</v>
      </c>
      <c r="I605" s="30">
        <f>ROUND(G605*H605,P4)</f>
        <v>0</v>
      </c>
      <c r="L605" s="30">
        <v>0</v>
      </c>
      <c r="M605" s="24">
        <f>ROUND(G605*L605,P4)</f>
        <v>0</v>
      </c>
      <c r="N605" s="25" t="s">
        <v>138</v>
      </c>
      <c r="O605" s="31">
        <f>M605*AA605</f>
        <v>0</v>
      </c>
      <c r="P605" s="1">
        <v>3</v>
      </c>
      <c r="AA605" s="1">
        <f>IF(P605=1,$O$3,IF(P605=2,$O$4,$O$5))</f>
        <v>0</v>
      </c>
    </row>
    <row r="606">
      <c r="A606" s="1" t="s">
        <v>114</v>
      </c>
      <c r="E606" s="27" t="s">
        <v>138</v>
      </c>
    </row>
    <row r="607">
      <c r="A607" s="1" t="s">
        <v>116</v>
      </c>
      <c r="E607" s="32" t="s">
        <v>4114</v>
      </c>
    </row>
    <row r="608">
      <c r="A608" s="1" t="s">
        <v>117</v>
      </c>
      <c r="E608" s="27" t="s">
        <v>138</v>
      </c>
    </row>
    <row r="609">
      <c r="A609" s="1" t="s">
        <v>108</v>
      </c>
      <c r="B609" s="1">
        <v>64</v>
      </c>
      <c r="C609" s="26" t="s">
        <v>4266</v>
      </c>
      <c r="D609" t="s">
        <v>138</v>
      </c>
      <c r="E609" s="27" t="s">
        <v>4267</v>
      </c>
      <c r="F609" s="28" t="s">
        <v>4268</v>
      </c>
      <c r="G609" s="29">
        <v>4</v>
      </c>
      <c r="H609" s="28">
        <v>0</v>
      </c>
      <c r="I609" s="30">
        <f>ROUND(G609*H609,P4)</f>
        <v>0</v>
      </c>
      <c r="L609" s="30">
        <v>0</v>
      </c>
      <c r="M609" s="24">
        <f>ROUND(G609*L609,P4)</f>
        <v>0</v>
      </c>
      <c r="N609" s="25" t="s">
        <v>138</v>
      </c>
      <c r="O609" s="31">
        <f>M609*AA609</f>
        <v>0</v>
      </c>
      <c r="P609" s="1">
        <v>3</v>
      </c>
      <c r="AA609" s="1">
        <f>IF(P609=1,$O$3,IF(P609=2,$O$4,$O$5))</f>
        <v>0</v>
      </c>
    </row>
    <row r="610">
      <c r="A610" s="1" t="s">
        <v>114</v>
      </c>
      <c r="E610" s="27" t="s">
        <v>138</v>
      </c>
    </row>
    <row r="611">
      <c r="A611" s="1" t="s">
        <v>116</v>
      </c>
      <c r="E611" s="32" t="s">
        <v>4114</v>
      </c>
    </row>
    <row r="612" ht="39.6">
      <c r="A612" s="1" t="s">
        <v>117</v>
      </c>
      <c r="E612" s="27" t="s">
        <v>4269</v>
      </c>
    </row>
    <row r="613">
      <c r="A613" s="1" t="s">
        <v>108</v>
      </c>
      <c r="B613" s="1">
        <v>65</v>
      </c>
      <c r="C613" s="26" t="s">
        <v>4270</v>
      </c>
      <c r="D613" t="s">
        <v>138</v>
      </c>
      <c r="E613" s="27" t="s">
        <v>4271</v>
      </c>
      <c r="F613" s="28" t="s">
        <v>558</v>
      </c>
      <c r="G613" s="29">
        <v>2</v>
      </c>
      <c r="H613" s="28">
        <v>0</v>
      </c>
      <c r="I613" s="30">
        <f>ROUND(G613*H613,P4)</f>
        <v>0</v>
      </c>
      <c r="L613" s="30">
        <v>0</v>
      </c>
      <c r="M613" s="24">
        <f>ROUND(G613*L613,P4)</f>
        <v>0</v>
      </c>
      <c r="N613" s="25" t="s">
        <v>4109</v>
      </c>
      <c r="O613" s="31">
        <f>M613*AA613</f>
        <v>0</v>
      </c>
      <c r="P613" s="1">
        <v>3</v>
      </c>
      <c r="AA613" s="1">
        <f>IF(P613=1,$O$3,IF(P613=2,$O$4,$O$5))</f>
        <v>0</v>
      </c>
    </row>
    <row r="614">
      <c r="A614" s="1" t="s">
        <v>114</v>
      </c>
      <c r="E614" s="27" t="s">
        <v>138</v>
      </c>
    </row>
    <row r="615">
      <c r="A615" s="1" t="s">
        <v>116</v>
      </c>
      <c r="E615" s="32" t="s">
        <v>4252</v>
      </c>
    </row>
    <row r="616">
      <c r="A616" s="1" t="s">
        <v>117</v>
      </c>
      <c r="E616" s="27" t="s">
        <v>138</v>
      </c>
    </row>
    <row r="617">
      <c r="A617" s="1" t="s">
        <v>108</v>
      </c>
      <c r="B617" s="1">
        <v>66</v>
      </c>
      <c r="C617" s="26" t="s">
        <v>4272</v>
      </c>
      <c r="D617" t="s">
        <v>138</v>
      </c>
      <c r="E617" s="27" t="s">
        <v>4273</v>
      </c>
      <c r="F617" s="28" t="s">
        <v>4268</v>
      </c>
      <c r="G617" s="29">
        <v>2</v>
      </c>
      <c r="H617" s="28">
        <v>0</v>
      </c>
      <c r="I617" s="30">
        <f>ROUND(G617*H617,P4)</f>
        <v>0</v>
      </c>
      <c r="L617" s="30">
        <v>0</v>
      </c>
      <c r="M617" s="24">
        <f>ROUND(G617*L617,P4)</f>
        <v>0</v>
      </c>
      <c r="N617" s="25" t="s">
        <v>138</v>
      </c>
      <c r="O617" s="31">
        <f>M617*AA617</f>
        <v>0</v>
      </c>
      <c r="P617" s="1">
        <v>3</v>
      </c>
      <c r="AA617" s="1">
        <f>IF(P617=1,$O$3,IF(P617=2,$O$4,$O$5))</f>
        <v>0</v>
      </c>
    </row>
    <row r="618">
      <c r="A618" s="1" t="s">
        <v>114</v>
      </c>
      <c r="E618" s="27" t="s">
        <v>138</v>
      </c>
    </row>
    <row r="619">
      <c r="A619" s="1" t="s">
        <v>116</v>
      </c>
      <c r="E619" s="32" t="s">
        <v>4252</v>
      </c>
    </row>
    <row r="620">
      <c r="A620" s="1" t="s">
        <v>117</v>
      </c>
      <c r="E620" s="27" t="s">
        <v>138</v>
      </c>
    </row>
    <row r="621">
      <c r="A621" s="1" t="s">
        <v>108</v>
      </c>
      <c r="B621" s="1">
        <v>67</v>
      </c>
      <c r="C621" s="26" t="s">
        <v>4274</v>
      </c>
      <c r="D621" t="s">
        <v>138</v>
      </c>
      <c r="E621" s="27" t="s">
        <v>4275</v>
      </c>
      <c r="F621" s="28" t="s">
        <v>558</v>
      </c>
      <c r="G621" s="29">
        <v>4</v>
      </c>
      <c r="H621" s="28">
        <v>0</v>
      </c>
      <c r="I621" s="30">
        <f>ROUND(G621*H621,P4)</f>
        <v>0</v>
      </c>
      <c r="L621" s="30">
        <v>0</v>
      </c>
      <c r="M621" s="24">
        <f>ROUND(G621*L621,P4)</f>
        <v>0</v>
      </c>
      <c r="N621" s="25" t="s">
        <v>138</v>
      </c>
      <c r="O621" s="31">
        <f>M621*AA621</f>
        <v>0</v>
      </c>
      <c r="P621" s="1">
        <v>3</v>
      </c>
      <c r="AA621" s="1">
        <f>IF(P621=1,$O$3,IF(P621=2,$O$4,$O$5))</f>
        <v>0</v>
      </c>
    </row>
    <row r="622">
      <c r="A622" s="1" t="s">
        <v>114</v>
      </c>
      <c r="E622" s="27" t="s">
        <v>138</v>
      </c>
    </row>
    <row r="623">
      <c r="A623" s="1" t="s">
        <v>116</v>
      </c>
      <c r="E623" s="32" t="s">
        <v>4114</v>
      </c>
    </row>
    <row r="624">
      <c r="A624" s="1" t="s">
        <v>117</v>
      </c>
      <c r="E624" s="27" t="s">
        <v>138</v>
      </c>
    </row>
    <row r="625">
      <c r="A625" s="1" t="s">
        <v>108</v>
      </c>
      <c r="B625" s="1">
        <v>68</v>
      </c>
      <c r="C625" s="26" t="s">
        <v>4276</v>
      </c>
      <c r="D625" t="s">
        <v>138</v>
      </c>
      <c r="E625" s="27" t="s">
        <v>4277</v>
      </c>
      <c r="F625" s="28" t="s">
        <v>558</v>
      </c>
      <c r="G625" s="29">
        <v>4</v>
      </c>
      <c r="H625" s="28">
        <v>0</v>
      </c>
      <c r="I625" s="30">
        <f>ROUND(G625*H625,P4)</f>
        <v>0</v>
      </c>
      <c r="L625" s="30">
        <v>0</v>
      </c>
      <c r="M625" s="24">
        <f>ROUND(G625*L625,P4)</f>
        <v>0</v>
      </c>
      <c r="N625" s="25" t="s">
        <v>138</v>
      </c>
      <c r="O625" s="31">
        <f>M625*AA625</f>
        <v>0</v>
      </c>
      <c r="P625" s="1">
        <v>3</v>
      </c>
      <c r="AA625" s="1">
        <f>IF(P625=1,$O$3,IF(P625=2,$O$4,$O$5))</f>
        <v>0</v>
      </c>
    </row>
    <row r="626">
      <c r="A626" s="1" t="s">
        <v>114</v>
      </c>
      <c r="E626" s="27" t="s">
        <v>138</v>
      </c>
    </row>
    <row r="627">
      <c r="A627" s="1" t="s">
        <v>116</v>
      </c>
      <c r="E627" s="32" t="s">
        <v>4114</v>
      </c>
    </row>
    <row r="628">
      <c r="A628" s="1" t="s">
        <v>117</v>
      </c>
      <c r="E628" s="27" t="s">
        <v>138</v>
      </c>
    </row>
    <row r="629">
      <c r="A629" s="1" t="s">
        <v>108</v>
      </c>
      <c r="B629" s="1">
        <v>69</v>
      </c>
      <c r="C629" s="26" t="s">
        <v>4278</v>
      </c>
      <c r="D629" t="s">
        <v>138</v>
      </c>
      <c r="E629" s="27" t="s">
        <v>4279</v>
      </c>
      <c r="F629" s="28" t="s">
        <v>569</v>
      </c>
      <c r="G629" s="29">
        <v>248.5</v>
      </c>
      <c r="H629" s="28">
        <v>0</v>
      </c>
      <c r="I629" s="30">
        <f>ROUND(G629*H629,P4)</f>
        <v>0</v>
      </c>
      <c r="L629" s="30">
        <v>0</v>
      </c>
      <c r="M629" s="24">
        <f>ROUND(G629*L629,P4)</f>
        <v>0</v>
      </c>
      <c r="N629" s="25" t="s">
        <v>4109</v>
      </c>
      <c r="O629" s="31">
        <f>M629*AA629</f>
        <v>0</v>
      </c>
      <c r="P629" s="1">
        <v>3</v>
      </c>
      <c r="AA629" s="1">
        <f>IF(P629=1,$O$3,IF(P629=2,$O$4,$O$5))</f>
        <v>0</v>
      </c>
    </row>
    <row r="630">
      <c r="A630" s="1" t="s">
        <v>114</v>
      </c>
      <c r="E630" s="27" t="s">
        <v>138</v>
      </c>
    </row>
    <row r="631">
      <c r="A631" s="1" t="s">
        <v>116</v>
      </c>
      <c r="E631" s="32" t="s">
        <v>4280</v>
      </c>
    </row>
    <row r="632">
      <c r="A632" s="1" t="s">
        <v>117</v>
      </c>
      <c r="E632" s="27" t="s">
        <v>138</v>
      </c>
    </row>
    <row r="633" ht="26.4">
      <c r="A633" s="1" t="s">
        <v>108</v>
      </c>
      <c r="B633" s="1">
        <v>70</v>
      </c>
      <c r="C633" s="26" t="s">
        <v>4281</v>
      </c>
      <c r="D633" t="s">
        <v>138</v>
      </c>
      <c r="E633" s="27" t="s">
        <v>4282</v>
      </c>
      <c r="F633" s="28" t="s">
        <v>569</v>
      </c>
      <c r="G633" s="29">
        <v>12</v>
      </c>
      <c r="H633" s="28">
        <v>0</v>
      </c>
      <c r="I633" s="30">
        <f>ROUND(G633*H633,P4)</f>
        <v>0</v>
      </c>
      <c r="L633" s="30">
        <v>0</v>
      </c>
      <c r="M633" s="24">
        <f>ROUND(G633*L633,P4)</f>
        <v>0</v>
      </c>
      <c r="N633" s="25" t="s">
        <v>138</v>
      </c>
      <c r="O633" s="31">
        <f>M633*AA633</f>
        <v>0</v>
      </c>
      <c r="P633" s="1">
        <v>3</v>
      </c>
      <c r="AA633" s="1">
        <f>IF(P633=1,$O$3,IF(P633=2,$O$4,$O$5))</f>
        <v>0</v>
      </c>
    </row>
    <row r="634">
      <c r="A634" s="1" t="s">
        <v>114</v>
      </c>
      <c r="E634" s="27" t="s">
        <v>138</v>
      </c>
    </row>
    <row r="635">
      <c r="A635" s="1" t="s">
        <v>116</v>
      </c>
      <c r="E635" s="32" t="s">
        <v>4283</v>
      </c>
    </row>
    <row r="636">
      <c r="A636" s="1" t="s">
        <v>117</v>
      </c>
      <c r="E636" s="27" t="s">
        <v>138</v>
      </c>
    </row>
    <row r="637" ht="26.4">
      <c r="A637" s="1" t="s">
        <v>108</v>
      </c>
      <c r="B637" s="1">
        <v>71</v>
      </c>
      <c r="C637" s="26" t="s">
        <v>4284</v>
      </c>
      <c r="D637" t="s">
        <v>138</v>
      </c>
      <c r="E637" s="27" t="s">
        <v>4285</v>
      </c>
      <c r="F637" s="28" t="s">
        <v>2885</v>
      </c>
      <c r="G637" s="29">
        <v>1</v>
      </c>
      <c r="H637" s="28">
        <v>0</v>
      </c>
      <c r="I637" s="30">
        <f>ROUND(G637*H637,P4)</f>
        <v>0</v>
      </c>
      <c r="L637" s="30">
        <v>0</v>
      </c>
      <c r="M637" s="24">
        <f>ROUND(G637*L637,P4)</f>
        <v>0</v>
      </c>
      <c r="N637" s="25" t="s">
        <v>138</v>
      </c>
      <c r="O637" s="31">
        <f>M637*AA637</f>
        <v>0</v>
      </c>
      <c r="P637" s="1">
        <v>3</v>
      </c>
      <c r="AA637" s="1">
        <f>IF(P637=1,$O$3,IF(P637=2,$O$4,$O$5))</f>
        <v>0</v>
      </c>
    </row>
    <row r="638">
      <c r="A638" s="1" t="s">
        <v>114</v>
      </c>
      <c r="E638" s="27" t="s">
        <v>138</v>
      </c>
    </row>
    <row r="639">
      <c r="A639" s="1" t="s">
        <v>116</v>
      </c>
      <c r="E639" s="32" t="s">
        <v>4249</v>
      </c>
    </row>
    <row r="640">
      <c r="A640" s="1" t="s">
        <v>117</v>
      </c>
      <c r="E640" s="27" t="s">
        <v>138</v>
      </c>
    </row>
    <row r="641">
      <c r="A641" s="1" t="s">
        <v>108</v>
      </c>
      <c r="B641" s="1">
        <v>72</v>
      </c>
      <c r="C641" s="26" t="s">
        <v>4286</v>
      </c>
      <c r="D641" t="s">
        <v>138</v>
      </c>
      <c r="E641" s="27" t="s">
        <v>4287</v>
      </c>
      <c r="F641" s="28" t="s">
        <v>569</v>
      </c>
      <c r="G641" s="29">
        <v>245</v>
      </c>
      <c r="H641" s="28">
        <v>6.9999999999999999E-06</v>
      </c>
      <c r="I641" s="30">
        <f>ROUND(G641*H641,P4)</f>
        <v>0</v>
      </c>
      <c r="L641" s="30">
        <v>0</v>
      </c>
      <c r="M641" s="24">
        <f>ROUND(G641*L641,P4)</f>
        <v>0</v>
      </c>
      <c r="N641" s="25" t="s">
        <v>4109</v>
      </c>
      <c r="O641" s="31">
        <f>M641*AA641</f>
        <v>0</v>
      </c>
      <c r="P641" s="1">
        <v>3</v>
      </c>
      <c r="AA641" s="1">
        <f>IF(P641=1,$O$3,IF(P641=2,$O$4,$O$5))</f>
        <v>0</v>
      </c>
    </row>
    <row r="642">
      <c r="A642" s="1" t="s">
        <v>114</v>
      </c>
      <c r="E642" s="27" t="s">
        <v>138</v>
      </c>
    </row>
    <row r="643">
      <c r="A643" s="1" t="s">
        <v>116</v>
      </c>
      <c r="E643" s="32" t="s">
        <v>4288</v>
      </c>
    </row>
    <row r="644">
      <c r="A644" s="1" t="s">
        <v>117</v>
      </c>
      <c r="E644" s="27" t="s">
        <v>138</v>
      </c>
    </row>
    <row r="645">
      <c r="A645" s="1" t="s">
        <v>108</v>
      </c>
      <c r="B645" s="1">
        <v>73</v>
      </c>
      <c r="C645" s="26" t="s">
        <v>4289</v>
      </c>
      <c r="D645" t="s">
        <v>138</v>
      </c>
      <c r="E645" s="27" t="s">
        <v>4290</v>
      </c>
      <c r="F645" s="28" t="s">
        <v>569</v>
      </c>
      <c r="G645" s="29">
        <v>20</v>
      </c>
      <c r="H645" s="28">
        <v>0</v>
      </c>
      <c r="I645" s="30">
        <f>ROUND(G645*H645,P4)</f>
        <v>0</v>
      </c>
      <c r="L645" s="30">
        <v>0</v>
      </c>
      <c r="M645" s="24">
        <f>ROUND(G645*L645,P4)</f>
        <v>0</v>
      </c>
      <c r="N645" s="25" t="s">
        <v>4109</v>
      </c>
      <c r="O645" s="31">
        <f>M645*AA645</f>
        <v>0</v>
      </c>
      <c r="P645" s="1">
        <v>3</v>
      </c>
      <c r="AA645" s="1">
        <f>IF(P645=1,$O$3,IF(P645=2,$O$4,$O$5))</f>
        <v>0</v>
      </c>
    </row>
    <row r="646">
      <c r="A646" s="1" t="s">
        <v>114</v>
      </c>
      <c r="E646" s="27" t="s">
        <v>138</v>
      </c>
    </row>
    <row r="647">
      <c r="A647" s="1" t="s">
        <v>116</v>
      </c>
      <c r="E647" s="32" t="s">
        <v>4134</v>
      </c>
    </row>
    <row r="648">
      <c r="A648" s="1" t="s">
        <v>117</v>
      </c>
      <c r="E648" s="27" t="s">
        <v>138</v>
      </c>
    </row>
    <row r="649">
      <c r="A649" s="1" t="s">
        <v>108</v>
      </c>
      <c r="B649" s="1">
        <v>74</v>
      </c>
      <c r="C649" s="26" t="s">
        <v>4291</v>
      </c>
      <c r="D649" t="s">
        <v>138</v>
      </c>
      <c r="E649" s="27" t="s">
        <v>4292</v>
      </c>
      <c r="F649" s="28" t="s">
        <v>4293</v>
      </c>
      <c r="G649" s="29">
        <v>4</v>
      </c>
      <c r="H649" s="28">
        <v>0</v>
      </c>
      <c r="I649" s="30">
        <f>ROUND(G649*H649,P4)</f>
        <v>0</v>
      </c>
      <c r="L649" s="30">
        <v>0</v>
      </c>
      <c r="M649" s="24">
        <f>ROUND(G649*L649,P4)</f>
        <v>0</v>
      </c>
      <c r="N649" s="25" t="s">
        <v>4109</v>
      </c>
      <c r="O649" s="31">
        <f>M649*AA649</f>
        <v>0</v>
      </c>
      <c r="P649" s="1">
        <v>3</v>
      </c>
      <c r="AA649" s="1">
        <f>IF(P649=1,$O$3,IF(P649=2,$O$4,$O$5))</f>
        <v>0</v>
      </c>
    </row>
    <row r="650">
      <c r="A650" s="1" t="s">
        <v>114</v>
      </c>
      <c r="E650" s="27" t="s">
        <v>138</v>
      </c>
    </row>
    <row r="651">
      <c r="A651" s="1" t="s">
        <v>116</v>
      </c>
      <c r="E651" s="32" t="s">
        <v>4114</v>
      </c>
    </row>
    <row r="652">
      <c r="A652" s="1" t="s">
        <v>117</v>
      </c>
      <c r="E652" s="27" t="s">
        <v>138</v>
      </c>
    </row>
    <row r="653">
      <c r="A653" s="1" t="s">
        <v>108</v>
      </c>
      <c r="B653" s="1">
        <v>75</v>
      </c>
      <c r="C653" s="26" t="s">
        <v>4294</v>
      </c>
      <c r="D653" t="s">
        <v>138</v>
      </c>
      <c r="E653" s="27" t="s">
        <v>4295</v>
      </c>
      <c r="F653" s="28" t="s">
        <v>569</v>
      </c>
      <c r="G653" s="29">
        <v>248.5</v>
      </c>
      <c r="H653" s="28">
        <v>0</v>
      </c>
      <c r="I653" s="30">
        <f>ROUND(G653*H653,P4)</f>
        <v>0</v>
      </c>
      <c r="L653" s="30">
        <v>0</v>
      </c>
      <c r="M653" s="24">
        <f>ROUND(G653*L653,P4)</f>
        <v>0</v>
      </c>
      <c r="N653" s="25" t="s">
        <v>4109</v>
      </c>
      <c r="O653" s="31">
        <f>M653*AA653</f>
        <v>0</v>
      </c>
      <c r="P653" s="1">
        <v>3</v>
      </c>
      <c r="AA653" s="1">
        <f>IF(P653=1,$O$3,IF(P653=2,$O$4,$O$5))</f>
        <v>0</v>
      </c>
    </row>
    <row r="654">
      <c r="A654" s="1" t="s">
        <v>114</v>
      </c>
      <c r="E654" s="27" t="s">
        <v>138</v>
      </c>
    </row>
    <row r="655">
      <c r="A655" s="1" t="s">
        <v>116</v>
      </c>
      <c r="E655" s="32" t="s">
        <v>4223</v>
      </c>
    </row>
    <row r="656">
      <c r="A656" s="1" t="s">
        <v>117</v>
      </c>
      <c r="E656" s="27" t="s">
        <v>138</v>
      </c>
    </row>
    <row r="657">
      <c r="A657" s="1" t="s">
        <v>108</v>
      </c>
      <c r="B657" s="1">
        <v>76</v>
      </c>
      <c r="C657" s="26" t="s">
        <v>4296</v>
      </c>
      <c r="D657" t="s">
        <v>138</v>
      </c>
      <c r="E657" s="27" t="s">
        <v>4297</v>
      </c>
      <c r="F657" s="28" t="s">
        <v>4123</v>
      </c>
      <c r="G657" s="29">
        <v>0.84799999999999998</v>
      </c>
      <c r="H657" s="28">
        <v>0</v>
      </c>
      <c r="I657" s="30">
        <f>ROUND(G657*H657,P4)</f>
        <v>0</v>
      </c>
      <c r="L657" s="30">
        <v>0</v>
      </c>
      <c r="M657" s="24">
        <f>ROUND(G657*L657,P4)</f>
        <v>0</v>
      </c>
      <c r="N657" s="25" t="s">
        <v>138</v>
      </c>
      <c r="O657" s="31">
        <f>M657*AA657</f>
        <v>0</v>
      </c>
      <c r="P657" s="1">
        <v>3</v>
      </c>
      <c r="AA657" s="1">
        <f>IF(P657=1,$O$3,IF(P657=2,$O$4,$O$5))</f>
        <v>0</v>
      </c>
    </row>
    <row r="658">
      <c r="A658" s="1" t="s">
        <v>114</v>
      </c>
      <c r="E658" s="27" t="s">
        <v>138</v>
      </c>
    </row>
    <row r="659">
      <c r="A659" s="1" t="s">
        <v>116</v>
      </c>
      <c r="E659" s="32" t="s">
        <v>4298</v>
      </c>
    </row>
    <row r="660">
      <c r="A660" s="1" t="s">
        <v>117</v>
      </c>
      <c r="E660" s="27" t="s">
        <v>138</v>
      </c>
    </row>
    <row r="661">
      <c r="A661" s="1" t="s">
        <v>105</v>
      </c>
      <c r="C661" s="22" t="s">
        <v>2628</v>
      </c>
      <c r="E661" s="23" t="s">
        <v>4299</v>
      </c>
      <c r="L661" s="24">
        <f>SUMIFS(L662:L681,A662:A681,"P")</f>
        <v>0</v>
      </c>
      <c r="M661" s="24">
        <f>SUMIFS(M662:M681,A662:A681,"P")</f>
        <v>0</v>
      </c>
      <c r="N661" s="25"/>
    </row>
    <row r="662">
      <c r="A662" s="1" t="s">
        <v>108</v>
      </c>
      <c r="B662" s="1">
        <v>39</v>
      </c>
      <c r="C662" s="26" t="s">
        <v>4300</v>
      </c>
      <c r="D662" t="s">
        <v>138</v>
      </c>
      <c r="E662" s="27" t="s">
        <v>4301</v>
      </c>
      <c r="F662" s="28" t="s">
        <v>558</v>
      </c>
      <c r="G662" s="29">
        <v>2</v>
      </c>
      <c r="H662" s="28">
        <v>0.010186000000000001</v>
      </c>
      <c r="I662" s="30">
        <f>ROUND(G662*H662,P4)</f>
        <v>0</v>
      </c>
      <c r="L662" s="30">
        <v>0</v>
      </c>
      <c r="M662" s="24">
        <f>ROUND(G662*L662,P4)</f>
        <v>0</v>
      </c>
      <c r="N662" s="25" t="s">
        <v>4109</v>
      </c>
      <c r="O662" s="31">
        <f>M662*AA662</f>
        <v>0</v>
      </c>
      <c r="P662" s="1">
        <v>3</v>
      </c>
      <c r="AA662" s="1">
        <f>IF(P662=1,$O$3,IF(P662=2,$O$4,$O$5))</f>
        <v>0</v>
      </c>
    </row>
    <row r="663">
      <c r="A663" s="1" t="s">
        <v>114</v>
      </c>
      <c r="E663" s="27" t="s">
        <v>138</v>
      </c>
    </row>
    <row r="664">
      <c r="A664" s="1" t="s">
        <v>116</v>
      </c>
      <c r="E664" s="32" t="s">
        <v>4252</v>
      </c>
    </row>
    <row r="665">
      <c r="A665" s="1" t="s">
        <v>117</v>
      </c>
      <c r="E665" s="27" t="s">
        <v>138</v>
      </c>
    </row>
    <row r="666">
      <c r="A666" s="1" t="s">
        <v>108</v>
      </c>
      <c r="B666" s="1">
        <v>40</v>
      </c>
      <c r="C666" s="26" t="s">
        <v>4302</v>
      </c>
      <c r="D666" t="s">
        <v>138</v>
      </c>
      <c r="E666" s="27" t="s">
        <v>4303</v>
      </c>
      <c r="F666" s="28" t="s">
        <v>558</v>
      </c>
      <c r="G666" s="29">
        <v>2</v>
      </c>
      <c r="H666" s="28">
        <v>0.16</v>
      </c>
      <c r="I666" s="30">
        <f>ROUND(G666*H666,P4)</f>
        <v>0</v>
      </c>
      <c r="L666" s="30">
        <v>0</v>
      </c>
      <c r="M666" s="24">
        <f>ROUND(G666*L666,P4)</f>
        <v>0</v>
      </c>
      <c r="N666" s="25" t="s">
        <v>4109</v>
      </c>
      <c r="O666" s="31">
        <f>M666*AA666</f>
        <v>0</v>
      </c>
      <c r="P666" s="1">
        <v>3</v>
      </c>
      <c r="AA666" s="1">
        <f>IF(P666=1,$O$3,IF(P666=2,$O$4,$O$5))</f>
        <v>0</v>
      </c>
    </row>
    <row r="667">
      <c r="A667" s="1" t="s">
        <v>114</v>
      </c>
      <c r="E667" s="27" t="s">
        <v>138</v>
      </c>
    </row>
    <row r="668">
      <c r="A668" s="1" t="s">
        <v>116</v>
      </c>
      <c r="E668" s="32" t="s">
        <v>4252</v>
      </c>
    </row>
    <row r="669">
      <c r="A669" s="1" t="s">
        <v>117</v>
      </c>
      <c r="E669" s="27" t="s">
        <v>138</v>
      </c>
    </row>
    <row r="670">
      <c r="A670" s="1" t="s">
        <v>108</v>
      </c>
      <c r="B670" s="1">
        <v>41</v>
      </c>
      <c r="C670" s="26" t="s">
        <v>4304</v>
      </c>
      <c r="D670" t="s">
        <v>138</v>
      </c>
      <c r="E670" s="27" t="s">
        <v>4305</v>
      </c>
      <c r="F670" s="28" t="s">
        <v>569</v>
      </c>
      <c r="G670" s="29">
        <v>250</v>
      </c>
      <c r="H670" s="28">
        <v>0.000192</v>
      </c>
      <c r="I670" s="30">
        <f>ROUND(G670*H670,P4)</f>
        <v>0</v>
      </c>
      <c r="L670" s="30">
        <v>0</v>
      </c>
      <c r="M670" s="24">
        <f>ROUND(G670*L670,P4)</f>
        <v>0</v>
      </c>
      <c r="N670" s="25" t="s">
        <v>4109</v>
      </c>
      <c r="O670" s="31">
        <f>M670*AA670</f>
        <v>0</v>
      </c>
      <c r="P670" s="1">
        <v>3</v>
      </c>
      <c r="AA670" s="1">
        <f>IF(P670=1,$O$3,IF(P670=2,$O$4,$O$5))</f>
        <v>0</v>
      </c>
    </row>
    <row r="671">
      <c r="A671" s="1" t="s">
        <v>114</v>
      </c>
      <c r="E671" s="27" t="s">
        <v>138</v>
      </c>
    </row>
    <row r="672">
      <c r="A672" s="1" t="s">
        <v>116</v>
      </c>
      <c r="E672" s="32" t="s">
        <v>4306</v>
      </c>
    </row>
    <row r="673">
      <c r="A673" s="1" t="s">
        <v>117</v>
      </c>
      <c r="E673" s="27" t="s">
        <v>138</v>
      </c>
    </row>
    <row r="674">
      <c r="A674" s="1" t="s">
        <v>108</v>
      </c>
      <c r="B674" s="1">
        <v>42</v>
      </c>
      <c r="C674" s="26" t="s">
        <v>4307</v>
      </c>
      <c r="D674" t="s">
        <v>138</v>
      </c>
      <c r="E674" s="27" t="s">
        <v>4308</v>
      </c>
      <c r="F674" s="28" t="s">
        <v>569</v>
      </c>
      <c r="G674" s="29">
        <v>250</v>
      </c>
      <c r="H674" s="28">
        <v>7.3999999999999996E-05</v>
      </c>
      <c r="I674" s="30">
        <f>ROUND(G674*H674,P4)</f>
        <v>0</v>
      </c>
      <c r="L674" s="30">
        <v>0</v>
      </c>
      <c r="M674" s="24">
        <f>ROUND(G674*L674,P4)</f>
        <v>0</v>
      </c>
      <c r="N674" s="25" t="s">
        <v>4109</v>
      </c>
      <c r="O674" s="31">
        <f>M674*AA674</f>
        <v>0</v>
      </c>
      <c r="P674" s="1">
        <v>3</v>
      </c>
      <c r="AA674" s="1">
        <f>IF(P674=1,$O$3,IF(P674=2,$O$4,$O$5))</f>
        <v>0</v>
      </c>
    </row>
    <row r="675">
      <c r="A675" s="1" t="s">
        <v>114</v>
      </c>
      <c r="E675" s="27" t="s">
        <v>138</v>
      </c>
    </row>
    <row r="676">
      <c r="A676" s="1" t="s">
        <v>116</v>
      </c>
      <c r="E676" s="32" t="s">
        <v>4306</v>
      </c>
    </row>
    <row r="677">
      <c r="A677" s="1" t="s">
        <v>117</v>
      </c>
      <c r="E677" s="27" t="s">
        <v>138</v>
      </c>
    </row>
    <row r="678">
      <c r="A678" s="1" t="s">
        <v>108</v>
      </c>
      <c r="B678" s="1">
        <v>43</v>
      </c>
      <c r="C678" s="26" t="s">
        <v>4309</v>
      </c>
      <c r="D678" t="s">
        <v>138</v>
      </c>
      <c r="E678" s="27" t="s">
        <v>4310</v>
      </c>
      <c r="F678" s="28" t="s">
        <v>558</v>
      </c>
      <c r="G678" s="29">
        <v>2</v>
      </c>
      <c r="H678" s="28">
        <v>0</v>
      </c>
      <c r="I678" s="30">
        <f>ROUND(G678*H678,P4)</f>
        <v>0</v>
      </c>
      <c r="L678" s="30">
        <v>0</v>
      </c>
      <c r="M678" s="24">
        <f>ROUND(G678*L678,P4)</f>
        <v>0</v>
      </c>
      <c r="N678" s="25" t="s">
        <v>138</v>
      </c>
      <c r="O678" s="31">
        <f>M678*AA678</f>
        <v>0</v>
      </c>
      <c r="P678" s="1">
        <v>3</v>
      </c>
      <c r="AA678" s="1">
        <f>IF(P678=1,$O$3,IF(P678=2,$O$4,$O$5))</f>
        <v>0</v>
      </c>
    </row>
    <row r="679">
      <c r="A679" s="1" t="s">
        <v>114</v>
      </c>
      <c r="E679" s="27" t="s">
        <v>138</v>
      </c>
    </row>
    <row r="680">
      <c r="A680" s="1" t="s">
        <v>116</v>
      </c>
      <c r="E680" s="32" t="s">
        <v>4252</v>
      </c>
    </row>
    <row r="681">
      <c r="A681" s="1" t="s">
        <v>117</v>
      </c>
      <c r="E681" s="27" t="s">
        <v>138</v>
      </c>
    </row>
    <row r="682">
      <c r="A682" s="1" t="s">
        <v>105</v>
      </c>
      <c r="C682" s="22" t="s">
        <v>3631</v>
      </c>
      <c r="E682" s="23" t="s">
        <v>4311</v>
      </c>
      <c r="L682" s="24">
        <f>SUMIFS(L683:L734,A683:A734,"P")</f>
        <v>0</v>
      </c>
      <c r="M682" s="24">
        <f>SUMIFS(M683:M734,A683:A734,"P")</f>
        <v>0</v>
      </c>
      <c r="N682" s="25"/>
    </row>
    <row r="683">
      <c r="A683" s="1" t="s">
        <v>108</v>
      </c>
      <c r="B683" s="1">
        <v>77</v>
      </c>
      <c r="C683" s="26" t="s">
        <v>4312</v>
      </c>
      <c r="D683" t="s">
        <v>138</v>
      </c>
      <c r="E683" s="27" t="s">
        <v>4313</v>
      </c>
      <c r="F683" s="28" t="s">
        <v>4314</v>
      </c>
      <c r="G683" s="29">
        <v>1</v>
      </c>
      <c r="H683" s="28">
        <v>0</v>
      </c>
      <c r="I683" s="30">
        <f>ROUND(G683*H683,P4)</f>
        <v>0</v>
      </c>
      <c r="L683" s="30">
        <v>0</v>
      </c>
      <c r="M683" s="24">
        <f>ROUND(G683*L683,P4)</f>
        <v>0</v>
      </c>
      <c r="N683" s="25" t="s">
        <v>138</v>
      </c>
      <c r="O683" s="31">
        <f>M683*AA683</f>
        <v>0</v>
      </c>
      <c r="P683" s="1">
        <v>3</v>
      </c>
      <c r="AA683" s="1">
        <f>IF(P683=1,$O$3,IF(P683=2,$O$4,$O$5))</f>
        <v>0</v>
      </c>
    </row>
    <row r="684">
      <c r="A684" s="1" t="s">
        <v>114</v>
      </c>
      <c r="E684" s="27" t="s">
        <v>138</v>
      </c>
    </row>
    <row r="685">
      <c r="A685" s="1" t="s">
        <v>116</v>
      </c>
      <c r="E685" s="32" t="s">
        <v>4249</v>
      </c>
    </row>
    <row r="686">
      <c r="A686" s="1" t="s">
        <v>117</v>
      </c>
      <c r="E686" s="27" t="s">
        <v>138</v>
      </c>
    </row>
    <row r="687">
      <c r="A687" s="1" t="s">
        <v>108</v>
      </c>
      <c r="B687" s="1">
        <v>78</v>
      </c>
      <c r="C687" s="26" t="s">
        <v>4315</v>
      </c>
      <c r="D687" t="s">
        <v>138</v>
      </c>
      <c r="E687" s="27" t="s">
        <v>4316</v>
      </c>
      <c r="F687" s="28" t="s">
        <v>4314</v>
      </c>
      <c r="G687" s="29">
        <v>1</v>
      </c>
      <c r="H687" s="28">
        <v>0</v>
      </c>
      <c r="I687" s="30">
        <f>ROUND(G687*H687,P4)</f>
        <v>0</v>
      </c>
      <c r="L687" s="30">
        <v>0</v>
      </c>
      <c r="M687" s="24">
        <f>ROUND(G687*L687,P4)</f>
        <v>0</v>
      </c>
      <c r="N687" s="25" t="s">
        <v>138</v>
      </c>
      <c r="O687" s="31">
        <f>M687*AA687</f>
        <v>0</v>
      </c>
      <c r="P687" s="1">
        <v>3</v>
      </c>
      <c r="AA687" s="1">
        <f>IF(P687=1,$O$3,IF(P687=2,$O$4,$O$5))</f>
        <v>0</v>
      </c>
    </row>
    <row r="688">
      <c r="A688" s="1" t="s">
        <v>114</v>
      </c>
      <c r="E688" s="27" t="s">
        <v>138</v>
      </c>
    </row>
    <row r="689">
      <c r="A689" s="1" t="s">
        <v>116</v>
      </c>
      <c r="E689" s="32" t="s">
        <v>4249</v>
      </c>
    </row>
    <row r="690">
      <c r="A690" s="1" t="s">
        <v>117</v>
      </c>
      <c r="E690" s="27" t="s">
        <v>138</v>
      </c>
    </row>
    <row r="691">
      <c r="A691" s="1" t="s">
        <v>108</v>
      </c>
      <c r="B691" s="1">
        <v>79</v>
      </c>
      <c r="C691" s="26" t="s">
        <v>4317</v>
      </c>
      <c r="D691" t="s">
        <v>138</v>
      </c>
      <c r="E691" s="27" t="s">
        <v>4318</v>
      </c>
      <c r="F691" s="28" t="s">
        <v>4314</v>
      </c>
      <c r="G691" s="29">
        <v>1</v>
      </c>
      <c r="H691" s="28">
        <v>0</v>
      </c>
      <c r="I691" s="30">
        <f>ROUND(G691*H691,P4)</f>
        <v>0</v>
      </c>
      <c r="L691" s="30">
        <v>0</v>
      </c>
      <c r="M691" s="24">
        <f>ROUND(G691*L691,P4)</f>
        <v>0</v>
      </c>
      <c r="N691" s="25" t="s">
        <v>138</v>
      </c>
      <c r="O691" s="31">
        <f>M691*AA691</f>
        <v>0</v>
      </c>
      <c r="P691" s="1">
        <v>3</v>
      </c>
      <c r="AA691" s="1">
        <f>IF(P691=1,$O$3,IF(P691=2,$O$4,$O$5))</f>
        <v>0</v>
      </c>
    </row>
    <row r="692">
      <c r="A692" s="1" t="s">
        <v>114</v>
      </c>
      <c r="E692" s="27" t="s">
        <v>138</v>
      </c>
    </row>
    <row r="693">
      <c r="A693" s="1" t="s">
        <v>116</v>
      </c>
      <c r="E693" s="32" t="s">
        <v>4249</v>
      </c>
    </row>
    <row r="694">
      <c r="A694" s="1" t="s">
        <v>117</v>
      </c>
      <c r="E694" s="27" t="s">
        <v>138</v>
      </c>
    </row>
    <row r="695">
      <c r="A695" s="1" t="s">
        <v>108</v>
      </c>
      <c r="B695" s="1">
        <v>80</v>
      </c>
      <c r="C695" s="26" t="s">
        <v>4319</v>
      </c>
      <c r="D695" t="s">
        <v>138</v>
      </c>
      <c r="E695" s="27" t="s">
        <v>4320</v>
      </c>
      <c r="F695" s="28" t="s">
        <v>558</v>
      </c>
      <c r="G695" s="29">
        <v>8</v>
      </c>
      <c r="H695" s="28">
        <v>0</v>
      </c>
      <c r="I695" s="30">
        <f>ROUND(G695*H695,P4)</f>
        <v>0</v>
      </c>
      <c r="L695" s="30">
        <v>0</v>
      </c>
      <c r="M695" s="24">
        <f>ROUND(G695*L695,P4)</f>
        <v>0</v>
      </c>
      <c r="N695" s="25" t="s">
        <v>138</v>
      </c>
      <c r="O695" s="31">
        <f>M695*AA695</f>
        <v>0</v>
      </c>
      <c r="P695" s="1">
        <v>3</v>
      </c>
      <c r="AA695" s="1">
        <f>IF(P695=1,$O$3,IF(P695=2,$O$4,$O$5))</f>
        <v>0</v>
      </c>
    </row>
    <row r="696">
      <c r="A696" s="1" t="s">
        <v>114</v>
      </c>
      <c r="E696" s="27" t="s">
        <v>138</v>
      </c>
    </row>
    <row r="697">
      <c r="A697" s="1" t="s">
        <v>116</v>
      </c>
      <c r="E697" s="32" t="s">
        <v>4257</v>
      </c>
    </row>
    <row r="698">
      <c r="A698" s="1" t="s">
        <v>117</v>
      </c>
      <c r="E698" s="27" t="s">
        <v>138</v>
      </c>
    </row>
    <row r="699">
      <c r="A699" s="1" t="s">
        <v>108</v>
      </c>
      <c r="B699" s="1">
        <v>81</v>
      </c>
      <c r="C699" s="26" t="s">
        <v>4321</v>
      </c>
      <c r="D699" t="s">
        <v>138</v>
      </c>
      <c r="E699" s="27" t="s">
        <v>4322</v>
      </c>
      <c r="F699" s="28" t="s">
        <v>558</v>
      </c>
      <c r="G699" s="29">
        <v>2</v>
      </c>
      <c r="H699" s="28">
        <v>0</v>
      </c>
      <c r="I699" s="30">
        <f>ROUND(G699*H699,P4)</f>
        <v>0</v>
      </c>
      <c r="L699" s="30">
        <v>0</v>
      </c>
      <c r="M699" s="24">
        <f>ROUND(G699*L699,P4)</f>
        <v>0</v>
      </c>
      <c r="N699" s="25" t="s">
        <v>138</v>
      </c>
      <c r="O699" s="31">
        <f>M699*AA699</f>
        <v>0</v>
      </c>
      <c r="P699" s="1">
        <v>3</v>
      </c>
      <c r="AA699" s="1">
        <f>IF(P699=1,$O$3,IF(P699=2,$O$4,$O$5))</f>
        <v>0</v>
      </c>
    </row>
    <row r="700">
      <c r="A700" s="1" t="s">
        <v>114</v>
      </c>
      <c r="E700" s="27" t="s">
        <v>138</v>
      </c>
    </row>
    <row r="701">
      <c r="A701" s="1" t="s">
        <v>116</v>
      </c>
      <c r="E701" s="32" t="s">
        <v>4252</v>
      </c>
    </row>
    <row r="702">
      <c r="A702" s="1" t="s">
        <v>117</v>
      </c>
      <c r="E702" s="27" t="s">
        <v>138</v>
      </c>
    </row>
    <row r="703">
      <c r="A703" s="1" t="s">
        <v>108</v>
      </c>
      <c r="B703" s="1">
        <v>82</v>
      </c>
      <c r="C703" s="26" t="s">
        <v>4323</v>
      </c>
      <c r="D703" t="s">
        <v>138</v>
      </c>
      <c r="E703" s="27" t="s">
        <v>4324</v>
      </c>
      <c r="F703" s="28" t="s">
        <v>4314</v>
      </c>
      <c r="G703" s="29">
        <v>1</v>
      </c>
      <c r="H703" s="28">
        <v>0</v>
      </c>
      <c r="I703" s="30">
        <f>ROUND(G703*H703,P4)</f>
        <v>0</v>
      </c>
      <c r="L703" s="30">
        <v>0</v>
      </c>
      <c r="M703" s="24">
        <f>ROUND(G703*L703,P4)</f>
        <v>0</v>
      </c>
      <c r="N703" s="25" t="s">
        <v>138</v>
      </c>
      <c r="O703" s="31">
        <f>M703*AA703</f>
        <v>0</v>
      </c>
      <c r="P703" s="1">
        <v>3</v>
      </c>
      <c r="AA703" s="1">
        <f>IF(P703=1,$O$3,IF(P703=2,$O$4,$O$5))</f>
        <v>0</v>
      </c>
    </row>
    <row r="704">
      <c r="A704" s="1" t="s">
        <v>114</v>
      </c>
      <c r="E704" s="27" t="s">
        <v>138</v>
      </c>
    </row>
    <row r="705">
      <c r="A705" s="1" t="s">
        <v>116</v>
      </c>
      <c r="E705" s="32" t="s">
        <v>4249</v>
      </c>
    </row>
    <row r="706">
      <c r="A706" s="1" t="s">
        <v>117</v>
      </c>
      <c r="E706" s="27" t="s">
        <v>138</v>
      </c>
    </row>
    <row r="707">
      <c r="A707" s="1" t="s">
        <v>108</v>
      </c>
      <c r="B707" s="1">
        <v>83</v>
      </c>
      <c r="C707" s="26" t="s">
        <v>4325</v>
      </c>
      <c r="D707" t="s">
        <v>138</v>
      </c>
      <c r="E707" s="27" t="s">
        <v>4326</v>
      </c>
      <c r="F707" s="28" t="s">
        <v>4314</v>
      </c>
      <c r="G707" s="29">
        <v>1</v>
      </c>
      <c r="H707" s="28">
        <v>0</v>
      </c>
      <c r="I707" s="30">
        <f>ROUND(G707*H707,P4)</f>
        <v>0</v>
      </c>
      <c r="L707" s="30">
        <v>0</v>
      </c>
      <c r="M707" s="24">
        <f>ROUND(G707*L707,P4)</f>
        <v>0</v>
      </c>
      <c r="N707" s="25" t="s">
        <v>138</v>
      </c>
      <c r="O707" s="31">
        <f>M707*AA707</f>
        <v>0</v>
      </c>
      <c r="P707" s="1">
        <v>3</v>
      </c>
      <c r="AA707" s="1">
        <f>IF(P707=1,$O$3,IF(P707=2,$O$4,$O$5))</f>
        <v>0</v>
      </c>
    </row>
    <row r="708">
      <c r="A708" s="1" t="s">
        <v>114</v>
      </c>
      <c r="E708" s="27" t="s">
        <v>138</v>
      </c>
    </row>
    <row r="709">
      <c r="A709" s="1" t="s">
        <v>116</v>
      </c>
      <c r="E709" s="32" t="s">
        <v>4249</v>
      </c>
    </row>
    <row r="710">
      <c r="A710" s="1" t="s">
        <v>117</v>
      </c>
      <c r="E710" s="27" t="s">
        <v>138</v>
      </c>
    </row>
    <row r="711">
      <c r="A711" s="1" t="s">
        <v>108</v>
      </c>
      <c r="B711" s="1">
        <v>84</v>
      </c>
      <c r="C711" s="26" t="s">
        <v>4327</v>
      </c>
      <c r="D711" t="s">
        <v>138</v>
      </c>
      <c r="E711" s="27" t="s">
        <v>4328</v>
      </c>
      <c r="F711" s="28" t="s">
        <v>4123</v>
      </c>
      <c r="G711" s="29">
        <v>4247.5</v>
      </c>
      <c r="H711" s="28">
        <v>0</v>
      </c>
      <c r="I711" s="30">
        <f>ROUND(G711*H711,P4)</f>
        <v>0</v>
      </c>
      <c r="L711" s="30">
        <v>0</v>
      </c>
      <c r="M711" s="24">
        <f>ROUND(G711*L711,P4)</f>
        <v>0</v>
      </c>
      <c r="N711" s="25" t="s">
        <v>138</v>
      </c>
      <c r="O711" s="31">
        <f>M711*AA711</f>
        <v>0</v>
      </c>
      <c r="P711" s="1">
        <v>3</v>
      </c>
      <c r="AA711" s="1">
        <f>IF(P711=1,$O$3,IF(P711=2,$O$4,$O$5))</f>
        <v>0</v>
      </c>
    </row>
    <row r="712">
      <c r="A712" s="1" t="s">
        <v>114</v>
      </c>
      <c r="E712" s="27" t="s">
        <v>138</v>
      </c>
    </row>
    <row r="713" ht="79.2">
      <c r="A713" s="1" t="s">
        <v>116</v>
      </c>
      <c r="E713" s="32" t="s">
        <v>4329</v>
      </c>
    </row>
    <row r="714">
      <c r="A714" s="1" t="s">
        <v>117</v>
      </c>
      <c r="E714" s="27" t="s">
        <v>138</v>
      </c>
    </row>
    <row r="715">
      <c r="A715" s="1" t="s">
        <v>108</v>
      </c>
      <c r="B715" s="1">
        <v>85</v>
      </c>
      <c r="C715" s="26" t="s">
        <v>4330</v>
      </c>
      <c r="D715" t="s">
        <v>138</v>
      </c>
      <c r="E715" s="27" t="s">
        <v>4331</v>
      </c>
      <c r="F715" s="28" t="s">
        <v>569</v>
      </c>
      <c r="G715" s="29">
        <v>250</v>
      </c>
      <c r="H715" s="28">
        <v>0</v>
      </c>
      <c r="I715" s="30">
        <f>ROUND(G715*H715,P4)</f>
        <v>0</v>
      </c>
      <c r="L715" s="30">
        <v>0</v>
      </c>
      <c r="M715" s="24">
        <f>ROUND(G715*L715,P4)</f>
        <v>0</v>
      </c>
      <c r="N715" s="25" t="s">
        <v>138</v>
      </c>
      <c r="O715" s="31">
        <f>M715*AA715</f>
        <v>0</v>
      </c>
      <c r="P715" s="1">
        <v>3</v>
      </c>
      <c r="AA715" s="1">
        <f>IF(P715=1,$O$3,IF(P715=2,$O$4,$O$5))</f>
        <v>0</v>
      </c>
    </row>
    <row r="716">
      <c r="A716" s="1" t="s">
        <v>114</v>
      </c>
      <c r="E716" s="27" t="s">
        <v>138</v>
      </c>
    </row>
    <row r="717">
      <c r="A717" s="1" t="s">
        <v>116</v>
      </c>
      <c r="E717" s="32" t="s">
        <v>4306</v>
      </c>
    </row>
    <row r="718">
      <c r="A718" s="1" t="s">
        <v>117</v>
      </c>
      <c r="E718" s="27" t="s">
        <v>138</v>
      </c>
    </row>
    <row r="719">
      <c r="A719" s="1" t="s">
        <v>108</v>
      </c>
      <c r="B719" s="1">
        <v>86</v>
      </c>
      <c r="C719" s="26" t="s">
        <v>4332</v>
      </c>
      <c r="D719" t="s">
        <v>138</v>
      </c>
      <c r="E719" s="27" t="s">
        <v>4333</v>
      </c>
      <c r="F719" s="28" t="s">
        <v>4314</v>
      </c>
      <c r="G719" s="29">
        <v>1</v>
      </c>
      <c r="H719" s="28">
        <v>0</v>
      </c>
      <c r="I719" s="30">
        <f>ROUND(G719*H719,P4)</f>
        <v>0</v>
      </c>
      <c r="L719" s="30">
        <v>0</v>
      </c>
      <c r="M719" s="24">
        <f>ROUND(G719*L719,P4)</f>
        <v>0</v>
      </c>
      <c r="N719" s="25" t="s">
        <v>138</v>
      </c>
      <c r="O719" s="31">
        <f>M719*AA719</f>
        <v>0</v>
      </c>
      <c r="P719" s="1">
        <v>3</v>
      </c>
      <c r="AA719" s="1">
        <f>IF(P719=1,$O$3,IF(P719=2,$O$4,$O$5))</f>
        <v>0</v>
      </c>
    </row>
    <row r="720">
      <c r="A720" s="1" t="s">
        <v>114</v>
      </c>
      <c r="E720" s="27" t="s">
        <v>138</v>
      </c>
    </row>
    <row r="721">
      <c r="A721" s="1" t="s">
        <v>116</v>
      </c>
      <c r="E721" s="32" t="s">
        <v>4249</v>
      </c>
    </row>
    <row r="722">
      <c r="A722" s="1" t="s">
        <v>117</v>
      </c>
      <c r="E722" s="27" t="s">
        <v>138</v>
      </c>
    </row>
    <row r="723">
      <c r="A723" s="1" t="s">
        <v>108</v>
      </c>
      <c r="B723" s="1">
        <v>87</v>
      </c>
      <c r="C723" s="26" t="s">
        <v>4334</v>
      </c>
      <c r="D723" t="s">
        <v>138</v>
      </c>
      <c r="E723" s="27" t="s">
        <v>4335</v>
      </c>
      <c r="F723" s="28" t="s">
        <v>4314</v>
      </c>
      <c r="G723" s="29">
        <v>1</v>
      </c>
      <c r="H723" s="28">
        <v>0</v>
      </c>
      <c r="I723" s="30">
        <f>ROUND(G723*H723,P4)</f>
        <v>0</v>
      </c>
      <c r="L723" s="30">
        <v>0</v>
      </c>
      <c r="M723" s="24">
        <f>ROUND(G723*L723,P4)</f>
        <v>0</v>
      </c>
      <c r="N723" s="25" t="s">
        <v>138</v>
      </c>
      <c r="O723" s="31">
        <f>M723*AA723</f>
        <v>0</v>
      </c>
      <c r="P723" s="1">
        <v>3</v>
      </c>
      <c r="AA723" s="1">
        <f>IF(P723=1,$O$3,IF(P723=2,$O$4,$O$5))</f>
        <v>0</v>
      </c>
    </row>
    <row r="724">
      <c r="A724" s="1" t="s">
        <v>114</v>
      </c>
      <c r="E724" s="27" t="s">
        <v>138</v>
      </c>
    </row>
    <row r="725">
      <c r="A725" s="1" t="s">
        <v>116</v>
      </c>
      <c r="E725" s="32" t="s">
        <v>4249</v>
      </c>
    </row>
    <row r="726">
      <c r="A726" s="1" t="s">
        <v>117</v>
      </c>
      <c r="E726" s="27" t="s">
        <v>138</v>
      </c>
    </row>
    <row r="727">
      <c r="A727" s="1" t="s">
        <v>108</v>
      </c>
      <c r="B727" s="1">
        <v>88</v>
      </c>
      <c r="C727" s="26" t="s">
        <v>4336</v>
      </c>
      <c r="D727" t="s">
        <v>138</v>
      </c>
      <c r="E727" s="27" t="s">
        <v>4337</v>
      </c>
      <c r="F727" s="28" t="s">
        <v>4314</v>
      </c>
      <c r="G727" s="29">
        <v>1</v>
      </c>
      <c r="H727" s="28">
        <v>0</v>
      </c>
      <c r="I727" s="30">
        <f>ROUND(G727*H727,P4)</f>
        <v>0</v>
      </c>
      <c r="L727" s="30">
        <v>0</v>
      </c>
      <c r="M727" s="24">
        <f>ROUND(G727*L727,P4)</f>
        <v>0</v>
      </c>
      <c r="N727" s="25" t="s">
        <v>138</v>
      </c>
      <c r="O727" s="31">
        <f>M727*AA727</f>
        <v>0</v>
      </c>
      <c r="P727" s="1">
        <v>3</v>
      </c>
      <c r="AA727" s="1">
        <f>IF(P727=1,$O$3,IF(P727=2,$O$4,$O$5))</f>
        <v>0</v>
      </c>
    </row>
    <row r="728">
      <c r="A728" s="1" t="s">
        <v>114</v>
      </c>
      <c r="E728" s="27" t="s">
        <v>138</v>
      </c>
    </row>
    <row r="729">
      <c r="A729" s="1" t="s">
        <v>116</v>
      </c>
      <c r="E729" s="32" t="s">
        <v>4249</v>
      </c>
    </row>
    <row r="730">
      <c r="A730" s="1" t="s">
        <v>117</v>
      </c>
      <c r="E730" s="27" t="s">
        <v>138</v>
      </c>
    </row>
    <row r="731" ht="26.4">
      <c r="A731" s="1" t="s">
        <v>108</v>
      </c>
      <c r="B731" s="1">
        <v>89</v>
      </c>
      <c r="C731" s="26" t="s">
        <v>4338</v>
      </c>
      <c r="D731" t="s">
        <v>138</v>
      </c>
      <c r="E731" s="27" t="s">
        <v>4339</v>
      </c>
      <c r="F731" s="28" t="s">
        <v>4314</v>
      </c>
      <c r="G731" s="29">
        <v>1</v>
      </c>
      <c r="H731" s="28">
        <v>0</v>
      </c>
      <c r="I731" s="30">
        <f>ROUND(G731*H731,P4)</f>
        <v>0</v>
      </c>
      <c r="L731" s="30">
        <v>0</v>
      </c>
      <c r="M731" s="24">
        <f>ROUND(G731*L731,P4)</f>
        <v>0</v>
      </c>
      <c r="N731" s="25" t="s">
        <v>138</v>
      </c>
      <c r="O731" s="31">
        <f>M731*AA731</f>
        <v>0</v>
      </c>
      <c r="P731" s="1">
        <v>3</v>
      </c>
      <c r="AA731" s="1">
        <f>IF(P731=1,$O$3,IF(P731=2,$O$4,$O$5))</f>
        <v>0</v>
      </c>
    </row>
    <row r="732">
      <c r="A732" s="1" t="s">
        <v>114</v>
      </c>
      <c r="E732" s="27" t="s">
        <v>138</v>
      </c>
    </row>
    <row r="733">
      <c r="A733" s="1" t="s">
        <v>116</v>
      </c>
      <c r="E733" s="32" t="s">
        <v>4249</v>
      </c>
    </row>
    <row r="734">
      <c r="A734" s="1" t="s">
        <v>117</v>
      </c>
      <c r="E734"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COUNTIFS(L8:L928,"=0",A8:A928,"P")+COUNTIFS(L8:L928,"",A8:A928,"P")+SUM(Q8:Q928)</f>
        <v>0</v>
      </c>
    </row>
    <row r="8">
      <c r="A8" s="1" t="s">
        <v>100</v>
      </c>
      <c r="C8" s="22" t="s">
        <v>4340</v>
      </c>
      <c r="E8" s="23" t="s">
        <v>55</v>
      </c>
      <c r="L8" s="24">
        <f>L9+L104+L322+L462+L654+L798+L888</f>
        <v>0</v>
      </c>
      <c r="M8" s="24">
        <f>M9+M104+M322+M462+M654+M798+M888</f>
        <v>0</v>
      </c>
      <c r="N8" s="25"/>
    </row>
    <row r="9">
      <c r="A9" s="1" t="s">
        <v>102</v>
      </c>
      <c r="C9" s="22" t="s">
        <v>4341</v>
      </c>
      <c r="E9" s="23" t="s">
        <v>4342</v>
      </c>
      <c r="L9" s="24">
        <f>L10+L15+L44+L53+L78+L99</f>
        <v>0</v>
      </c>
      <c r="M9" s="24">
        <f>M10+M15+M44+M53+M78+M99</f>
        <v>0</v>
      </c>
      <c r="N9" s="25"/>
    </row>
    <row r="10">
      <c r="A10" s="1" t="s">
        <v>105</v>
      </c>
      <c r="C10" s="22" t="s">
        <v>483</v>
      </c>
      <c r="E10" s="23" t="s">
        <v>107</v>
      </c>
      <c r="L10" s="24">
        <f>SUMIFS(L11:L14,A11:A14,"P")</f>
        <v>0</v>
      </c>
      <c r="M10" s="24">
        <f>SUMIFS(M11:M14,A11:A14,"P")</f>
        <v>0</v>
      </c>
      <c r="N10" s="25"/>
    </row>
    <row r="11">
      <c r="A11" s="1" t="s">
        <v>108</v>
      </c>
      <c r="B11" s="1">
        <v>19</v>
      </c>
      <c r="C11" s="26" t="s">
        <v>4343</v>
      </c>
      <c r="D11" t="s">
        <v>138</v>
      </c>
      <c r="E11" s="27" t="s">
        <v>4344</v>
      </c>
      <c r="F11" s="28" t="s">
        <v>140</v>
      </c>
      <c r="G11" s="29">
        <v>1</v>
      </c>
      <c r="H11" s="28">
        <v>0</v>
      </c>
      <c r="I11" s="30">
        <f>ROUND(G11*H11,P4)</f>
        <v>0</v>
      </c>
      <c r="L11" s="30">
        <v>0</v>
      </c>
      <c r="M11" s="24">
        <f>ROUND(G11*L11,P4)</f>
        <v>0</v>
      </c>
      <c r="N11" s="25" t="s">
        <v>138</v>
      </c>
      <c r="O11" s="31">
        <f>M11*AA11</f>
        <v>0</v>
      </c>
      <c r="P11" s="1">
        <v>3</v>
      </c>
      <c r="AA11" s="1">
        <f>IF(P11=1,$O$3,IF(P11=2,$O$4,$O$5))</f>
        <v>0</v>
      </c>
    </row>
    <row r="12" ht="66">
      <c r="A12" s="1" t="s">
        <v>114</v>
      </c>
      <c r="E12" s="27" t="s">
        <v>4345</v>
      </c>
    </row>
    <row r="13">
      <c r="A13" s="1" t="s">
        <v>116</v>
      </c>
      <c r="E13" s="32" t="s">
        <v>2724</v>
      </c>
    </row>
    <row r="14">
      <c r="A14" s="1" t="s">
        <v>117</v>
      </c>
      <c r="E14" s="27" t="s">
        <v>1815</v>
      </c>
    </row>
    <row r="15">
      <c r="A15" s="1" t="s">
        <v>105</v>
      </c>
      <c r="C15" s="22" t="s">
        <v>144</v>
      </c>
      <c r="E15" s="23" t="s">
        <v>145</v>
      </c>
      <c r="L15" s="24">
        <f>SUMIFS(L16:L43,A16:A43,"P")</f>
        <v>0</v>
      </c>
      <c r="M15" s="24">
        <f>SUMIFS(M16:M43,A16:A43,"P")</f>
        <v>0</v>
      </c>
      <c r="N15" s="25"/>
    </row>
    <row r="16">
      <c r="A16" s="1" t="s">
        <v>108</v>
      </c>
      <c r="B16" s="1">
        <v>1</v>
      </c>
      <c r="C16" s="26" t="s">
        <v>2444</v>
      </c>
      <c r="D16" t="s">
        <v>138</v>
      </c>
      <c r="E16" s="27" t="s">
        <v>2445</v>
      </c>
      <c r="F16" s="28" t="s">
        <v>1792</v>
      </c>
      <c r="G16" s="29">
        <v>318.35000000000002</v>
      </c>
      <c r="H16" s="28">
        <v>0</v>
      </c>
      <c r="I16" s="30">
        <f>ROUND(G16*H16,P4)</f>
        <v>0</v>
      </c>
      <c r="L16" s="30">
        <v>0</v>
      </c>
      <c r="M16" s="24">
        <f>ROUND(G16*L16,P4)</f>
        <v>0</v>
      </c>
      <c r="N16" s="25" t="s">
        <v>559</v>
      </c>
      <c r="O16" s="31">
        <f>M16*AA16</f>
        <v>0</v>
      </c>
      <c r="P16" s="1">
        <v>3</v>
      </c>
      <c r="AA16" s="1">
        <f>IF(P16=1,$O$3,IF(P16=2,$O$4,$O$5))</f>
        <v>0</v>
      </c>
    </row>
    <row r="17">
      <c r="A17" s="1" t="s">
        <v>114</v>
      </c>
      <c r="E17" s="27" t="s">
        <v>4346</v>
      </c>
    </row>
    <row r="18">
      <c r="A18" s="1" t="s">
        <v>116</v>
      </c>
      <c r="E18" s="32" t="s">
        <v>4347</v>
      </c>
    </row>
    <row r="19" ht="26.4">
      <c r="A19" s="1" t="s">
        <v>117</v>
      </c>
      <c r="E19" s="27" t="s">
        <v>4348</v>
      </c>
    </row>
    <row r="20">
      <c r="A20" s="1" t="s">
        <v>108</v>
      </c>
      <c r="B20" s="1">
        <v>2</v>
      </c>
      <c r="C20" s="26" t="s">
        <v>2452</v>
      </c>
      <c r="D20" t="s">
        <v>138</v>
      </c>
      <c r="E20" s="27" t="s">
        <v>2453</v>
      </c>
      <c r="F20" s="28" t="s">
        <v>153</v>
      </c>
      <c r="G20" s="29">
        <v>163.77000000000001</v>
      </c>
      <c r="H20" s="28">
        <v>0</v>
      </c>
      <c r="I20" s="30">
        <f>ROUND(G20*H20,P4)</f>
        <v>0</v>
      </c>
      <c r="L20" s="30">
        <v>0</v>
      </c>
      <c r="M20" s="24">
        <f>ROUND(G20*L20,P4)</f>
        <v>0</v>
      </c>
      <c r="N20" s="25" t="s">
        <v>559</v>
      </c>
      <c r="O20" s="31">
        <f>M20*AA20</f>
        <v>0</v>
      </c>
      <c r="P20" s="1">
        <v>3</v>
      </c>
      <c r="AA20" s="1">
        <f>IF(P20=1,$O$3,IF(P20=2,$O$4,$O$5))</f>
        <v>0</v>
      </c>
    </row>
    <row r="21">
      <c r="A21" s="1" t="s">
        <v>114</v>
      </c>
      <c r="E21" s="27" t="s">
        <v>4349</v>
      </c>
    </row>
    <row r="22">
      <c r="A22" s="1" t="s">
        <v>116</v>
      </c>
      <c r="E22" s="32" t="s">
        <v>4350</v>
      </c>
    </row>
    <row r="23" ht="409.5">
      <c r="A23" s="1" t="s">
        <v>117</v>
      </c>
      <c r="E23" s="27" t="s">
        <v>2455</v>
      </c>
    </row>
    <row r="24">
      <c r="A24" s="1" t="s">
        <v>108</v>
      </c>
      <c r="B24" s="1">
        <v>3</v>
      </c>
      <c r="C24" s="26" t="s">
        <v>4351</v>
      </c>
      <c r="D24" t="s">
        <v>138</v>
      </c>
      <c r="E24" s="27" t="s">
        <v>4352</v>
      </c>
      <c r="F24" s="28" t="s">
        <v>153</v>
      </c>
      <c r="G24" s="29">
        <v>68.819999999999993</v>
      </c>
      <c r="H24" s="28">
        <v>0</v>
      </c>
      <c r="I24" s="30">
        <f>ROUND(G24*H24,P4)</f>
        <v>0</v>
      </c>
      <c r="L24" s="30">
        <v>0</v>
      </c>
      <c r="M24" s="24">
        <f>ROUND(G24*L24,P4)</f>
        <v>0</v>
      </c>
      <c r="N24" s="25" t="s">
        <v>559</v>
      </c>
      <c r="O24" s="31">
        <f>M24*AA24</f>
        <v>0</v>
      </c>
      <c r="P24" s="1">
        <v>3</v>
      </c>
      <c r="AA24" s="1">
        <f>IF(P24=1,$O$3,IF(P24=2,$O$4,$O$5))</f>
        <v>0</v>
      </c>
    </row>
    <row r="25">
      <c r="A25" s="1" t="s">
        <v>114</v>
      </c>
      <c r="E25" s="27" t="s">
        <v>4353</v>
      </c>
    </row>
    <row r="26">
      <c r="A26" s="1" t="s">
        <v>116</v>
      </c>
      <c r="E26" s="32" t="s">
        <v>4354</v>
      </c>
    </row>
    <row r="27" ht="303.6">
      <c r="A27" s="1" t="s">
        <v>117</v>
      </c>
      <c r="E27" s="27" t="s">
        <v>2500</v>
      </c>
    </row>
    <row r="28">
      <c r="A28" s="1" t="s">
        <v>108</v>
      </c>
      <c r="B28" s="1">
        <v>4</v>
      </c>
      <c r="C28" s="26" t="s">
        <v>4355</v>
      </c>
      <c r="D28" t="s">
        <v>138</v>
      </c>
      <c r="E28" s="27" t="s">
        <v>4356</v>
      </c>
      <c r="F28" s="28" t="s">
        <v>153</v>
      </c>
      <c r="G28" s="29">
        <v>15.798</v>
      </c>
      <c r="H28" s="28">
        <v>0</v>
      </c>
      <c r="I28" s="30">
        <f>ROUND(G28*H28,P4)</f>
        <v>0</v>
      </c>
      <c r="L28" s="30">
        <v>0</v>
      </c>
      <c r="M28" s="24">
        <f>ROUND(G28*L28,P4)</f>
        <v>0</v>
      </c>
      <c r="N28" s="25" t="s">
        <v>559</v>
      </c>
      <c r="O28" s="31">
        <f>M28*AA28</f>
        <v>0</v>
      </c>
      <c r="P28" s="1">
        <v>3</v>
      </c>
      <c r="AA28" s="1">
        <f>IF(P28=1,$O$3,IF(P28=2,$O$4,$O$5))</f>
        <v>0</v>
      </c>
    </row>
    <row r="29">
      <c r="A29" s="1" t="s">
        <v>114</v>
      </c>
      <c r="E29" s="27" t="s">
        <v>4357</v>
      </c>
    </row>
    <row r="30">
      <c r="A30" s="1" t="s">
        <v>116</v>
      </c>
      <c r="E30" s="32" t="s">
        <v>4358</v>
      </c>
    </row>
    <row r="31" ht="250.8">
      <c r="A31" s="1" t="s">
        <v>117</v>
      </c>
      <c r="E31" s="27" t="s">
        <v>4359</v>
      </c>
    </row>
    <row r="32">
      <c r="A32" s="1" t="s">
        <v>108</v>
      </c>
      <c r="B32" s="1">
        <v>5</v>
      </c>
      <c r="C32" s="26" t="s">
        <v>1674</v>
      </c>
      <c r="D32" t="s">
        <v>138</v>
      </c>
      <c r="E32" s="27" t="s">
        <v>1675</v>
      </c>
      <c r="F32" s="28" t="s">
        <v>148</v>
      </c>
      <c r="G32" s="29">
        <v>286.01999999999998</v>
      </c>
      <c r="H32" s="28">
        <v>0</v>
      </c>
      <c r="I32" s="30">
        <f>ROUND(G32*H32,P4)</f>
        <v>0</v>
      </c>
      <c r="L32" s="30">
        <v>0</v>
      </c>
      <c r="M32" s="24">
        <f>ROUND(G32*L32,P4)</f>
        <v>0</v>
      </c>
      <c r="N32" s="25" t="s">
        <v>559</v>
      </c>
      <c r="O32" s="31">
        <f>M32*AA32</f>
        <v>0</v>
      </c>
      <c r="P32" s="1">
        <v>3</v>
      </c>
      <c r="AA32" s="1">
        <f>IF(P32=1,$O$3,IF(P32=2,$O$4,$O$5))</f>
        <v>0</v>
      </c>
    </row>
    <row r="33">
      <c r="A33" s="1" t="s">
        <v>114</v>
      </c>
      <c r="E33" s="27" t="s">
        <v>4360</v>
      </c>
    </row>
    <row r="34" ht="39.6">
      <c r="A34" s="1" t="s">
        <v>116</v>
      </c>
      <c r="E34" s="32" t="s">
        <v>4361</v>
      </c>
    </row>
    <row r="35" ht="52.8">
      <c r="A35" s="1" t="s">
        <v>117</v>
      </c>
      <c r="E35" s="27" t="s">
        <v>2518</v>
      </c>
    </row>
    <row r="36">
      <c r="A36" s="1" t="s">
        <v>108</v>
      </c>
      <c r="B36" s="1">
        <v>6</v>
      </c>
      <c r="C36" s="26" t="s">
        <v>2523</v>
      </c>
      <c r="D36" t="s">
        <v>138</v>
      </c>
      <c r="E36" s="27" t="s">
        <v>2524</v>
      </c>
      <c r="F36" s="28" t="s">
        <v>153</v>
      </c>
      <c r="G36" s="29">
        <v>31.835000000000001</v>
      </c>
      <c r="H36" s="28">
        <v>0</v>
      </c>
      <c r="I36" s="30">
        <f>ROUND(G36*H36,P4)</f>
        <v>0</v>
      </c>
      <c r="L36" s="30">
        <v>0</v>
      </c>
      <c r="M36" s="24">
        <f>ROUND(G36*L36,P4)</f>
        <v>0</v>
      </c>
      <c r="N36" s="25" t="s">
        <v>559</v>
      </c>
      <c r="O36" s="31">
        <f>M36*AA36</f>
        <v>0</v>
      </c>
      <c r="P36" s="1">
        <v>3</v>
      </c>
      <c r="AA36" s="1">
        <f>IF(P36=1,$O$3,IF(P36=2,$O$4,$O$5))</f>
        <v>0</v>
      </c>
    </row>
    <row r="37" ht="26.4">
      <c r="A37" s="1" t="s">
        <v>114</v>
      </c>
      <c r="E37" s="27" t="s">
        <v>4362</v>
      </c>
    </row>
    <row r="38">
      <c r="A38" s="1" t="s">
        <v>116</v>
      </c>
      <c r="E38" s="32" t="s">
        <v>4363</v>
      </c>
    </row>
    <row r="39" ht="39.6">
      <c r="A39" s="1" t="s">
        <v>117</v>
      </c>
      <c r="E39" s="27" t="s">
        <v>4364</v>
      </c>
    </row>
    <row r="40">
      <c r="A40" s="1" t="s">
        <v>108</v>
      </c>
      <c r="B40" s="1">
        <v>7</v>
      </c>
      <c r="C40" s="26" t="s">
        <v>1676</v>
      </c>
      <c r="D40" t="s">
        <v>138</v>
      </c>
      <c r="E40" s="27" t="s">
        <v>1677</v>
      </c>
      <c r="F40" s="28" t="s">
        <v>148</v>
      </c>
      <c r="G40" s="29">
        <v>318.35000000000002</v>
      </c>
      <c r="H40" s="28">
        <v>0</v>
      </c>
      <c r="I40" s="30">
        <f>ROUND(G40*H40,P4)</f>
        <v>0</v>
      </c>
      <c r="L40" s="30">
        <v>0</v>
      </c>
      <c r="M40" s="24">
        <f>ROUND(G40*L40,P4)</f>
        <v>0</v>
      </c>
      <c r="N40" s="25" t="s">
        <v>559</v>
      </c>
      <c r="O40" s="31">
        <f>M40*AA40</f>
        <v>0</v>
      </c>
      <c r="P40" s="1">
        <v>3</v>
      </c>
      <c r="AA40" s="1">
        <f>IF(P40=1,$O$3,IF(P40=2,$O$4,$O$5))</f>
        <v>0</v>
      </c>
    </row>
    <row r="41">
      <c r="A41" s="1" t="s">
        <v>114</v>
      </c>
      <c r="E41" s="27" t="s">
        <v>4365</v>
      </c>
    </row>
    <row r="42">
      <c r="A42" s="1" t="s">
        <v>116</v>
      </c>
      <c r="E42" s="32" t="s">
        <v>4366</v>
      </c>
    </row>
    <row r="43" ht="26.4">
      <c r="A43" s="1" t="s">
        <v>117</v>
      </c>
      <c r="E43" s="27" t="s">
        <v>4367</v>
      </c>
    </row>
    <row r="44">
      <c r="A44" s="1" t="s">
        <v>105</v>
      </c>
      <c r="C44" s="22" t="s">
        <v>604</v>
      </c>
      <c r="E44" s="23" t="s">
        <v>2544</v>
      </c>
      <c r="L44" s="24">
        <f>SUMIFS(L45:L52,A45:A52,"P")</f>
        <v>0</v>
      </c>
      <c r="M44" s="24">
        <f>SUMIFS(M45:M52,A45:A52,"P")</f>
        <v>0</v>
      </c>
      <c r="N44" s="25"/>
    </row>
    <row r="45">
      <c r="A45" s="1" t="s">
        <v>108</v>
      </c>
      <c r="B45" s="1">
        <v>21</v>
      </c>
      <c r="C45" s="26" t="s">
        <v>4368</v>
      </c>
      <c r="D45" t="s">
        <v>138</v>
      </c>
      <c r="E45" s="27" t="s">
        <v>4369</v>
      </c>
      <c r="F45" s="28" t="s">
        <v>148</v>
      </c>
      <c r="G45" s="29">
        <v>286</v>
      </c>
      <c r="H45" s="28">
        <v>0</v>
      </c>
      <c r="I45" s="30">
        <f>ROUND(G45*H45,P4)</f>
        <v>0</v>
      </c>
      <c r="L45" s="30">
        <v>0</v>
      </c>
      <c r="M45" s="24">
        <f>ROUND(G45*L45,P4)</f>
        <v>0</v>
      </c>
      <c r="N45" s="25" t="s">
        <v>559</v>
      </c>
      <c r="O45" s="31">
        <f>M45*AA45</f>
        <v>0</v>
      </c>
      <c r="P45" s="1">
        <v>3</v>
      </c>
      <c r="AA45" s="1">
        <f>IF(P45=1,$O$3,IF(P45=2,$O$4,$O$5))</f>
        <v>0</v>
      </c>
    </row>
    <row r="46">
      <c r="A46" s="1" t="s">
        <v>114</v>
      </c>
      <c r="E46" s="27" t="s">
        <v>138</v>
      </c>
    </row>
    <row r="47">
      <c r="A47" s="1" t="s">
        <v>116</v>
      </c>
    </row>
    <row r="48" ht="92.4">
      <c r="A48" s="1" t="s">
        <v>117</v>
      </c>
      <c r="E48" s="27" t="s">
        <v>4370</v>
      </c>
    </row>
    <row r="49" ht="26.4">
      <c r="A49" s="1" t="s">
        <v>108</v>
      </c>
      <c r="B49" s="1">
        <v>22</v>
      </c>
      <c r="C49" s="26" t="s">
        <v>4371</v>
      </c>
      <c r="D49" t="s">
        <v>138</v>
      </c>
      <c r="E49" s="27" t="s">
        <v>4372</v>
      </c>
      <c r="F49" s="28" t="s">
        <v>148</v>
      </c>
      <c r="G49" s="29">
        <v>1144</v>
      </c>
      <c r="H49" s="28">
        <v>0</v>
      </c>
      <c r="I49" s="30">
        <f>ROUND(G49*H49,P4)</f>
        <v>0</v>
      </c>
      <c r="L49" s="30">
        <v>0</v>
      </c>
      <c r="M49" s="24">
        <f>ROUND(G49*L49,P4)</f>
        <v>0</v>
      </c>
      <c r="N49" s="25" t="s">
        <v>559</v>
      </c>
      <c r="O49" s="31">
        <f>M49*AA49</f>
        <v>0</v>
      </c>
      <c r="P49" s="1">
        <v>3</v>
      </c>
      <c r="AA49" s="1">
        <f>IF(P49=1,$O$3,IF(P49=2,$O$4,$O$5))</f>
        <v>0</v>
      </c>
    </row>
    <row r="50">
      <c r="A50" s="1" t="s">
        <v>114</v>
      </c>
      <c r="E50" s="27" t="s">
        <v>138</v>
      </c>
    </row>
    <row r="51">
      <c r="A51" s="1" t="s">
        <v>116</v>
      </c>
      <c r="E51" s="32" t="s">
        <v>4373</v>
      </c>
    </row>
    <row r="52" ht="52.8">
      <c r="A52" s="1" t="s">
        <v>117</v>
      </c>
      <c r="E52" s="27" t="s">
        <v>4374</v>
      </c>
    </row>
    <row r="53">
      <c r="A53" s="1" t="s">
        <v>105</v>
      </c>
      <c r="C53" s="22" t="s">
        <v>1833</v>
      </c>
      <c r="E53" s="23" t="s">
        <v>2587</v>
      </c>
      <c r="L53" s="24">
        <f>SUMIFS(L54:L77,A54:A77,"P")</f>
        <v>0</v>
      </c>
      <c r="M53" s="24">
        <f>SUMIFS(M54:M77,A54:A77,"P")</f>
        <v>0</v>
      </c>
      <c r="N53" s="25"/>
    </row>
    <row r="54">
      <c r="A54" s="1" t="s">
        <v>108</v>
      </c>
      <c r="B54" s="1">
        <v>8</v>
      </c>
      <c r="C54" s="26" t="s">
        <v>4375</v>
      </c>
      <c r="D54" t="s">
        <v>138</v>
      </c>
      <c r="E54" s="27" t="s">
        <v>4376</v>
      </c>
      <c r="F54" s="28" t="s">
        <v>153</v>
      </c>
      <c r="G54" s="29">
        <v>93.944000000000003</v>
      </c>
      <c r="H54" s="28">
        <v>0</v>
      </c>
      <c r="I54" s="30">
        <f>ROUND(G54*H54,P4)</f>
        <v>0</v>
      </c>
      <c r="L54" s="30">
        <v>0</v>
      </c>
      <c r="M54" s="24">
        <f>ROUND(G54*L54,P4)</f>
        <v>0</v>
      </c>
      <c r="N54" s="25" t="s">
        <v>559</v>
      </c>
      <c r="O54" s="31">
        <f>M54*AA54</f>
        <v>0</v>
      </c>
      <c r="P54" s="1">
        <v>3</v>
      </c>
      <c r="AA54" s="1">
        <f>IF(P54=1,$O$3,IF(P54=2,$O$4,$O$5))</f>
        <v>0</v>
      </c>
    </row>
    <row r="55">
      <c r="A55" s="1" t="s">
        <v>114</v>
      </c>
      <c r="E55" s="27" t="s">
        <v>4377</v>
      </c>
    </row>
    <row r="56" ht="39.6">
      <c r="A56" s="1" t="s">
        <v>116</v>
      </c>
      <c r="E56" s="32" t="s">
        <v>4378</v>
      </c>
    </row>
    <row r="57" ht="52.8">
      <c r="A57" s="1" t="s">
        <v>117</v>
      </c>
      <c r="E57" s="27" t="s">
        <v>4379</v>
      </c>
    </row>
    <row r="58">
      <c r="A58" s="1" t="s">
        <v>108</v>
      </c>
      <c r="B58" s="1">
        <v>9</v>
      </c>
      <c r="C58" s="26" t="s">
        <v>4380</v>
      </c>
      <c r="D58" t="s">
        <v>138</v>
      </c>
      <c r="E58" s="27" t="s">
        <v>4381</v>
      </c>
      <c r="F58" s="28" t="s">
        <v>148</v>
      </c>
      <c r="G58" s="29">
        <v>296.10000000000002</v>
      </c>
      <c r="H58" s="28">
        <v>0</v>
      </c>
      <c r="I58" s="30">
        <f>ROUND(G58*H58,P4)</f>
        <v>0</v>
      </c>
      <c r="L58" s="30">
        <v>0</v>
      </c>
      <c r="M58" s="24">
        <f>ROUND(G58*L58,P4)</f>
        <v>0</v>
      </c>
      <c r="N58" s="25" t="s">
        <v>559</v>
      </c>
      <c r="O58" s="31">
        <f>M58*AA58</f>
        <v>0</v>
      </c>
      <c r="P58" s="1">
        <v>3</v>
      </c>
      <c r="AA58" s="1">
        <f>IF(P58=1,$O$3,IF(P58=2,$O$4,$O$5))</f>
        <v>0</v>
      </c>
    </row>
    <row r="59">
      <c r="A59" s="1" t="s">
        <v>114</v>
      </c>
      <c r="E59" s="27" t="s">
        <v>4382</v>
      </c>
    </row>
    <row r="60">
      <c r="A60" s="1" t="s">
        <v>116</v>
      </c>
      <c r="E60" s="32" t="s">
        <v>4383</v>
      </c>
    </row>
    <row r="61" ht="52.8">
      <c r="A61" s="1" t="s">
        <v>117</v>
      </c>
      <c r="E61" s="27" t="s">
        <v>4384</v>
      </c>
    </row>
    <row r="62">
      <c r="A62" s="1" t="s">
        <v>108</v>
      </c>
      <c r="B62" s="1">
        <v>10</v>
      </c>
      <c r="C62" s="26" t="s">
        <v>4385</v>
      </c>
      <c r="D62" t="s">
        <v>138</v>
      </c>
      <c r="E62" s="27" t="s">
        <v>4386</v>
      </c>
      <c r="F62" s="28" t="s">
        <v>148</v>
      </c>
      <c r="G62" s="29">
        <v>1302.95</v>
      </c>
      <c r="H62" s="28">
        <v>0</v>
      </c>
      <c r="I62" s="30">
        <f>ROUND(G62*H62,P4)</f>
        <v>0</v>
      </c>
      <c r="L62" s="30">
        <v>0</v>
      </c>
      <c r="M62" s="24">
        <f>ROUND(G62*L62,P4)</f>
        <v>0</v>
      </c>
      <c r="N62" s="25" t="s">
        <v>559</v>
      </c>
      <c r="O62" s="31">
        <f>M62*AA62</f>
        <v>0</v>
      </c>
      <c r="P62" s="1">
        <v>3</v>
      </c>
      <c r="AA62" s="1">
        <f>IF(P62=1,$O$3,IF(P62=2,$O$4,$O$5))</f>
        <v>0</v>
      </c>
    </row>
    <row r="63">
      <c r="A63" s="1" t="s">
        <v>114</v>
      </c>
      <c r="E63" s="27" t="s">
        <v>4387</v>
      </c>
    </row>
    <row r="64">
      <c r="A64" s="1" t="s">
        <v>116</v>
      </c>
      <c r="E64" s="32" t="s">
        <v>4388</v>
      </c>
    </row>
    <row r="65" ht="52.8">
      <c r="A65" s="1" t="s">
        <v>117</v>
      </c>
      <c r="E65" s="27" t="s">
        <v>4384</v>
      </c>
    </row>
    <row r="66">
      <c r="A66" s="1" t="s">
        <v>108</v>
      </c>
      <c r="B66" s="1">
        <v>11</v>
      </c>
      <c r="C66" s="26" t="s">
        <v>4389</v>
      </c>
      <c r="D66" t="s">
        <v>138</v>
      </c>
      <c r="E66" s="27" t="s">
        <v>4390</v>
      </c>
      <c r="F66" s="28" t="s">
        <v>153</v>
      </c>
      <c r="G66" s="29">
        <v>11.618</v>
      </c>
      <c r="H66" s="28">
        <v>0</v>
      </c>
      <c r="I66" s="30">
        <f>ROUND(G66*H66,P4)</f>
        <v>0</v>
      </c>
      <c r="L66" s="30">
        <v>0</v>
      </c>
      <c r="M66" s="24">
        <f>ROUND(G66*L66,P4)</f>
        <v>0</v>
      </c>
      <c r="N66" s="25" t="s">
        <v>559</v>
      </c>
      <c r="O66" s="31">
        <f>M66*AA66</f>
        <v>0</v>
      </c>
      <c r="P66" s="1">
        <v>3</v>
      </c>
      <c r="AA66" s="1">
        <f>IF(P66=1,$O$3,IF(P66=2,$O$4,$O$5))</f>
        <v>0</v>
      </c>
    </row>
    <row r="67">
      <c r="A67" s="1" t="s">
        <v>114</v>
      </c>
      <c r="E67" s="27" t="s">
        <v>4391</v>
      </c>
    </row>
    <row r="68">
      <c r="A68" s="1" t="s">
        <v>116</v>
      </c>
      <c r="E68" s="32" t="s">
        <v>4392</v>
      </c>
    </row>
    <row r="69" ht="145.2">
      <c r="A69" s="1" t="s">
        <v>117</v>
      </c>
      <c r="E69" s="27" t="s">
        <v>4393</v>
      </c>
    </row>
    <row r="70">
      <c r="A70" s="1" t="s">
        <v>108</v>
      </c>
      <c r="B70" s="1">
        <v>12</v>
      </c>
      <c r="C70" s="26" t="s">
        <v>4394</v>
      </c>
      <c r="D70" t="s">
        <v>138</v>
      </c>
      <c r="E70" s="27" t="s">
        <v>4395</v>
      </c>
      <c r="F70" s="28" t="s">
        <v>153</v>
      </c>
      <c r="G70" s="29">
        <v>21.318999999999999</v>
      </c>
      <c r="H70" s="28">
        <v>0</v>
      </c>
      <c r="I70" s="30">
        <f>ROUND(G70*H70,P4)</f>
        <v>0</v>
      </c>
      <c r="L70" s="30">
        <v>0</v>
      </c>
      <c r="M70" s="24">
        <f>ROUND(G70*L70,P4)</f>
        <v>0</v>
      </c>
      <c r="N70" s="25" t="s">
        <v>559</v>
      </c>
      <c r="O70" s="31">
        <f>M70*AA70</f>
        <v>0</v>
      </c>
      <c r="P70" s="1">
        <v>3</v>
      </c>
      <c r="AA70" s="1">
        <f>IF(P70=1,$O$3,IF(P70=2,$O$4,$O$5))</f>
        <v>0</v>
      </c>
    </row>
    <row r="71">
      <c r="A71" s="1" t="s">
        <v>114</v>
      </c>
      <c r="E71" s="27" t="s">
        <v>4396</v>
      </c>
    </row>
    <row r="72">
      <c r="A72" s="1" t="s">
        <v>116</v>
      </c>
      <c r="E72" s="32" t="s">
        <v>4397</v>
      </c>
    </row>
    <row r="73" ht="145.2">
      <c r="A73" s="1" t="s">
        <v>117</v>
      </c>
      <c r="E73" s="27" t="s">
        <v>4393</v>
      </c>
    </row>
    <row r="74">
      <c r="A74" s="1" t="s">
        <v>108</v>
      </c>
      <c r="B74" s="1">
        <v>20</v>
      </c>
      <c r="C74" s="26" t="s">
        <v>4398</v>
      </c>
      <c r="D74" t="s">
        <v>138</v>
      </c>
      <c r="E74" s="27" t="s">
        <v>4399</v>
      </c>
      <c r="F74" s="28" t="s">
        <v>148</v>
      </c>
      <c r="G74" s="29">
        <v>4.0199999999999996</v>
      </c>
      <c r="H74" s="28">
        <v>0</v>
      </c>
      <c r="I74" s="30">
        <f>ROUND(G74*H74,P4)</f>
        <v>0</v>
      </c>
      <c r="L74" s="30">
        <v>0</v>
      </c>
      <c r="M74" s="24">
        <f>ROUND(G74*L74,P4)</f>
        <v>0</v>
      </c>
      <c r="N74" s="25" t="s">
        <v>138</v>
      </c>
      <c r="O74" s="31">
        <f>M74*AA74</f>
        <v>0</v>
      </c>
      <c r="P74" s="1">
        <v>3</v>
      </c>
      <c r="AA74" s="1">
        <f>IF(P74=1,$O$3,IF(P74=2,$O$4,$O$5))</f>
        <v>0</v>
      </c>
    </row>
    <row r="75" ht="26.4">
      <c r="A75" s="1" t="s">
        <v>114</v>
      </c>
      <c r="E75" s="27" t="s">
        <v>4400</v>
      </c>
    </row>
    <row r="76">
      <c r="A76" s="1" t="s">
        <v>116</v>
      </c>
      <c r="E76" s="32" t="s">
        <v>4401</v>
      </c>
    </row>
    <row r="77" ht="145.2">
      <c r="A77" s="1" t="s">
        <v>117</v>
      </c>
      <c r="E77" s="27" t="s">
        <v>4402</v>
      </c>
    </row>
    <row r="78">
      <c r="A78" s="1" t="s">
        <v>105</v>
      </c>
      <c r="C78" s="22" t="s">
        <v>1797</v>
      </c>
      <c r="E78" s="23" t="s">
        <v>2386</v>
      </c>
      <c r="L78" s="24">
        <f>SUMIFS(L79:L98,A79:A98,"P")</f>
        <v>0</v>
      </c>
      <c r="M78" s="24">
        <f>SUMIFS(M79:M98,A79:A98,"P")</f>
        <v>0</v>
      </c>
      <c r="N78" s="25"/>
    </row>
    <row r="79" ht="26.4">
      <c r="A79" s="1" t="s">
        <v>108</v>
      </c>
      <c r="B79" s="1">
        <v>13</v>
      </c>
      <c r="C79" s="26" t="s">
        <v>4403</v>
      </c>
      <c r="D79" t="s">
        <v>138</v>
      </c>
      <c r="E79" s="27" t="s">
        <v>4404</v>
      </c>
      <c r="F79" s="28" t="s">
        <v>159</v>
      </c>
      <c r="G79" s="29">
        <v>2</v>
      </c>
      <c r="H79" s="28">
        <v>0</v>
      </c>
      <c r="I79" s="30">
        <f>ROUND(G79*H79,P4)</f>
        <v>0</v>
      </c>
      <c r="L79" s="30">
        <v>0</v>
      </c>
      <c r="M79" s="24">
        <f>ROUND(G79*L79,P4)</f>
        <v>0</v>
      </c>
      <c r="N79" s="25" t="s">
        <v>559</v>
      </c>
      <c r="O79" s="31">
        <f>M79*AA79</f>
        <v>0</v>
      </c>
      <c r="P79" s="1">
        <v>3</v>
      </c>
      <c r="AA79" s="1">
        <f>IF(P79=1,$O$3,IF(P79=2,$O$4,$O$5))</f>
        <v>0</v>
      </c>
    </row>
    <row r="80">
      <c r="A80" s="1" t="s">
        <v>114</v>
      </c>
      <c r="E80" s="27" t="s">
        <v>4405</v>
      </c>
    </row>
    <row r="81" ht="39.6">
      <c r="A81" s="1" t="s">
        <v>116</v>
      </c>
      <c r="E81" s="32" t="s">
        <v>4406</v>
      </c>
    </row>
    <row r="82" ht="52.8">
      <c r="A82" s="1" t="s">
        <v>117</v>
      </c>
      <c r="E82" s="27" t="s">
        <v>4407</v>
      </c>
    </row>
    <row r="83">
      <c r="A83" s="1" t="s">
        <v>108</v>
      </c>
      <c r="B83" s="1">
        <v>14</v>
      </c>
      <c r="C83" s="26" t="s">
        <v>3309</v>
      </c>
      <c r="D83" t="s">
        <v>138</v>
      </c>
      <c r="E83" s="27" t="s">
        <v>3310</v>
      </c>
      <c r="F83" s="28" t="s">
        <v>167</v>
      </c>
      <c r="G83" s="29">
        <v>4.1799999999999997</v>
      </c>
      <c r="H83" s="28">
        <v>0</v>
      </c>
      <c r="I83" s="30">
        <f>ROUND(G83*H83,P4)</f>
        <v>0</v>
      </c>
      <c r="L83" s="30">
        <v>0</v>
      </c>
      <c r="M83" s="24">
        <f>ROUND(G83*L83,P4)</f>
        <v>0</v>
      </c>
      <c r="N83" s="25" t="s">
        <v>559</v>
      </c>
      <c r="O83" s="31">
        <f>M83*AA83</f>
        <v>0</v>
      </c>
      <c r="P83" s="1">
        <v>3</v>
      </c>
      <c r="AA83" s="1">
        <f>IF(P83=1,$O$3,IF(P83=2,$O$4,$O$5))</f>
        <v>0</v>
      </c>
    </row>
    <row r="84">
      <c r="A84" s="1" t="s">
        <v>114</v>
      </c>
      <c r="E84" s="27" t="s">
        <v>4408</v>
      </c>
    </row>
    <row r="85">
      <c r="A85" s="1" t="s">
        <v>116</v>
      </c>
      <c r="E85" s="32" t="s">
        <v>4409</v>
      </c>
    </row>
    <row r="86" ht="52.8">
      <c r="A86" s="1" t="s">
        <v>117</v>
      </c>
      <c r="E86" s="27" t="s">
        <v>2858</v>
      </c>
    </row>
    <row r="87">
      <c r="A87" s="1" t="s">
        <v>108</v>
      </c>
      <c r="B87" s="1">
        <v>15</v>
      </c>
      <c r="C87" s="26" t="s">
        <v>4410</v>
      </c>
      <c r="D87" t="s">
        <v>138</v>
      </c>
      <c r="E87" s="27" t="s">
        <v>4411</v>
      </c>
      <c r="F87" s="28" t="s">
        <v>167</v>
      </c>
      <c r="G87" s="29">
        <v>7</v>
      </c>
      <c r="H87" s="28">
        <v>0</v>
      </c>
      <c r="I87" s="30">
        <f>ROUND(G87*H87,P4)</f>
        <v>0</v>
      </c>
      <c r="L87" s="30">
        <v>0</v>
      </c>
      <c r="M87" s="24">
        <f>ROUND(G87*L87,P4)</f>
        <v>0</v>
      </c>
      <c r="N87" s="25" t="s">
        <v>559</v>
      </c>
      <c r="O87" s="31">
        <f>M87*AA87</f>
        <v>0</v>
      </c>
      <c r="P87" s="1">
        <v>3</v>
      </c>
      <c r="AA87" s="1">
        <f>IF(P87=1,$O$3,IF(P87=2,$O$4,$O$5))</f>
        <v>0</v>
      </c>
    </row>
    <row r="88" ht="39.6">
      <c r="A88" s="1" t="s">
        <v>114</v>
      </c>
      <c r="E88" s="27" t="s">
        <v>4412</v>
      </c>
    </row>
    <row r="89">
      <c r="A89" s="1" t="s">
        <v>116</v>
      </c>
      <c r="E89" s="32" t="s">
        <v>4413</v>
      </c>
    </row>
    <row r="90" ht="52.8">
      <c r="A90" s="1" t="s">
        <v>117</v>
      </c>
      <c r="E90" s="27" t="s">
        <v>2858</v>
      </c>
    </row>
    <row r="91">
      <c r="A91" s="1" t="s">
        <v>108</v>
      </c>
      <c r="B91" s="1">
        <v>16</v>
      </c>
      <c r="C91" s="26" t="s">
        <v>4414</v>
      </c>
      <c r="D91" t="s">
        <v>138</v>
      </c>
      <c r="E91" s="27" t="s">
        <v>4415</v>
      </c>
      <c r="F91" s="28" t="s">
        <v>167</v>
      </c>
      <c r="G91" s="29">
        <v>46.600000000000001</v>
      </c>
      <c r="H91" s="28">
        <v>0</v>
      </c>
      <c r="I91" s="30">
        <f>ROUND(G91*H91,P4)</f>
        <v>0</v>
      </c>
      <c r="L91" s="30">
        <v>0</v>
      </c>
      <c r="M91" s="24">
        <f>ROUND(G91*L91,P4)</f>
        <v>0</v>
      </c>
      <c r="N91" s="25" t="s">
        <v>559</v>
      </c>
      <c r="O91" s="31">
        <f>M91*AA91</f>
        <v>0</v>
      </c>
      <c r="P91" s="1">
        <v>3</v>
      </c>
      <c r="AA91" s="1">
        <f>IF(P91=1,$O$3,IF(P91=2,$O$4,$O$5))</f>
        <v>0</v>
      </c>
    </row>
    <row r="92" ht="26.4">
      <c r="A92" s="1" t="s">
        <v>114</v>
      </c>
      <c r="E92" s="27" t="s">
        <v>4416</v>
      </c>
    </row>
    <row r="93" ht="52.8">
      <c r="A93" s="1" t="s">
        <v>116</v>
      </c>
      <c r="E93" s="32" t="s">
        <v>4417</v>
      </c>
    </row>
    <row r="94">
      <c r="A94" s="1" t="s">
        <v>117</v>
      </c>
      <c r="E94" s="27" t="s">
        <v>4418</v>
      </c>
    </row>
    <row r="95">
      <c r="A95" s="1" t="s">
        <v>108</v>
      </c>
      <c r="B95" s="1">
        <v>17</v>
      </c>
      <c r="C95" s="26" t="s">
        <v>4419</v>
      </c>
      <c r="D95" t="s">
        <v>138</v>
      </c>
      <c r="E95" s="27" t="s">
        <v>4420</v>
      </c>
      <c r="F95" s="28" t="s">
        <v>167</v>
      </c>
      <c r="G95" s="29">
        <v>46.600000000000001</v>
      </c>
      <c r="H95" s="28">
        <v>0</v>
      </c>
      <c r="I95" s="30">
        <f>ROUND(G95*H95,P4)</f>
        <v>0</v>
      </c>
      <c r="L95" s="30">
        <v>0</v>
      </c>
      <c r="M95" s="24">
        <f>ROUND(G95*L95,P4)</f>
        <v>0</v>
      </c>
      <c r="N95" s="25" t="s">
        <v>559</v>
      </c>
      <c r="O95" s="31">
        <f>M95*AA95</f>
        <v>0</v>
      </c>
      <c r="P95" s="1">
        <v>3</v>
      </c>
      <c r="AA95" s="1">
        <f>IF(P95=1,$O$3,IF(P95=2,$O$4,$O$5))</f>
        <v>0</v>
      </c>
    </row>
    <row r="96">
      <c r="A96" s="1" t="s">
        <v>114</v>
      </c>
      <c r="E96" s="27" t="s">
        <v>4421</v>
      </c>
    </row>
    <row r="97" ht="52.8">
      <c r="A97" s="1" t="s">
        <v>116</v>
      </c>
      <c r="E97" s="32" t="s">
        <v>4417</v>
      </c>
    </row>
    <row r="98" ht="39.6">
      <c r="A98" s="1" t="s">
        <v>117</v>
      </c>
      <c r="E98" s="27" t="s">
        <v>4422</v>
      </c>
    </row>
    <row r="99">
      <c r="A99" s="1" t="s">
        <v>105</v>
      </c>
      <c r="C99" s="22" t="s">
        <v>1117</v>
      </c>
      <c r="E99" s="23" t="s">
        <v>1118</v>
      </c>
      <c r="L99" s="24">
        <f>SUMIFS(L100:L103,A100:A103,"P")</f>
        <v>0</v>
      </c>
      <c r="M99" s="24">
        <f>SUMIFS(M100:M103,A100:A103,"P")</f>
        <v>0</v>
      </c>
      <c r="N99" s="25"/>
    </row>
    <row r="100" ht="26.4">
      <c r="A100" s="1" t="s">
        <v>108</v>
      </c>
      <c r="B100" s="1">
        <v>18</v>
      </c>
      <c r="C100" s="26" t="s">
        <v>109</v>
      </c>
      <c r="D100" t="s">
        <v>110</v>
      </c>
      <c r="E100" s="27" t="s">
        <v>111</v>
      </c>
      <c r="F100" s="28" t="s">
        <v>112</v>
      </c>
      <c r="G100" s="29">
        <v>170.91</v>
      </c>
      <c r="H100" s="28">
        <v>0</v>
      </c>
      <c r="I100" s="30">
        <f>ROUND(G100*H100,P4)</f>
        <v>0</v>
      </c>
      <c r="L100" s="30">
        <v>0</v>
      </c>
      <c r="M100" s="24">
        <f>ROUND(G100*L100,P4)</f>
        <v>0</v>
      </c>
      <c r="N100" s="25" t="s">
        <v>785</v>
      </c>
      <c r="O100" s="31">
        <f>M100*AA100</f>
        <v>0</v>
      </c>
      <c r="P100" s="1">
        <v>3</v>
      </c>
      <c r="AA100" s="1">
        <f>IF(P100=1,$O$3,IF(P100=2,$O$4,$O$5))</f>
        <v>0</v>
      </c>
    </row>
    <row r="101" ht="26.4">
      <c r="A101" s="1" t="s">
        <v>114</v>
      </c>
      <c r="E101" s="27" t="s">
        <v>115</v>
      </c>
    </row>
    <row r="102">
      <c r="A102" s="1" t="s">
        <v>116</v>
      </c>
      <c r="E102" s="32" t="s">
        <v>4423</v>
      </c>
    </row>
    <row r="103" ht="198">
      <c r="A103" s="1" t="s">
        <v>117</v>
      </c>
      <c r="E103" s="27" t="s">
        <v>787</v>
      </c>
    </row>
    <row r="104">
      <c r="A104" s="1" t="s">
        <v>102</v>
      </c>
      <c r="C104" s="22" t="s">
        <v>4424</v>
      </c>
      <c r="E104" s="23" t="s">
        <v>4425</v>
      </c>
      <c r="L104" s="24">
        <f>L105+L110+L155+L172+L177+L182+L239+L252+L309</f>
        <v>0</v>
      </c>
      <c r="M104" s="24">
        <f>M105+M110+M155+M172+M177+M182+M239+M252+M309</f>
        <v>0</v>
      </c>
      <c r="N104" s="25"/>
    </row>
    <row r="105">
      <c r="A105" s="1" t="s">
        <v>105</v>
      </c>
      <c r="C105" s="22" t="s">
        <v>483</v>
      </c>
      <c r="E105" s="23" t="s">
        <v>107</v>
      </c>
      <c r="L105" s="24">
        <f>SUMIFS(L106:L109,A106:A109,"P")</f>
        <v>0</v>
      </c>
      <c r="M105" s="24">
        <f>SUMIFS(M106:M109,A106:A109,"P")</f>
        <v>0</v>
      </c>
      <c r="N105" s="25"/>
    </row>
    <row r="106">
      <c r="A106" s="1" t="s">
        <v>108</v>
      </c>
      <c r="B106" s="1">
        <v>49</v>
      </c>
      <c r="C106" s="26" t="s">
        <v>4343</v>
      </c>
      <c r="D106" t="s">
        <v>138</v>
      </c>
      <c r="E106" s="27" t="s">
        <v>4344</v>
      </c>
      <c r="F106" s="28" t="s">
        <v>140</v>
      </c>
      <c r="G106" s="29">
        <v>1</v>
      </c>
      <c r="H106" s="28">
        <v>0</v>
      </c>
      <c r="I106" s="30">
        <f>ROUND(G106*H106,P4)</f>
        <v>0</v>
      </c>
      <c r="L106" s="30">
        <v>0</v>
      </c>
      <c r="M106" s="24">
        <f>ROUND(G106*L106,P4)</f>
        <v>0</v>
      </c>
      <c r="N106" s="25" t="s">
        <v>138</v>
      </c>
      <c r="O106" s="31">
        <f>M106*AA106</f>
        <v>0</v>
      </c>
      <c r="P106" s="1">
        <v>3</v>
      </c>
      <c r="AA106" s="1">
        <f>IF(P106=1,$O$3,IF(P106=2,$O$4,$O$5))</f>
        <v>0</v>
      </c>
    </row>
    <row r="107" ht="66">
      <c r="A107" s="1" t="s">
        <v>114</v>
      </c>
      <c r="E107" s="27" t="s">
        <v>4345</v>
      </c>
    </row>
    <row r="108" ht="26.4">
      <c r="A108" s="1" t="s">
        <v>116</v>
      </c>
      <c r="E108" s="32" t="s">
        <v>4426</v>
      </c>
    </row>
    <row r="109">
      <c r="A109" s="1" t="s">
        <v>117</v>
      </c>
      <c r="E109" s="27" t="s">
        <v>1815</v>
      </c>
    </row>
    <row r="110">
      <c r="A110" s="1" t="s">
        <v>105</v>
      </c>
      <c r="C110" s="22" t="s">
        <v>144</v>
      </c>
      <c r="E110" s="23" t="s">
        <v>145</v>
      </c>
      <c r="L110" s="24">
        <f>SUMIFS(L111:L154,A111:A154,"P")</f>
        <v>0</v>
      </c>
      <c r="M110" s="24">
        <f>SUMIFS(M111:M154,A111:A154,"P")</f>
        <v>0</v>
      </c>
      <c r="N110" s="25"/>
    </row>
    <row r="111" ht="26.4">
      <c r="A111" s="1" t="s">
        <v>108</v>
      </c>
      <c r="B111" s="1">
        <v>1</v>
      </c>
      <c r="C111" s="26" t="s">
        <v>4427</v>
      </c>
      <c r="D111" t="s">
        <v>138</v>
      </c>
      <c r="E111" s="27" t="s">
        <v>4428</v>
      </c>
      <c r="F111" s="28" t="s">
        <v>167</v>
      </c>
      <c r="G111" s="29">
        <v>196.69999999999999</v>
      </c>
      <c r="H111" s="28">
        <v>0</v>
      </c>
      <c r="I111" s="30">
        <f>ROUND(G111*H111,P4)</f>
        <v>0</v>
      </c>
      <c r="L111" s="30">
        <v>0</v>
      </c>
      <c r="M111" s="24">
        <f>ROUND(G111*L111,P4)</f>
        <v>0</v>
      </c>
      <c r="N111" s="25" t="s">
        <v>149</v>
      </c>
      <c r="O111" s="31">
        <f>M111*AA111</f>
        <v>0</v>
      </c>
      <c r="P111" s="1">
        <v>3</v>
      </c>
      <c r="AA111" s="1">
        <f>IF(P111=1,$O$3,IF(P111=2,$O$4,$O$5))</f>
        <v>0</v>
      </c>
    </row>
    <row r="112">
      <c r="A112" s="1" t="s">
        <v>114</v>
      </c>
      <c r="E112" s="27" t="s">
        <v>4429</v>
      </c>
    </row>
    <row r="113" ht="26.4">
      <c r="A113" s="1" t="s">
        <v>116</v>
      </c>
      <c r="E113" s="32" t="s">
        <v>4430</v>
      </c>
    </row>
    <row r="114" ht="105.6">
      <c r="A114" s="1" t="s">
        <v>117</v>
      </c>
      <c r="E114" s="27" t="s">
        <v>4431</v>
      </c>
    </row>
    <row r="115">
      <c r="A115" s="1" t="s">
        <v>108</v>
      </c>
      <c r="B115" s="1">
        <v>2</v>
      </c>
      <c r="C115" s="26" t="s">
        <v>4432</v>
      </c>
      <c r="D115" t="s">
        <v>138</v>
      </c>
      <c r="E115" s="27" t="s">
        <v>4433</v>
      </c>
      <c r="F115" s="28" t="s">
        <v>153</v>
      </c>
      <c r="G115" s="29">
        <v>83.799999999999997</v>
      </c>
      <c r="H115" s="28">
        <v>0</v>
      </c>
      <c r="I115" s="30">
        <f>ROUND(G115*H115,P4)</f>
        <v>0</v>
      </c>
      <c r="L115" s="30">
        <v>0</v>
      </c>
      <c r="M115" s="24">
        <f>ROUND(G115*L115,P4)</f>
        <v>0</v>
      </c>
      <c r="N115" s="25" t="s">
        <v>149</v>
      </c>
      <c r="O115" s="31">
        <f>M115*AA115</f>
        <v>0</v>
      </c>
      <c r="P115" s="1">
        <v>3</v>
      </c>
      <c r="AA115" s="1">
        <f>IF(P115=1,$O$3,IF(P115=2,$O$4,$O$5))</f>
        <v>0</v>
      </c>
    </row>
    <row r="116">
      <c r="A116" s="1" t="s">
        <v>114</v>
      </c>
      <c r="E116" s="27" t="s">
        <v>4434</v>
      </c>
    </row>
    <row r="117" ht="52.8">
      <c r="A117" s="1" t="s">
        <v>116</v>
      </c>
      <c r="E117" s="32" t="s">
        <v>4435</v>
      </c>
    </row>
    <row r="118" ht="105.6">
      <c r="A118" s="1" t="s">
        <v>117</v>
      </c>
      <c r="E118" s="27" t="s">
        <v>4431</v>
      </c>
    </row>
    <row r="119">
      <c r="A119" s="1" t="s">
        <v>108</v>
      </c>
      <c r="B119" s="1">
        <v>3</v>
      </c>
      <c r="C119" s="26" t="s">
        <v>4436</v>
      </c>
      <c r="D119" t="s">
        <v>138</v>
      </c>
      <c r="E119" s="27" t="s">
        <v>4437</v>
      </c>
      <c r="F119" s="28" t="s">
        <v>153</v>
      </c>
      <c r="G119" s="29">
        <v>785.61599999999999</v>
      </c>
      <c r="H119" s="28">
        <v>0</v>
      </c>
      <c r="I119" s="30">
        <f>ROUND(G119*H119,P4)</f>
        <v>0</v>
      </c>
      <c r="L119" s="30">
        <v>0</v>
      </c>
      <c r="M119" s="24">
        <f>ROUND(G119*L119,P4)</f>
        <v>0</v>
      </c>
      <c r="N119" s="25" t="s">
        <v>149</v>
      </c>
      <c r="O119" s="31">
        <f>M119*AA119</f>
        <v>0</v>
      </c>
      <c r="P119" s="1">
        <v>3</v>
      </c>
      <c r="AA119" s="1">
        <f>IF(P119=1,$O$3,IF(P119=2,$O$4,$O$5))</f>
        <v>0</v>
      </c>
    </row>
    <row r="120" ht="39.6">
      <c r="A120" s="1" t="s">
        <v>114</v>
      </c>
      <c r="E120" s="27" t="s">
        <v>4438</v>
      </c>
    </row>
    <row r="121" ht="26.4">
      <c r="A121" s="1" t="s">
        <v>116</v>
      </c>
      <c r="E121" s="32" t="s">
        <v>4439</v>
      </c>
    </row>
    <row r="122" ht="39.6">
      <c r="A122" s="1" t="s">
        <v>117</v>
      </c>
      <c r="E122" s="27" t="s">
        <v>4440</v>
      </c>
    </row>
    <row r="123">
      <c r="A123" s="1" t="s">
        <v>108</v>
      </c>
      <c r="B123" s="1">
        <v>4</v>
      </c>
      <c r="C123" s="26" t="s">
        <v>2452</v>
      </c>
      <c r="D123" t="s">
        <v>138</v>
      </c>
      <c r="E123" s="27" t="s">
        <v>2453</v>
      </c>
      <c r="F123" s="28" t="s">
        <v>153</v>
      </c>
      <c r="G123" s="29">
        <v>4630.6000000000004</v>
      </c>
      <c r="H123" s="28">
        <v>0</v>
      </c>
      <c r="I123" s="30">
        <f>ROUND(G123*H123,P4)</f>
        <v>0</v>
      </c>
      <c r="L123" s="30">
        <v>0</v>
      </c>
      <c r="M123" s="24">
        <f>ROUND(G123*L123,P4)</f>
        <v>0</v>
      </c>
      <c r="N123" s="25" t="s">
        <v>149</v>
      </c>
      <c r="O123" s="31">
        <f>M123*AA123</f>
        <v>0</v>
      </c>
      <c r="P123" s="1">
        <v>3</v>
      </c>
      <c r="AA123" s="1">
        <f>IF(P123=1,$O$3,IF(P123=2,$O$4,$O$5))</f>
        <v>0</v>
      </c>
    </row>
    <row r="124">
      <c r="A124" s="1" t="s">
        <v>114</v>
      </c>
      <c r="E124" s="27" t="s">
        <v>138</v>
      </c>
    </row>
    <row r="125" ht="66">
      <c r="A125" s="1" t="s">
        <v>116</v>
      </c>
      <c r="E125" s="32" t="s">
        <v>4441</v>
      </c>
    </row>
    <row r="126" ht="409.5">
      <c r="A126" s="1" t="s">
        <v>117</v>
      </c>
      <c r="E126" s="27" t="s">
        <v>2455</v>
      </c>
    </row>
    <row r="127">
      <c r="A127" s="1" t="s">
        <v>108</v>
      </c>
      <c r="B127" s="1">
        <v>5</v>
      </c>
      <c r="C127" s="26" t="s">
        <v>2479</v>
      </c>
      <c r="D127" t="s">
        <v>138</v>
      </c>
      <c r="E127" s="27" t="s">
        <v>2480</v>
      </c>
      <c r="F127" s="28" t="s">
        <v>153</v>
      </c>
      <c r="G127" s="29">
        <v>27.5</v>
      </c>
      <c r="H127" s="28">
        <v>0</v>
      </c>
      <c r="I127" s="30">
        <f>ROUND(G127*H127,P4)</f>
        <v>0</v>
      </c>
      <c r="L127" s="30">
        <v>0</v>
      </c>
      <c r="M127" s="24">
        <f>ROUND(G127*L127,P4)</f>
        <v>0</v>
      </c>
      <c r="N127" s="25" t="s">
        <v>149</v>
      </c>
      <c r="O127" s="31">
        <f>M127*AA127</f>
        <v>0</v>
      </c>
      <c r="P127" s="1">
        <v>3</v>
      </c>
      <c r="AA127" s="1">
        <f>IF(P127=1,$O$3,IF(P127=2,$O$4,$O$5))</f>
        <v>0</v>
      </c>
    </row>
    <row r="128">
      <c r="A128" s="1" t="s">
        <v>114</v>
      </c>
      <c r="E128" s="27" t="s">
        <v>138</v>
      </c>
    </row>
    <row r="129" ht="26.4">
      <c r="A129" s="1" t="s">
        <v>116</v>
      </c>
      <c r="E129" s="32" t="s">
        <v>4442</v>
      </c>
    </row>
    <row r="130" ht="369.6">
      <c r="A130" s="1" t="s">
        <v>117</v>
      </c>
      <c r="E130" s="27" t="s">
        <v>2475</v>
      </c>
    </row>
    <row r="131">
      <c r="A131" s="1" t="s">
        <v>108</v>
      </c>
      <c r="B131" s="1">
        <v>6</v>
      </c>
      <c r="C131" s="26" t="s">
        <v>4351</v>
      </c>
      <c r="D131" t="s">
        <v>138</v>
      </c>
      <c r="E131" s="27" t="s">
        <v>4352</v>
      </c>
      <c r="F131" s="28" t="s">
        <v>153</v>
      </c>
      <c r="G131" s="29">
        <v>2653.3499999999999</v>
      </c>
      <c r="H131" s="28">
        <v>0</v>
      </c>
      <c r="I131" s="30">
        <f>ROUND(G131*H131,P4)</f>
        <v>0</v>
      </c>
      <c r="L131" s="30">
        <v>0</v>
      </c>
      <c r="M131" s="24">
        <f>ROUND(G131*L131,P4)</f>
        <v>0</v>
      </c>
      <c r="N131" s="25" t="s">
        <v>149</v>
      </c>
      <c r="O131" s="31">
        <f>M131*AA131</f>
        <v>0</v>
      </c>
      <c r="P131" s="1">
        <v>3</v>
      </c>
      <c r="AA131" s="1">
        <f>IF(P131=1,$O$3,IF(P131=2,$O$4,$O$5))</f>
        <v>0</v>
      </c>
    </row>
    <row r="132">
      <c r="A132" s="1" t="s">
        <v>114</v>
      </c>
      <c r="E132" s="27" t="s">
        <v>138</v>
      </c>
    </row>
    <row r="133" ht="66">
      <c r="A133" s="1" t="s">
        <v>116</v>
      </c>
      <c r="E133" s="32" t="s">
        <v>4443</v>
      </c>
    </row>
    <row r="134" ht="303.6">
      <c r="A134" s="1" t="s">
        <v>117</v>
      </c>
      <c r="E134" s="27" t="s">
        <v>2500</v>
      </c>
    </row>
    <row r="135">
      <c r="A135" s="1" t="s">
        <v>108</v>
      </c>
      <c r="B135" s="1">
        <v>7</v>
      </c>
      <c r="C135" s="26" t="s">
        <v>4355</v>
      </c>
      <c r="D135" t="s">
        <v>138</v>
      </c>
      <c r="E135" s="27" t="s">
        <v>4356</v>
      </c>
      <c r="F135" s="28" t="s">
        <v>153</v>
      </c>
      <c r="G135" s="29">
        <v>242</v>
      </c>
      <c r="H135" s="28">
        <v>0</v>
      </c>
      <c r="I135" s="30">
        <f>ROUND(G135*H135,P4)</f>
        <v>0</v>
      </c>
      <c r="L135" s="30">
        <v>0</v>
      </c>
      <c r="M135" s="24">
        <f>ROUND(G135*L135,P4)</f>
        <v>0</v>
      </c>
      <c r="N135" s="25" t="s">
        <v>149</v>
      </c>
      <c r="O135" s="31">
        <f>M135*AA135</f>
        <v>0</v>
      </c>
      <c r="P135" s="1">
        <v>3</v>
      </c>
      <c r="AA135" s="1">
        <f>IF(P135=1,$O$3,IF(P135=2,$O$4,$O$5))</f>
        <v>0</v>
      </c>
    </row>
    <row r="136">
      <c r="A136" s="1" t="s">
        <v>114</v>
      </c>
      <c r="E136" s="27" t="s">
        <v>4357</v>
      </c>
    </row>
    <row r="137" ht="26.4">
      <c r="A137" s="1" t="s">
        <v>116</v>
      </c>
      <c r="E137" s="32" t="s">
        <v>4444</v>
      </c>
    </row>
    <row r="138" ht="250.8">
      <c r="A138" s="1" t="s">
        <v>117</v>
      </c>
      <c r="E138" s="27" t="s">
        <v>4359</v>
      </c>
    </row>
    <row r="139">
      <c r="A139" s="1" t="s">
        <v>108</v>
      </c>
      <c r="B139" s="1">
        <v>8</v>
      </c>
      <c r="C139" s="26" t="s">
        <v>2509</v>
      </c>
      <c r="D139" t="s">
        <v>138</v>
      </c>
      <c r="E139" s="27" t="s">
        <v>2510</v>
      </c>
      <c r="F139" s="28" t="s">
        <v>153</v>
      </c>
      <c r="G139" s="29">
        <v>27.5</v>
      </c>
      <c r="H139" s="28">
        <v>0</v>
      </c>
      <c r="I139" s="30">
        <f>ROUND(G139*H139,P4)</f>
        <v>0</v>
      </c>
      <c r="L139" s="30">
        <v>0</v>
      </c>
      <c r="M139" s="24">
        <f>ROUND(G139*L139,P4)</f>
        <v>0</v>
      </c>
      <c r="N139" s="25" t="s">
        <v>149</v>
      </c>
      <c r="O139" s="31">
        <f>M139*AA139</f>
        <v>0</v>
      </c>
      <c r="P139" s="1">
        <v>3</v>
      </c>
      <c r="AA139" s="1">
        <f>IF(P139=1,$O$3,IF(P139=2,$O$4,$O$5))</f>
        <v>0</v>
      </c>
    </row>
    <row r="140">
      <c r="A140" s="1" t="s">
        <v>114</v>
      </c>
      <c r="E140" s="27" t="s">
        <v>4445</v>
      </c>
    </row>
    <row r="141" ht="26.4">
      <c r="A141" s="1" t="s">
        <v>116</v>
      </c>
      <c r="E141" s="32" t="s">
        <v>4446</v>
      </c>
    </row>
    <row r="142" ht="237.6">
      <c r="A142" s="1" t="s">
        <v>117</v>
      </c>
      <c r="E142" s="27" t="s">
        <v>4447</v>
      </c>
    </row>
    <row r="143">
      <c r="A143" s="1" t="s">
        <v>108</v>
      </c>
      <c r="B143" s="1">
        <v>9</v>
      </c>
      <c r="C143" s="26" t="s">
        <v>1674</v>
      </c>
      <c r="D143" t="s">
        <v>138</v>
      </c>
      <c r="E143" s="27" t="s">
        <v>1675</v>
      </c>
      <c r="F143" s="28" t="s">
        <v>148</v>
      </c>
      <c r="G143" s="29">
        <v>4026.96</v>
      </c>
      <c r="H143" s="28">
        <v>0</v>
      </c>
      <c r="I143" s="30">
        <f>ROUND(G143*H143,P4)</f>
        <v>0</v>
      </c>
      <c r="L143" s="30">
        <v>0</v>
      </c>
      <c r="M143" s="24">
        <f>ROUND(G143*L143,P4)</f>
        <v>0</v>
      </c>
      <c r="N143" s="25" t="s">
        <v>149</v>
      </c>
      <c r="O143" s="31">
        <f>M143*AA143</f>
        <v>0</v>
      </c>
      <c r="P143" s="1">
        <v>3</v>
      </c>
      <c r="AA143" s="1">
        <f>IF(P143=1,$O$3,IF(P143=2,$O$4,$O$5))</f>
        <v>0</v>
      </c>
    </row>
    <row r="144">
      <c r="A144" s="1" t="s">
        <v>114</v>
      </c>
      <c r="E144" s="27" t="s">
        <v>4448</v>
      </c>
    </row>
    <row r="145" ht="105.6">
      <c r="A145" s="1" t="s">
        <v>116</v>
      </c>
      <c r="E145" s="32" t="s">
        <v>4449</v>
      </c>
    </row>
    <row r="146" ht="52.8">
      <c r="A146" s="1" t="s">
        <v>117</v>
      </c>
      <c r="E146" s="27" t="s">
        <v>2518</v>
      </c>
    </row>
    <row r="147">
      <c r="A147" s="1" t="s">
        <v>108</v>
      </c>
      <c r="B147" s="1">
        <v>10</v>
      </c>
      <c r="C147" s="26" t="s">
        <v>3640</v>
      </c>
      <c r="D147" t="s">
        <v>138</v>
      </c>
      <c r="E147" s="27" t="s">
        <v>3641</v>
      </c>
      <c r="F147" s="28" t="s">
        <v>153</v>
      </c>
      <c r="G147" s="29">
        <v>385</v>
      </c>
      <c r="H147" s="28">
        <v>0</v>
      </c>
      <c r="I147" s="30">
        <f>ROUND(G147*H147,P4)</f>
        <v>0</v>
      </c>
      <c r="L147" s="30">
        <v>0</v>
      </c>
      <c r="M147" s="24">
        <f>ROUND(G147*L147,P4)</f>
        <v>0</v>
      </c>
      <c r="N147" s="25" t="s">
        <v>149</v>
      </c>
      <c r="O147" s="31">
        <f>M147*AA147</f>
        <v>0</v>
      </c>
      <c r="P147" s="1">
        <v>3</v>
      </c>
      <c r="AA147" s="1">
        <f>IF(P147=1,$O$3,IF(P147=2,$O$4,$O$5))</f>
        <v>0</v>
      </c>
    </row>
    <row r="148">
      <c r="A148" s="1" t="s">
        <v>114</v>
      </c>
      <c r="E148" s="27" t="s">
        <v>4450</v>
      </c>
    </row>
    <row r="149" ht="26.4">
      <c r="A149" s="1" t="s">
        <v>116</v>
      </c>
      <c r="E149" s="32" t="s">
        <v>4451</v>
      </c>
    </row>
    <row r="150" ht="66">
      <c r="A150" s="1" t="s">
        <v>117</v>
      </c>
      <c r="E150" s="27" t="s">
        <v>3643</v>
      </c>
    </row>
    <row r="151">
      <c r="A151" s="1" t="s">
        <v>108</v>
      </c>
      <c r="B151" s="1">
        <v>11</v>
      </c>
      <c r="C151" s="26" t="s">
        <v>3644</v>
      </c>
      <c r="D151" t="s">
        <v>138</v>
      </c>
      <c r="E151" s="27" t="s">
        <v>3645</v>
      </c>
      <c r="F151" s="28" t="s">
        <v>148</v>
      </c>
      <c r="G151" s="29">
        <v>3850</v>
      </c>
      <c r="H151" s="28">
        <v>0</v>
      </c>
      <c r="I151" s="30">
        <f>ROUND(G151*H151,P4)</f>
        <v>0</v>
      </c>
      <c r="L151" s="30">
        <v>0</v>
      </c>
      <c r="M151" s="24">
        <f>ROUND(G151*L151,P4)</f>
        <v>0</v>
      </c>
      <c r="N151" s="25" t="s">
        <v>149</v>
      </c>
      <c r="O151" s="31">
        <f>M151*AA151</f>
        <v>0</v>
      </c>
      <c r="P151" s="1">
        <v>3</v>
      </c>
      <c r="AA151" s="1">
        <f>IF(P151=1,$O$3,IF(P151=2,$O$4,$O$5))</f>
        <v>0</v>
      </c>
    </row>
    <row r="152">
      <c r="A152" s="1" t="s">
        <v>114</v>
      </c>
      <c r="E152" s="27" t="s">
        <v>4365</v>
      </c>
    </row>
    <row r="153" ht="26.4">
      <c r="A153" s="1" t="s">
        <v>116</v>
      </c>
      <c r="E153" s="32" t="s">
        <v>4452</v>
      </c>
    </row>
    <row r="154" ht="26.4">
      <c r="A154" s="1" t="s">
        <v>117</v>
      </c>
      <c r="E154" s="27" t="s">
        <v>4367</v>
      </c>
    </row>
    <row r="155">
      <c r="A155" s="1" t="s">
        <v>105</v>
      </c>
      <c r="C155" s="22" t="s">
        <v>604</v>
      </c>
      <c r="E155" s="23" t="s">
        <v>2544</v>
      </c>
      <c r="L155" s="24">
        <f>SUMIFS(L156:L171,A156:A171,"P")</f>
        <v>0</v>
      </c>
      <c r="M155" s="24">
        <f>SUMIFS(M156:M171,A156:A171,"P")</f>
        <v>0</v>
      </c>
      <c r="N155" s="25"/>
    </row>
    <row r="156">
      <c r="A156" s="1" t="s">
        <v>108</v>
      </c>
      <c r="B156" s="1">
        <v>12</v>
      </c>
      <c r="C156" s="26" t="s">
        <v>4453</v>
      </c>
      <c r="D156" t="s">
        <v>138</v>
      </c>
      <c r="E156" s="27" t="s">
        <v>4454</v>
      </c>
      <c r="F156" s="28" t="s">
        <v>148</v>
      </c>
      <c r="G156" s="29">
        <v>280</v>
      </c>
      <c r="H156" s="28">
        <v>0</v>
      </c>
      <c r="I156" s="30">
        <f>ROUND(G156*H156,P4)</f>
        <v>0</v>
      </c>
      <c r="L156" s="30">
        <v>0</v>
      </c>
      <c r="M156" s="24">
        <f>ROUND(G156*L156,P4)</f>
        <v>0</v>
      </c>
      <c r="N156" s="25" t="s">
        <v>149</v>
      </c>
      <c r="O156" s="31">
        <f>M156*AA156</f>
        <v>0</v>
      </c>
      <c r="P156" s="1">
        <v>3</v>
      </c>
      <c r="AA156" s="1">
        <f>IF(P156=1,$O$3,IF(P156=2,$O$4,$O$5))</f>
        <v>0</v>
      </c>
    </row>
    <row r="157">
      <c r="A157" s="1" t="s">
        <v>114</v>
      </c>
      <c r="E157" s="27" t="s">
        <v>4455</v>
      </c>
    </row>
    <row r="158" ht="52.8">
      <c r="A158" s="1" t="s">
        <v>116</v>
      </c>
      <c r="E158" s="32" t="s">
        <v>4456</v>
      </c>
    </row>
    <row r="159" ht="105.6">
      <c r="A159" s="1" t="s">
        <v>117</v>
      </c>
      <c r="E159" s="27" t="s">
        <v>4457</v>
      </c>
    </row>
    <row r="160">
      <c r="A160" s="1" t="s">
        <v>108</v>
      </c>
      <c r="B160" s="1">
        <v>13</v>
      </c>
      <c r="C160" s="26" t="s">
        <v>4458</v>
      </c>
      <c r="D160" t="s">
        <v>138</v>
      </c>
      <c r="E160" s="27" t="s">
        <v>4459</v>
      </c>
      <c r="F160" s="28" t="s">
        <v>153</v>
      </c>
      <c r="G160" s="29">
        <v>9</v>
      </c>
      <c r="H160" s="28">
        <v>0</v>
      </c>
      <c r="I160" s="30">
        <f>ROUND(G160*H160,P4)</f>
        <v>0</v>
      </c>
      <c r="L160" s="30">
        <v>0</v>
      </c>
      <c r="M160" s="24">
        <f>ROUND(G160*L160,P4)</f>
        <v>0</v>
      </c>
      <c r="N160" s="25" t="s">
        <v>149</v>
      </c>
      <c r="O160" s="31">
        <f>M160*AA160</f>
        <v>0</v>
      </c>
      <c r="P160" s="1">
        <v>3</v>
      </c>
      <c r="AA160" s="1">
        <f>IF(P160=1,$O$3,IF(P160=2,$O$4,$O$5))</f>
        <v>0</v>
      </c>
    </row>
    <row r="161">
      <c r="A161" s="1" t="s">
        <v>114</v>
      </c>
      <c r="E161" s="27" t="s">
        <v>4460</v>
      </c>
    </row>
    <row r="162" ht="26.4">
      <c r="A162" s="1" t="s">
        <v>116</v>
      </c>
      <c r="E162" s="32" t="s">
        <v>4461</v>
      </c>
    </row>
    <row r="163" ht="79.2">
      <c r="A163" s="1" t="s">
        <v>117</v>
      </c>
      <c r="E163" s="27" t="s">
        <v>4462</v>
      </c>
    </row>
    <row r="164">
      <c r="A164" s="1" t="s">
        <v>108</v>
      </c>
      <c r="B164" s="1">
        <v>50</v>
      </c>
      <c r="C164" s="26" t="s">
        <v>4368</v>
      </c>
      <c r="D164" t="s">
        <v>138</v>
      </c>
      <c r="E164" s="27" t="s">
        <v>4369</v>
      </c>
      <c r="F164" s="28" t="s">
        <v>148</v>
      </c>
      <c r="G164" s="29">
        <v>4026.96</v>
      </c>
      <c r="H164" s="28">
        <v>0</v>
      </c>
      <c r="I164" s="30">
        <f>ROUND(G164*H164,P4)</f>
        <v>0</v>
      </c>
      <c r="L164" s="30">
        <v>0</v>
      </c>
      <c r="M164" s="24">
        <f>ROUND(G164*L164,P4)</f>
        <v>0</v>
      </c>
      <c r="N164" s="25" t="s">
        <v>149</v>
      </c>
      <c r="O164" s="31">
        <f>M164*AA164</f>
        <v>0</v>
      </c>
      <c r="P164" s="1">
        <v>3</v>
      </c>
      <c r="AA164" s="1">
        <f>IF(P164=1,$O$3,IF(P164=2,$O$4,$O$5))</f>
        <v>0</v>
      </c>
    </row>
    <row r="165">
      <c r="A165" s="1" t="s">
        <v>114</v>
      </c>
      <c r="E165" s="27" t="s">
        <v>138</v>
      </c>
    </row>
    <row r="166">
      <c r="A166" s="1" t="s">
        <v>116</v>
      </c>
    </row>
    <row r="167" ht="92.4">
      <c r="A167" s="1" t="s">
        <v>117</v>
      </c>
      <c r="E167" s="27" t="s">
        <v>4370</v>
      </c>
    </row>
    <row r="168" ht="26.4">
      <c r="A168" s="1" t="s">
        <v>108</v>
      </c>
      <c r="B168" s="1">
        <v>51</v>
      </c>
      <c r="C168" s="26" t="s">
        <v>4371</v>
      </c>
      <c r="D168" t="s">
        <v>138</v>
      </c>
      <c r="E168" s="27" t="s">
        <v>4372</v>
      </c>
      <c r="F168" s="28" t="s">
        <v>148</v>
      </c>
      <c r="G168" s="29">
        <v>16107.84</v>
      </c>
      <c r="H168" s="28">
        <v>0</v>
      </c>
      <c r="I168" s="30">
        <f>ROUND(G168*H168,P4)</f>
        <v>0</v>
      </c>
      <c r="L168" s="30">
        <v>0</v>
      </c>
      <c r="M168" s="24">
        <f>ROUND(G168*L168,P4)</f>
        <v>0</v>
      </c>
      <c r="N168" s="25" t="s">
        <v>149</v>
      </c>
      <c r="O168" s="31">
        <f>M168*AA168</f>
        <v>0</v>
      </c>
      <c r="P168" s="1">
        <v>3</v>
      </c>
      <c r="AA168" s="1">
        <f>IF(P168=1,$O$3,IF(P168=2,$O$4,$O$5))</f>
        <v>0</v>
      </c>
    </row>
    <row r="169">
      <c r="A169" s="1" t="s">
        <v>114</v>
      </c>
      <c r="E169" s="27" t="s">
        <v>138</v>
      </c>
    </row>
    <row r="170" ht="26.4">
      <c r="A170" s="1" t="s">
        <v>116</v>
      </c>
      <c r="E170" s="32" t="s">
        <v>4463</v>
      </c>
    </row>
    <row r="171" ht="52.8">
      <c r="A171" s="1" t="s">
        <v>117</v>
      </c>
      <c r="E171" s="27" t="s">
        <v>4374</v>
      </c>
    </row>
    <row r="172">
      <c r="A172" s="1" t="s">
        <v>105</v>
      </c>
      <c r="C172" s="22" t="s">
        <v>2560</v>
      </c>
      <c r="E172" s="23" t="s">
        <v>2561</v>
      </c>
      <c r="L172" s="24">
        <f>SUMIFS(L173:L176,A173:A176,"P")</f>
        <v>0</v>
      </c>
      <c r="M172" s="24">
        <f>SUMIFS(M173:M176,A173:A176,"P")</f>
        <v>0</v>
      </c>
      <c r="N172" s="25"/>
    </row>
    <row r="173" ht="26.4">
      <c r="A173" s="1" t="s">
        <v>108</v>
      </c>
      <c r="B173" s="1">
        <v>14</v>
      </c>
      <c r="C173" s="26" t="s">
        <v>4464</v>
      </c>
      <c r="D173" t="s">
        <v>138</v>
      </c>
      <c r="E173" s="27" t="s">
        <v>4465</v>
      </c>
      <c r="F173" s="28" t="s">
        <v>153</v>
      </c>
      <c r="G173" s="29">
        <v>37.5</v>
      </c>
      <c r="H173" s="28">
        <v>0</v>
      </c>
      <c r="I173" s="30">
        <f>ROUND(G173*H173,P4)</f>
        <v>0</v>
      </c>
      <c r="L173" s="30">
        <v>0</v>
      </c>
      <c r="M173" s="24">
        <f>ROUND(G173*L173,P4)</f>
        <v>0</v>
      </c>
      <c r="N173" s="25" t="s">
        <v>149</v>
      </c>
      <c r="O173" s="31">
        <f>M173*AA173</f>
        <v>0</v>
      </c>
      <c r="P173" s="1">
        <v>3</v>
      </c>
      <c r="AA173" s="1">
        <f>IF(P173=1,$O$3,IF(P173=2,$O$4,$O$5))</f>
        <v>0</v>
      </c>
    </row>
    <row r="174">
      <c r="A174" s="1" t="s">
        <v>114</v>
      </c>
      <c r="E174" s="27" t="s">
        <v>4466</v>
      </c>
    </row>
    <row r="175" ht="26.4">
      <c r="A175" s="1" t="s">
        <v>116</v>
      </c>
      <c r="E175" s="32" t="s">
        <v>4467</v>
      </c>
    </row>
    <row r="176" ht="52.8">
      <c r="A176" s="1" t="s">
        <v>117</v>
      </c>
      <c r="E176" s="27" t="s">
        <v>2565</v>
      </c>
    </row>
    <row r="177">
      <c r="A177" s="1" t="s">
        <v>105</v>
      </c>
      <c r="C177" s="22" t="s">
        <v>2566</v>
      </c>
      <c r="E177" s="23" t="s">
        <v>2567</v>
      </c>
      <c r="L177" s="24">
        <f>SUMIFS(L178:L181,A178:A181,"P")</f>
        <v>0</v>
      </c>
      <c r="M177" s="24">
        <f>SUMIFS(M178:M181,A178:A181,"P")</f>
        <v>0</v>
      </c>
      <c r="N177" s="25"/>
    </row>
    <row r="178">
      <c r="A178" s="1" t="s">
        <v>108</v>
      </c>
      <c r="B178" s="1">
        <v>55</v>
      </c>
      <c r="C178" s="26" t="s">
        <v>4468</v>
      </c>
      <c r="D178" t="s">
        <v>138</v>
      </c>
      <c r="E178" s="27" t="s">
        <v>4469</v>
      </c>
      <c r="F178" s="28" t="s">
        <v>153</v>
      </c>
      <c r="G178" s="29">
        <v>3.8500000000000001</v>
      </c>
      <c r="H178" s="28">
        <v>0</v>
      </c>
      <c r="I178" s="30">
        <f>ROUND(G178*H178,P4)</f>
        <v>0</v>
      </c>
      <c r="L178" s="30">
        <v>0</v>
      </c>
      <c r="M178" s="24">
        <f>ROUND(G178*L178,P4)</f>
        <v>0</v>
      </c>
      <c r="N178" s="25" t="s">
        <v>559</v>
      </c>
      <c r="O178" s="31">
        <f>M178*AA178</f>
        <v>0</v>
      </c>
      <c r="P178" s="1">
        <v>3</v>
      </c>
      <c r="AA178" s="1">
        <f>IF(P178=1,$O$3,IF(P178=2,$O$4,$O$5))</f>
        <v>0</v>
      </c>
    </row>
    <row r="179">
      <c r="A179" s="1" t="s">
        <v>114</v>
      </c>
      <c r="E179" s="27" t="s">
        <v>138</v>
      </c>
    </row>
    <row r="180">
      <c r="A180" s="1" t="s">
        <v>116</v>
      </c>
      <c r="E180" s="32" t="s">
        <v>4470</v>
      </c>
    </row>
    <row r="181" ht="382.8">
      <c r="A181" s="1" t="s">
        <v>117</v>
      </c>
      <c r="E181" s="27" t="s">
        <v>2571</v>
      </c>
    </row>
    <row r="182">
      <c r="A182" s="1" t="s">
        <v>105</v>
      </c>
      <c r="C182" s="22" t="s">
        <v>1833</v>
      </c>
      <c r="E182" s="23" t="s">
        <v>2587</v>
      </c>
      <c r="L182" s="24">
        <f>SUMIFS(L183:L238,A183:A238,"P")</f>
        <v>0</v>
      </c>
      <c r="M182" s="24">
        <f>SUMIFS(M183:M238,A183:A238,"P")</f>
        <v>0</v>
      </c>
      <c r="N182" s="25"/>
    </row>
    <row r="183">
      <c r="A183" s="1" t="s">
        <v>108</v>
      </c>
      <c r="B183" s="1">
        <v>15</v>
      </c>
      <c r="C183" s="26" t="s">
        <v>4471</v>
      </c>
      <c r="D183" t="s">
        <v>138</v>
      </c>
      <c r="E183" s="27" t="s">
        <v>4472</v>
      </c>
      <c r="F183" s="28" t="s">
        <v>153</v>
      </c>
      <c r="G183" s="29">
        <v>130.37799999999999</v>
      </c>
      <c r="H183" s="28">
        <v>0</v>
      </c>
      <c r="I183" s="30">
        <f>ROUND(G183*H183,P4)</f>
        <v>0</v>
      </c>
      <c r="L183" s="30">
        <v>0</v>
      </c>
      <c r="M183" s="24">
        <f>ROUND(G183*L183,P4)</f>
        <v>0</v>
      </c>
      <c r="N183" s="25" t="s">
        <v>149</v>
      </c>
      <c r="O183" s="31">
        <f>M183*AA183</f>
        <v>0</v>
      </c>
      <c r="P183" s="1">
        <v>3</v>
      </c>
      <c r="AA183" s="1">
        <f>IF(P183=1,$O$3,IF(P183=2,$O$4,$O$5))</f>
        <v>0</v>
      </c>
    </row>
    <row r="184">
      <c r="A184" s="1" t="s">
        <v>114</v>
      </c>
      <c r="E184" s="27" t="s">
        <v>138</v>
      </c>
    </row>
    <row r="185" ht="66">
      <c r="A185" s="1" t="s">
        <v>116</v>
      </c>
      <c r="E185" s="32" t="s">
        <v>4473</v>
      </c>
    </row>
    <row r="186" ht="145.2">
      <c r="A186" s="1" t="s">
        <v>117</v>
      </c>
      <c r="E186" s="27" t="s">
        <v>4474</v>
      </c>
    </row>
    <row r="187">
      <c r="A187" s="1" t="s">
        <v>108</v>
      </c>
      <c r="B187" s="1">
        <v>16</v>
      </c>
      <c r="C187" s="26" t="s">
        <v>4375</v>
      </c>
      <c r="D187" t="s">
        <v>138</v>
      </c>
      <c r="E187" s="27" t="s">
        <v>4376</v>
      </c>
      <c r="F187" s="28" t="s">
        <v>153</v>
      </c>
      <c r="G187" s="29">
        <v>1061.452</v>
      </c>
      <c r="H187" s="28">
        <v>0</v>
      </c>
      <c r="I187" s="30">
        <f>ROUND(G187*H187,P4)</f>
        <v>0</v>
      </c>
      <c r="L187" s="30">
        <v>0</v>
      </c>
      <c r="M187" s="24">
        <f>ROUND(G187*L187,P4)</f>
        <v>0</v>
      </c>
      <c r="N187" s="25" t="s">
        <v>149</v>
      </c>
      <c r="O187" s="31">
        <f>M187*AA187</f>
        <v>0</v>
      </c>
      <c r="P187" s="1">
        <v>3</v>
      </c>
      <c r="AA187" s="1">
        <f>IF(P187=1,$O$3,IF(P187=2,$O$4,$O$5))</f>
        <v>0</v>
      </c>
    </row>
    <row r="188">
      <c r="A188" s="1" t="s">
        <v>114</v>
      </c>
      <c r="E188" s="27" t="s">
        <v>4377</v>
      </c>
    </row>
    <row r="189" ht="105.6">
      <c r="A189" s="1" t="s">
        <v>116</v>
      </c>
      <c r="E189" s="32" t="s">
        <v>4475</v>
      </c>
    </row>
    <row r="190" ht="52.8">
      <c r="A190" s="1" t="s">
        <v>117</v>
      </c>
      <c r="E190" s="27" t="s">
        <v>4379</v>
      </c>
    </row>
    <row r="191">
      <c r="A191" s="1" t="s">
        <v>108</v>
      </c>
      <c r="B191" s="1">
        <v>17</v>
      </c>
      <c r="C191" s="26" t="s">
        <v>4375</v>
      </c>
      <c r="D191" t="s">
        <v>604</v>
      </c>
      <c r="E191" s="27" t="s">
        <v>4376</v>
      </c>
      <c r="F191" s="28" t="s">
        <v>153</v>
      </c>
      <c r="G191" s="29">
        <v>6.75</v>
      </c>
      <c r="H191" s="28">
        <v>0</v>
      </c>
      <c r="I191" s="30">
        <f>ROUND(G191*H191,P4)</f>
        <v>0</v>
      </c>
      <c r="L191" s="30">
        <v>0</v>
      </c>
      <c r="M191" s="24">
        <f>ROUND(G191*L191,P4)</f>
        <v>0</v>
      </c>
      <c r="N191" s="25" t="s">
        <v>149</v>
      </c>
      <c r="O191" s="31">
        <f>M191*AA191</f>
        <v>0</v>
      </c>
      <c r="P191" s="1">
        <v>3</v>
      </c>
      <c r="AA191" s="1">
        <f>IF(P191=1,$O$3,IF(P191=2,$O$4,$O$5))</f>
        <v>0</v>
      </c>
    </row>
    <row r="192">
      <c r="A192" s="1" t="s">
        <v>114</v>
      </c>
      <c r="E192" s="27" t="s">
        <v>4476</v>
      </c>
    </row>
    <row r="193" ht="26.4">
      <c r="A193" s="1" t="s">
        <v>116</v>
      </c>
      <c r="E193" s="32" t="s">
        <v>4477</v>
      </c>
    </row>
    <row r="194" ht="52.8">
      <c r="A194" s="1" t="s">
        <v>117</v>
      </c>
      <c r="E194" s="27" t="s">
        <v>4379</v>
      </c>
    </row>
    <row r="195">
      <c r="A195" s="1" t="s">
        <v>108</v>
      </c>
      <c r="B195" s="1">
        <v>18</v>
      </c>
      <c r="C195" s="26" t="s">
        <v>4375</v>
      </c>
      <c r="D195" t="s">
        <v>2560</v>
      </c>
      <c r="E195" s="27" t="s">
        <v>4376</v>
      </c>
      <c r="F195" s="28" t="s">
        <v>153</v>
      </c>
      <c r="G195" s="29">
        <v>6.75</v>
      </c>
      <c r="H195" s="28">
        <v>0</v>
      </c>
      <c r="I195" s="30">
        <f>ROUND(G195*H195,P4)</f>
        <v>0</v>
      </c>
      <c r="L195" s="30">
        <v>0</v>
      </c>
      <c r="M195" s="24">
        <f>ROUND(G195*L195,P4)</f>
        <v>0</v>
      </c>
      <c r="N195" s="25" t="s">
        <v>149</v>
      </c>
      <c r="O195" s="31">
        <f>M195*AA195</f>
        <v>0</v>
      </c>
      <c r="P195" s="1">
        <v>3</v>
      </c>
      <c r="AA195" s="1">
        <f>IF(P195=1,$O$3,IF(P195=2,$O$4,$O$5))</f>
        <v>0</v>
      </c>
    </row>
    <row r="196">
      <c r="A196" s="1" t="s">
        <v>114</v>
      </c>
      <c r="E196" s="27" t="s">
        <v>4478</v>
      </c>
    </row>
    <row r="197" ht="26.4">
      <c r="A197" s="1" t="s">
        <v>116</v>
      </c>
      <c r="E197" s="32" t="s">
        <v>4477</v>
      </c>
    </row>
    <row r="198" ht="52.8">
      <c r="A198" s="1" t="s">
        <v>117</v>
      </c>
      <c r="E198" s="27" t="s">
        <v>4379</v>
      </c>
    </row>
    <row r="199">
      <c r="A199" s="1" t="s">
        <v>108</v>
      </c>
      <c r="B199" s="1">
        <v>19</v>
      </c>
      <c r="C199" s="26" t="s">
        <v>4479</v>
      </c>
      <c r="D199" t="s">
        <v>138</v>
      </c>
      <c r="E199" s="27" t="s">
        <v>4480</v>
      </c>
      <c r="F199" s="28" t="s">
        <v>153</v>
      </c>
      <c r="G199" s="29">
        <v>66.372</v>
      </c>
      <c r="H199" s="28">
        <v>0</v>
      </c>
      <c r="I199" s="30">
        <f>ROUND(G199*H199,P4)</f>
        <v>0</v>
      </c>
      <c r="L199" s="30">
        <v>0</v>
      </c>
      <c r="M199" s="24">
        <f>ROUND(G199*L199,P4)</f>
        <v>0</v>
      </c>
      <c r="N199" s="25" t="s">
        <v>149</v>
      </c>
      <c r="O199" s="31">
        <f>M199*AA199</f>
        <v>0</v>
      </c>
      <c r="P199" s="1">
        <v>3</v>
      </c>
      <c r="AA199" s="1">
        <f>IF(P199=1,$O$3,IF(P199=2,$O$4,$O$5))</f>
        <v>0</v>
      </c>
    </row>
    <row r="200">
      <c r="A200" s="1" t="s">
        <v>114</v>
      </c>
      <c r="E200" s="27" t="s">
        <v>4481</v>
      </c>
    </row>
    <row r="201" ht="26.4">
      <c r="A201" s="1" t="s">
        <v>116</v>
      </c>
      <c r="E201" s="32" t="s">
        <v>4482</v>
      </c>
    </row>
    <row r="202" ht="105.6">
      <c r="A202" s="1" t="s">
        <v>117</v>
      </c>
      <c r="E202" s="27" t="s">
        <v>4483</v>
      </c>
    </row>
    <row r="203">
      <c r="A203" s="1" t="s">
        <v>108</v>
      </c>
      <c r="B203" s="1">
        <v>20</v>
      </c>
      <c r="C203" s="26" t="s">
        <v>4380</v>
      </c>
      <c r="D203" t="s">
        <v>138</v>
      </c>
      <c r="E203" s="27" t="s">
        <v>4381</v>
      </c>
      <c r="F203" s="28" t="s">
        <v>148</v>
      </c>
      <c r="G203" s="29">
        <v>3976.4549999999999</v>
      </c>
      <c r="H203" s="28">
        <v>0</v>
      </c>
      <c r="I203" s="30">
        <f>ROUND(G203*H203,P4)</f>
        <v>0</v>
      </c>
      <c r="L203" s="30">
        <v>0</v>
      </c>
      <c r="M203" s="24">
        <f>ROUND(G203*L203,P4)</f>
        <v>0</v>
      </c>
      <c r="N203" s="25" t="s">
        <v>149</v>
      </c>
      <c r="O203" s="31">
        <f>M203*AA203</f>
        <v>0</v>
      </c>
      <c r="P203" s="1">
        <v>3</v>
      </c>
      <c r="AA203" s="1">
        <f>IF(P203=1,$O$3,IF(P203=2,$O$4,$O$5))</f>
        <v>0</v>
      </c>
    </row>
    <row r="204">
      <c r="A204" s="1" t="s">
        <v>114</v>
      </c>
      <c r="E204" s="27" t="s">
        <v>4484</v>
      </c>
    </row>
    <row r="205" ht="92.4">
      <c r="A205" s="1" t="s">
        <v>116</v>
      </c>
      <c r="E205" s="32" t="s">
        <v>4485</v>
      </c>
    </row>
    <row r="206" ht="52.8">
      <c r="A206" s="1" t="s">
        <v>117</v>
      </c>
      <c r="E206" s="27" t="s">
        <v>4384</v>
      </c>
    </row>
    <row r="207">
      <c r="A207" s="1" t="s">
        <v>108</v>
      </c>
      <c r="B207" s="1">
        <v>21</v>
      </c>
      <c r="C207" s="26" t="s">
        <v>4385</v>
      </c>
      <c r="D207" t="s">
        <v>138</v>
      </c>
      <c r="E207" s="27" t="s">
        <v>4386</v>
      </c>
      <c r="F207" s="28" t="s">
        <v>148</v>
      </c>
      <c r="G207" s="29">
        <v>4811.9399999999996</v>
      </c>
      <c r="H207" s="28">
        <v>0</v>
      </c>
      <c r="I207" s="30">
        <f>ROUND(G207*H207,P4)</f>
        <v>0</v>
      </c>
      <c r="L207" s="30">
        <v>0</v>
      </c>
      <c r="M207" s="24">
        <f>ROUND(G207*L207,P4)</f>
        <v>0</v>
      </c>
      <c r="N207" s="25" t="s">
        <v>149</v>
      </c>
      <c r="O207" s="31">
        <f>M207*AA207</f>
        <v>0</v>
      </c>
      <c r="P207" s="1">
        <v>3</v>
      </c>
      <c r="AA207" s="1">
        <f>IF(P207=1,$O$3,IF(P207=2,$O$4,$O$5))</f>
        <v>0</v>
      </c>
    </row>
    <row r="208">
      <c r="A208" s="1" t="s">
        <v>114</v>
      </c>
      <c r="E208" s="27" t="s">
        <v>4486</v>
      </c>
    </row>
    <row r="209" ht="92.4">
      <c r="A209" s="1" t="s">
        <v>116</v>
      </c>
      <c r="E209" s="32" t="s">
        <v>4487</v>
      </c>
    </row>
    <row r="210" ht="52.8">
      <c r="A210" s="1" t="s">
        <v>117</v>
      </c>
      <c r="E210" s="27" t="s">
        <v>4384</v>
      </c>
    </row>
    <row r="211">
      <c r="A211" s="1" t="s">
        <v>108</v>
      </c>
      <c r="B211" s="1">
        <v>22</v>
      </c>
      <c r="C211" s="26" t="s">
        <v>4488</v>
      </c>
      <c r="D211" t="s">
        <v>138</v>
      </c>
      <c r="E211" s="27" t="s">
        <v>4489</v>
      </c>
      <c r="F211" s="28" t="s">
        <v>153</v>
      </c>
      <c r="G211" s="29">
        <v>55.695999999999998</v>
      </c>
      <c r="H211" s="28">
        <v>0</v>
      </c>
      <c r="I211" s="30">
        <f>ROUND(G211*H211,P4)</f>
        <v>0</v>
      </c>
      <c r="L211" s="30">
        <v>0</v>
      </c>
      <c r="M211" s="24">
        <f>ROUND(G211*L211,P4)</f>
        <v>0</v>
      </c>
      <c r="N211" s="25" t="s">
        <v>149</v>
      </c>
      <c r="O211" s="31">
        <f>M211*AA211</f>
        <v>0</v>
      </c>
      <c r="P211" s="1">
        <v>3</v>
      </c>
      <c r="AA211" s="1">
        <f>IF(P211=1,$O$3,IF(P211=2,$O$4,$O$5))</f>
        <v>0</v>
      </c>
    </row>
    <row r="212">
      <c r="A212" s="1" t="s">
        <v>114</v>
      </c>
      <c r="E212" s="27" t="s">
        <v>4490</v>
      </c>
    </row>
    <row r="213" ht="26.4">
      <c r="A213" s="1" t="s">
        <v>116</v>
      </c>
      <c r="E213" s="32" t="s">
        <v>4491</v>
      </c>
    </row>
    <row r="214" ht="145.2">
      <c r="A214" s="1" t="s">
        <v>117</v>
      </c>
      <c r="E214" s="27" t="s">
        <v>4393</v>
      </c>
    </row>
    <row r="215">
      <c r="A215" s="1" t="s">
        <v>108</v>
      </c>
      <c r="B215" s="1">
        <v>23</v>
      </c>
      <c r="C215" s="26" t="s">
        <v>4492</v>
      </c>
      <c r="D215" t="s">
        <v>138</v>
      </c>
      <c r="E215" s="27" t="s">
        <v>4493</v>
      </c>
      <c r="F215" s="28" t="s">
        <v>153</v>
      </c>
      <c r="G215" s="29">
        <v>164.27000000000001</v>
      </c>
      <c r="H215" s="28">
        <v>0</v>
      </c>
      <c r="I215" s="30">
        <f>ROUND(G215*H215,P4)</f>
        <v>0</v>
      </c>
      <c r="L215" s="30">
        <v>0</v>
      </c>
      <c r="M215" s="24">
        <f>ROUND(G215*L215,P4)</f>
        <v>0</v>
      </c>
      <c r="N215" s="25" t="s">
        <v>149</v>
      </c>
      <c r="O215" s="31">
        <f>M215*AA215</f>
        <v>0</v>
      </c>
      <c r="P215" s="1">
        <v>3</v>
      </c>
      <c r="AA215" s="1">
        <f>IF(P215=1,$O$3,IF(P215=2,$O$4,$O$5))</f>
        <v>0</v>
      </c>
    </row>
    <row r="216">
      <c r="A216" s="1" t="s">
        <v>114</v>
      </c>
      <c r="E216" s="27" t="s">
        <v>4391</v>
      </c>
    </row>
    <row r="217" ht="79.2">
      <c r="A217" s="1" t="s">
        <v>116</v>
      </c>
      <c r="E217" s="32" t="s">
        <v>4494</v>
      </c>
    </row>
    <row r="218" ht="145.2">
      <c r="A218" s="1" t="s">
        <v>117</v>
      </c>
      <c r="E218" s="27" t="s">
        <v>4393</v>
      </c>
    </row>
    <row r="219">
      <c r="A219" s="1" t="s">
        <v>108</v>
      </c>
      <c r="B219" s="1">
        <v>24</v>
      </c>
      <c r="C219" s="26" t="s">
        <v>4495</v>
      </c>
      <c r="D219" t="s">
        <v>138</v>
      </c>
      <c r="E219" s="27" t="s">
        <v>4496</v>
      </c>
      <c r="F219" s="28" t="s">
        <v>148</v>
      </c>
      <c r="G219" s="29">
        <v>29.628</v>
      </c>
      <c r="H219" s="28">
        <v>0</v>
      </c>
      <c r="I219" s="30">
        <f>ROUND(G219*H219,P4)</f>
        <v>0</v>
      </c>
      <c r="L219" s="30">
        <v>0</v>
      </c>
      <c r="M219" s="24">
        <f>ROUND(G219*L219,P4)</f>
        <v>0</v>
      </c>
      <c r="N219" s="25" t="s">
        <v>149</v>
      </c>
      <c r="O219" s="31">
        <f>M219*AA219</f>
        <v>0</v>
      </c>
      <c r="P219" s="1">
        <v>3</v>
      </c>
      <c r="AA219" s="1">
        <f>IF(P219=1,$O$3,IF(P219=2,$O$4,$O$5))</f>
        <v>0</v>
      </c>
    </row>
    <row r="220">
      <c r="A220" s="1" t="s">
        <v>114</v>
      </c>
      <c r="E220" s="27" t="s">
        <v>4497</v>
      </c>
    </row>
    <row r="221" ht="26.4">
      <c r="A221" s="1" t="s">
        <v>116</v>
      </c>
      <c r="E221" s="32" t="s">
        <v>4498</v>
      </c>
    </row>
    <row r="222" ht="145.2">
      <c r="A222" s="1" t="s">
        <v>117</v>
      </c>
      <c r="E222" s="27" t="s">
        <v>4393</v>
      </c>
    </row>
    <row r="223">
      <c r="A223" s="1" t="s">
        <v>108</v>
      </c>
      <c r="B223" s="1">
        <v>25</v>
      </c>
      <c r="C223" s="26" t="s">
        <v>4394</v>
      </c>
      <c r="D223" t="s">
        <v>138</v>
      </c>
      <c r="E223" s="27" t="s">
        <v>4395</v>
      </c>
      <c r="F223" s="28" t="s">
        <v>153</v>
      </c>
      <c r="G223" s="29">
        <v>174.221</v>
      </c>
      <c r="H223" s="28">
        <v>0</v>
      </c>
      <c r="I223" s="30">
        <f>ROUND(G223*H223,P4)</f>
        <v>0</v>
      </c>
      <c r="L223" s="30">
        <v>0</v>
      </c>
      <c r="M223" s="24">
        <f>ROUND(G223*L223,P4)</f>
        <v>0</v>
      </c>
      <c r="N223" s="25" t="s">
        <v>149</v>
      </c>
      <c r="O223" s="31">
        <f>M223*AA223</f>
        <v>0</v>
      </c>
      <c r="P223" s="1">
        <v>3</v>
      </c>
      <c r="AA223" s="1">
        <f>IF(P223=1,$O$3,IF(P223=2,$O$4,$O$5))</f>
        <v>0</v>
      </c>
    </row>
    <row r="224">
      <c r="A224" s="1" t="s">
        <v>114</v>
      </c>
      <c r="E224" s="27" t="s">
        <v>4499</v>
      </c>
    </row>
    <row r="225" ht="79.2">
      <c r="A225" s="1" t="s">
        <v>116</v>
      </c>
      <c r="E225" s="32" t="s">
        <v>4500</v>
      </c>
    </row>
    <row r="226" ht="145.2">
      <c r="A226" s="1" t="s">
        <v>117</v>
      </c>
      <c r="E226" s="27" t="s">
        <v>4393</v>
      </c>
    </row>
    <row r="227">
      <c r="A227" s="1" t="s">
        <v>108</v>
      </c>
      <c r="B227" s="1">
        <v>26</v>
      </c>
      <c r="C227" s="26" t="s">
        <v>4501</v>
      </c>
      <c r="D227" t="s">
        <v>138</v>
      </c>
      <c r="E227" s="27" t="s">
        <v>4502</v>
      </c>
      <c r="F227" s="28" t="s">
        <v>148</v>
      </c>
      <c r="G227" s="29">
        <v>38.5</v>
      </c>
      <c r="H227" s="28">
        <v>0</v>
      </c>
      <c r="I227" s="30">
        <f>ROUND(G227*H227,P4)</f>
        <v>0</v>
      </c>
      <c r="L227" s="30">
        <v>0</v>
      </c>
      <c r="M227" s="24">
        <f>ROUND(G227*L227,P4)</f>
        <v>0</v>
      </c>
      <c r="N227" s="25" t="s">
        <v>149</v>
      </c>
      <c r="O227" s="31">
        <f>M227*AA227</f>
        <v>0</v>
      </c>
      <c r="P227" s="1">
        <v>3</v>
      </c>
      <c r="AA227" s="1">
        <f>IF(P227=1,$O$3,IF(P227=2,$O$4,$O$5))</f>
        <v>0</v>
      </c>
    </row>
    <row r="228">
      <c r="A228" s="1" t="s">
        <v>114</v>
      </c>
      <c r="E228" s="27" t="s">
        <v>4503</v>
      </c>
    </row>
    <row r="229" ht="26.4">
      <c r="A229" s="1" t="s">
        <v>116</v>
      </c>
      <c r="E229" s="32" t="s">
        <v>4504</v>
      </c>
    </row>
    <row r="230" ht="145.2">
      <c r="A230" s="1" t="s">
        <v>117</v>
      </c>
      <c r="E230" s="27" t="s">
        <v>4402</v>
      </c>
    </row>
    <row r="231">
      <c r="A231" s="1" t="s">
        <v>108</v>
      </c>
      <c r="B231" s="1">
        <v>27</v>
      </c>
      <c r="C231" s="26" t="s">
        <v>4505</v>
      </c>
      <c r="D231" t="s">
        <v>138</v>
      </c>
      <c r="E231" s="27" t="s">
        <v>4506</v>
      </c>
      <c r="F231" s="28" t="s">
        <v>148</v>
      </c>
      <c r="G231" s="29">
        <v>5.7999999999999998</v>
      </c>
      <c r="H231" s="28">
        <v>0</v>
      </c>
      <c r="I231" s="30">
        <f>ROUND(G231*H231,P4)</f>
        <v>0</v>
      </c>
      <c r="L231" s="30">
        <v>0</v>
      </c>
      <c r="M231" s="24">
        <f>ROUND(G231*L231,P4)</f>
        <v>0</v>
      </c>
      <c r="N231" s="25" t="s">
        <v>149</v>
      </c>
      <c r="O231" s="31">
        <f>M231*AA231</f>
        <v>0</v>
      </c>
      <c r="P231" s="1">
        <v>3</v>
      </c>
      <c r="AA231" s="1">
        <f>IF(P231=1,$O$3,IF(P231=2,$O$4,$O$5))</f>
        <v>0</v>
      </c>
    </row>
    <row r="232" ht="26.4">
      <c r="A232" s="1" t="s">
        <v>114</v>
      </c>
      <c r="E232" s="27" t="s">
        <v>4507</v>
      </c>
    </row>
    <row r="233" ht="26.4">
      <c r="A233" s="1" t="s">
        <v>116</v>
      </c>
      <c r="E233" s="32" t="s">
        <v>4508</v>
      </c>
    </row>
    <row r="234" ht="145.2">
      <c r="A234" s="1" t="s">
        <v>117</v>
      </c>
      <c r="E234" s="27" t="s">
        <v>4402</v>
      </c>
    </row>
    <row r="235">
      <c r="A235" s="1" t="s">
        <v>108</v>
      </c>
      <c r="B235" s="1">
        <v>28</v>
      </c>
      <c r="C235" s="26" t="s">
        <v>4509</v>
      </c>
      <c r="D235" t="s">
        <v>138</v>
      </c>
      <c r="E235" s="27" t="s">
        <v>4510</v>
      </c>
      <c r="F235" s="28" t="s">
        <v>148</v>
      </c>
      <c r="G235" s="29">
        <v>3.8300000000000001</v>
      </c>
      <c r="H235" s="28">
        <v>0</v>
      </c>
      <c r="I235" s="30">
        <f>ROUND(G235*H235,P4)</f>
        <v>0</v>
      </c>
      <c r="L235" s="30">
        <v>0</v>
      </c>
      <c r="M235" s="24">
        <f>ROUND(G235*L235,P4)</f>
        <v>0</v>
      </c>
      <c r="N235" s="25" t="s">
        <v>149</v>
      </c>
      <c r="O235" s="31">
        <f>M235*AA235</f>
        <v>0</v>
      </c>
      <c r="P235" s="1">
        <v>3</v>
      </c>
      <c r="AA235" s="1">
        <f>IF(P235=1,$O$3,IF(P235=2,$O$4,$O$5))</f>
        <v>0</v>
      </c>
    </row>
    <row r="236">
      <c r="A236" s="1" t="s">
        <v>114</v>
      </c>
      <c r="E236" s="27" t="s">
        <v>4511</v>
      </c>
    </row>
    <row r="237" ht="26.4">
      <c r="A237" s="1" t="s">
        <v>116</v>
      </c>
      <c r="E237" s="32" t="s">
        <v>4512</v>
      </c>
    </row>
    <row r="238" ht="171.6">
      <c r="A238" s="1" t="s">
        <v>117</v>
      </c>
      <c r="E238" s="27" t="s">
        <v>4513</v>
      </c>
    </row>
    <row r="239">
      <c r="A239" s="1" t="s">
        <v>105</v>
      </c>
      <c r="C239" s="22" t="s">
        <v>2628</v>
      </c>
      <c r="E239" s="23" t="s">
        <v>2629</v>
      </c>
      <c r="L239" s="24">
        <f>SUMIFS(L240:L251,A240:A251,"P")</f>
        <v>0</v>
      </c>
      <c r="M239" s="24">
        <f>SUMIFS(M240:M251,A240:A251,"P")</f>
        <v>0</v>
      </c>
      <c r="N239" s="25"/>
    </row>
    <row r="240">
      <c r="A240" s="1" t="s">
        <v>108</v>
      </c>
      <c r="B240" s="1">
        <v>29</v>
      </c>
      <c r="C240" s="26" t="s">
        <v>2845</v>
      </c>
      <c r="D240" t="s">
        <v>138</v>
      </c>
      <c r="E240" s="27" t="s">
        <v>2846</v>
      </c>
      <c r="F240" s="28" t="s">
        <v>167</v>
      </c>
      <c r="G240" s="29">
        <v>115</v>
      </c>
      <c r="H240" s="28">
        <v>0</v>
      </c>
      <c r="I240" s="30">
        <f>ROUND(G240*H240,P4)</f>
        <v>0</v>
      </c>
      <c r="L240" s="30">
        <v>0</v>
      </c>
      <c r="M240" s="24">
        <f>ROUND(G240*L240,P4)</f>
        <v>0</v>
      </c>
      <c r="N240" s="25" t="s">
        <v>149</v>
      </c>
      <c r="O240" s="31">
        <f>M240*AA240</f>
        <v>0</v>
      </c>
      <c r="P240" s="1">
        <v>3</v>
      </c>
      <c r="AA240" s="1">
        <f>IF(P240=1,$O$3,IF(P240=2,$O$4,$O$5))</f>
        <v>0</v>
      </c>
    </row>
    <row r="241">
      <c r="A241" s="1" t="s">
        <v>114</v>
      </c>
      <c r="E241" s="27" t="s">
        <v>4514</v>
      </c>
    </row>
    <row r="242" ht="26.4">
      <c r="A242" s="1" t="s">
        <v>116</v>
      </c>
      <c r="E242" s="32" t="s">
        <v>4515</v>
      </c>
    </row>
    <row r="243" ht="250.8">
      <c r="A243" s="1" t="s">
        <v>117</v>
      </c>
      <c r="E243" s="27" t="s">
        <v>4516</v>
      </c>
    </row>
    <row r="244">
      <c r="A244" s="1" t="s">
        <v>108</v>
      </c>
      <c r="B244" s="1">
        <v>30</v>
      </c>
      <c r="C244" s="26" t="s">
        <v>4517</v>
      </c>
      <c r="D244" t="s">
        <v>138</v>
      </c>
      <c r="E244" s="27" t="s">
        <v>4518</v>
      </c>
      <c r="F244" s="28" t="s">
        <v>159</v>
      </c>
      <c r="G244" s="29">
        <v>3</v>
      </c>
      <c r="H244" s="28">
        <v>0</v>
      </c>
      <c r="I244" s="30">
        <f>ROUND(G244*H244,P4)</f>
        <v>0</v>
      </c>
      <c r="L244" s="30">
        <v>0</v>
      </c>
      <c r="M244" s="24">
        <f>ROUND(G244*L244,P4)</f>
        <v>0</v>
      </c>
      <c r="N244" s="25" t="s">
        <v>149</v>
      </c>
      <c r="O244" s="31">
        <f>M244*AA244</f>
        <v>0</v>
      </c>
      <c r="P244" s="1">
        <v>3</v>
      </c>
      <c r="AA244" s="1">
        <f>IF(P244=1,$O$3,IF(P244=2,$O$4,$O$5))</f>
        <v>0</v>
      </c>
    </row>
    <row r="245" ht="26.4">
      <c r="A245" s="1" t="s">
        <v>114</v>
      </c>
      <c r="E245" s="27" t="s">
        <v>4519</v>
      </c>
    </row>
    <row r="246" ht="26.4">
      <c r="A246" s="1" t="s">
        <v>116</v>
      </c>
      <c r="E246" s="32" t="s">
        <v>4520</v>
      </c>
    </row>
    <row r="247" ht="79.2">
      <c r="A247" s="1" t="s">
        <v>117</v>
      </c>
      <c r="E247" s="27" t="s">
        <v>4521</v>
      </c>
    </row>
    <row r="248">
      <c r="A248" s="1" t="s">
        <v>108</v>
      </c>
      <c r="B248" s="1">
        <v>31</v>
      </c>
      <c r="C248" s="26" t="s">
        <v>4522</v>
      </c>
      <c r="D248" t="s">
        <v>138</v>
      </c>
      <c r="E248" s="27" t="s">
        <v>4523</v>
      </c>
      <c r="F248" s="28" t="s">
        <v>159</v>
      </c>
      <c r="G248" s="29">
        <v>1</v>
      </c>
      <c r="H248" s="28">
        <v>0</v>
      </c>
      <c r="I248" s="30">
        <f>ROUND(G248*H248,P4)</f>
        <v>0</v>
      </c>
      <c r="L248" s="30">
        <v>0</v>
      </c>
      <c r="M248" s="24">
        <f>ROUND(G248*L248,P4)</f>
        <v>0</v>
      </c>
      <c r="N248" s="25" t="s">
        <v>149</v>
      </c>
      <c r="O248" s="31">
        <f>M248*AA248</f>
        <v>0</v>
      </c>
      <c r="P248" s="1">
        <v>3</v>
      </c>
      <c r="AA248" s="1">
        <f>IF(P248=1,$O$3,IF(P248=2,$O$4,$O$5))</f>
        <v>0</v>
      </c>
    </row>
    <row r="249">
      <c r="A249" s="1" t="s">
        <v>114</v>
      </c>
      <c r="E249" s="27" t="s">
        <v>4524</v>
      </c>
    </row>
    <row r="250" ht="26.4">
      <c r="A250" s="1" t="s">
        <v>116</v>
      </c>
      <c r="E250" s="32" t="s">
        <v>4426</v>
      </c>
    </row>
    <row r="251" ht="105.6">
      <c r="A251" s="1" t="s">
        <v>117</v>
      </c>
      <c r="E251" s="27" t="s">
        <v>4525</v>
      </c>
    </row>
    <row r="252">
      <c r="A252" s="1" t="s">
        <v>105</v>
      </c>
      <c r="C252" s="22" t="s">
        <v>1797</v>
      </c>
      <c r="E252" s="23" t="s">
        <v>2386</v>
      </c>
      <c r="L252" s="24">
        <f>SUMIFS(L253:L308,A253:A308,"P")</f>
        <v>0</v>
      </c>
      <c r="M252" s="24">
        <f>SUMIFS(M253:M308,A253:A308,"P")</f>
        <v>0</v>
      </c>
      <c r="N252" s="25"/>
    </row>
    <row r="253">
      <c r="A253" s="1" t="s">
        <v>108</v>
      </c>
      <c r="B253" s="1">
        <v>32</v>
      </c>
      <c r="C253" s="26" t="s">
        <v>4526</v>
      </c>
      <c r="D253" t="s">
        <v>138</v>
      </c>
      <c r="E253" s="27" t="s">
        <v>4527</v>
      </c>
      <c r="F253" s="28" t="s">
        <v>167</v>
      </c>
      <c r="G253" s="29">
        <v>270</v>
      </c>
      <c r="H253" s="28">
        <v>0</v>
      </c>
      <c r="I253" s="30">
        <f>ROUND(G253*H253,P4)</f>
        <v>0</v>
      </c>
      <c r="L253" s="30">
        <v>0</v>
      </c>
      <c r="M253" s="24">
        <f>ROUND(G253*L253,P4)</f>
        <v>0</v>
      </c>
      <c r="N253" s="25" t="s">
        <v>149</v>
      </c>
      <c r="O253" s="31">
        <f>M253*AA253</f>
        <v>0</v>
      </c>
      <c r="P253" s="1">
        <v>3</v>
      </c>
      <c r="AA253" s="1">
        <f>IF(P253=1,$O$3,IF(P253=2,$O$4,$O$5))</f>
        <v>0</v>
      </c>
    </row>
    <row r="254">
      <c r="A254" s="1" t="s">
        <v>114</v>
      </c>
      <c r="E254" s="27" t="s">
        <v>4528</v>
      </c>
    </row>
    <row r="255" ht="26.4">
      <c r="A255" s="1" t="s">
        <v>116</v>
      </c>
      <c r="E255" s="32" t="s">
        <v>4529</v>
      </c>
    </row>
    <row r="256" ht="92.4">
      <c r="A256" s="1" t="s">
        <v>117</v>
      </c>
      <c r="E256" s="27" t="s">
        <v>2672</v>
      </c>
    </row>
    <row r="257">
      <c r="A257" s="1" t="s">
        <v>108</v>
      </c>
      <c r="B257" s="1">
        <v>33</v>
      </c>
      <c r="C257" s="26" t="s">
        <v>4530</v>
      </c>
      <c r="D257" t="s">
        <v>138</v>
      </c>
      <c r="E257" s="27" t="s">
        <v>4531</v>
      </c>
      <c r="F257" s="28" t="s">
        <v>167</v>
      </c>
      <c r="G257" s="29">
        <v>164.84999999999999</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ht="26.4">
      <c r="A259" s="1" t="s">
        <v>116</v>
      </c>
      <c r="E259" s="32" t="s">
        <v>4532</v>
      </c>
    </row>
    <row r="260" ht="132">
      <c r="A260" s="1" t="s">
        <v>117</v>
      </c>
      <c r="E260" s="27" t="s">
        <v>4533</v>
      </c>
    </row>
    <row r="261" ht="26.4">
      <c r="A261" s="1" t="s">
        <v>108</v>
      </c>
      <c r="B261" s="1">
        <v>34</v>
      </c>
      <c r="C261" s="26" t="s">
        <v>4534</v>
      </c>
      <c r="D261" t="s">
        <v>138</v>
      </c>
      <c r="E261" s="27" t="s">
        <v>4535</v>
      </c>
      <c r="F261" s="28" t="s">
        <v>167</v>
      </c>
      <c r="G261" s="29">
        <v>196.69999999999999</v>
      </c>
      <c r="H261" s="28">
        <v>0</v>
      </c>
      <c r="I261" s="30">
        <f>ROUND(G261*H261,P4)</f>
        <v>0</v>
      </c>
      <c r="L261" s="30">
        <v>0</v>
      </c>
      <c r="M261" s="24">
        <f>ROUND(G261*L261,P4)</f>
        <v>0</v>
      </c>
      <c r="N261" s="25" t="s">
        <v>149</v>
      </c>
      <c r="O261" s="31">
        <f>M261*AA261</f>
        <v>0</v>
      </c>
      <c r="P261" s="1">
        <v>3</v>
      </c>
      <c r="AA261" s="1">
        <f>IF(P261=1,$O$3,IF(P261=2,$O$4,$O$5))</f>
        <v>0</v>
      </c>
    </row>
    <row r="262">
      <c r="A262" s="1" t="s">
        <v>114</v>
      </c>
      <c r="E262" s="27" t="s">
        <v>4536</v>
      </c>
    </row>
    <row r="263" ht="26.4">
      <c r="A263" s="1" t="s">
        <v>116</v>
      </c>
      <c r="E263" s="32" t="s">
        <v>4430</v>
      </c>
    </row>
    <row r="264" ht="92.4">
      <c r="A264" s="1" t="s">
        <v>117</v>
      </c>
      <c r="E264" s="27" t="s">
        <v>4537</v>
      </c>
    </row>
    <row r="265" ht="26.4">
      <c r="A265" s="1" t="s">
        <v>108</v>
      </c>
      <c r="B265" s="1">
        <v>35</v>
      </c>
      <c r="C265" s="26" t="s">
        <v>4403</v>
      </c>
      <c r="D265" t="s">
        <v>138</v>
      </c>
      <c r="E265" s="27" t="s">
        <v>4404</v>
      </c>
      <c r="F265" s="28" t="s">
        <v>159</v>
      </c>
      <c r="G265" s="29">
        <v>7</v>
      </c>
      <c r="H265" s="28">
        <v>0</v>
      </c>
      <c r="I265" s="30">
        <f>ROUND(G265*H265,P4)</f>
        <v>0</v>
      </c>
      <c r="L265" s="30">
        <v>0</v>
      </c>
      <c r="M265" s="24">
        <f>ROUND(G265*L265,P4)</f>
        <v>0</v>
      </c>
      <c r="N265" s="25" t="s">
        <v>149</v>
      </c>
      <c r="O265" s="31">
        <f>M265*AA265</f>
        <v>0</v>
      </c>
      <c r="P265" s="1">
        <v>3</v>
      </c>
      <c r="AA265" s="1">
        <f>IF(P265=1,$O$3,IF(P265=2,$O$4,$O$5))</f>
        <v>0</v>
      </c>
    </row>
    <row r="266">
      <c r="A266" s="1" t="s">
        <v>114</v>
      </c>
      <c r="E266" s="27" t="s">
        <v>4405</v>
      </c>
    </row>
    <row r="267" ht="92.4">
      <c r="A267" s="1" t="s">
        <v>116</v>
      </c>
      <c r="E267" s="32" t="s">
        <v>4538</v>
      </c>
    </row>
    <row r="268" ht="52.8">
      <c r="A268" s="1" t="s">
        <v>117</v>
      </c>
      <c r="E268" s="27" t="s">
        <v>4407</v>
      </c>
    </row>
    <row r="269">
      <c r="A269" s="1" t="s">
        <v>108</v>
      </c>
      <c r="B269" s="1">
        <v>36</v>
      </c>
      <c r="C269" s="26" t="s">
        <v>4539</v>
      </c>
      <c r="D269" t="s">
        <v>138</v>
      </c>
      <c r="E269" s="27" t="s">
        <v>4540</v>
      </c>
      <c r="F269" s="28" t="s">
        <v>148</v>
      </c>
      <c r="G269" s="29">
        <v>116.377</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ht="105.6">
      <c r="A271" s="1" t="s">
        <v>116</v>
      </c>
      <c r="E271" s="32" t="s">
        <v>4541</v>
      </c>
    </row>
    <row r="272" ht="39.6">
      <c r="A272" s="1" t="s">
        <v>117</v>
      </c>
      <c r="E272" s="27" t="s">
        <v>4542</v>
      </c>
    </row>
    <row r="273">
      <c r="A273" s="1" t="s">
        <v>108</v>
      </c>
      <c r="B273" s="1">
        <v>37</v>
      </c>
      <c r="C273" s="26" t="s">
        <v>4543</v>
      </c>
      <c r="D273" t="s">
        <v>138</v>
      </c>
      <c r="E273" s="27" t="s">
        <v>4544</v>
      </c>
      <c r="F273" s="28" t="s">
        <v>159</v>
      </c>
      <c r="G273" s="29">
        <v>7</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ht="26.4">
      <c r="A275" s="1" t="s">
        <v>116</v>
      </c>
      <c r="E275" s="32" t="s">
        <v>4545</v>
      </c>
    </row>
    <row r="276" ht="66">
      <c r="A276" s="1" t="s">
        <v>117</v>
      </c>
      <c r="E276" s="27" t="s">
        <v>4546</v>
      </c>
    </row>
    <row r="277">
      <c r="A277" s="1" t="s">
        <v>108</v>
      </c>
      <c r="B277" s="1">
        <v>38</v>
      </c>
      <c r="C277" s="26" t="s">
        <v>4547</v>
      </c>
      <c r="D277" t="s">
        <v>138</v>
      </c>
      <c r="E277" s="27" t="s">
        <v>4548</v>
      </c>
      <c r="F277" s="28" t="s">
        <v>159</v>
      </c>
      <c r="G277" s="29">
        <v>2</v>
      </c>
      <c r="H277" s="28">
        <v>0</v>
      </c>
      <c r="I277" s="30">
        <f>ROUND(G277*H277,P4)</f>
        <v>0</v>
      </c>
      <c r="L277" s="30">
        <v>0</v>
      </c>
      <c r="M277" s="24">
        <f>ROUND(G277*L277,P4)</f>
        <v>0</v>
      </c>
      <c r="N277" s="25" t="s">
        <v>149</v>
      </c>
      <c r="O277" s="31">
        <f>M277*AA277</f>
        <v>0</v>
      </c>
      <c r="P277" s="1">
        <v>3</v>
      </c>
      <c r="AA277" s="1">
        <f>IF(P277=1,$O$3,IF(P277=2,$O$4,$O$5))</f>
        <v>0</v>
      </c>
    </row>
    <row r="278">
      <c r="A278" s="1" t="s">
        <v>114</v>
      </c>
      <c r="E278" s="27" t="s">
        <v>4549</v>
      </c>
    </row>
    <row r="279" ht="26.4">
      <c r="A279" s="1" t="s">
        <v>116</v>
      </c>
      <c r="E279" s="32" t="s">
        <v>4550</v>
      </c>
    </row>
    <row r="280" ht="92.4">
      <c r="A280" s="1" t="s">
        <v>117</v>
      </c>
      <c r="E280" s="27" t="s">
        <v>4551</v>
      </c>
    </row>
    <row r="281">
      <c r="A281" s="1" t="s">
        <v>108</v>
      </c>
      <c r="B281" s="1">
        <v>39</v>
      </c>
      <c r="C281" s="26" t="s">
        <v>3309</v>
      </c>
      <c r="D281" t="s">
        <v>138</v>
      </c>
      <c r="E281" s="27" t="s">
        <v>3310</v>
      </c>
      <c r="F281" s="28" t="s">
        <v>167</v>
      </c>
      <c r="G281" s="29">
        <v>518.5</v>
      </c>
      <c r="H281" s="28">
        <v>0</v>
      </c>
      <c r="I281" s="30">
        <f>ROUND(G281*H281,P4)</f>
        <v>0</v>
      </c>
      <c r="L281" s="30">
        <v>0</v>
      </c>
      <c r="M281" s="24">
        <f>ROUND(G281*L281,P4)</f>
        <v>0</v>
      </c>
      <c r="N281" s="25" t="s">
        <v>149</v>
      </c>
      <c r="O281" s="31">
        <f>M281*AA281</f>
        <v>0</v>
      </c>
      <c r="P281" s="1">
        <v>3</v>
      </c>
      <c r="AA281" s="1">
        <f>IF(P281=1,$O$3,IF(P281=2,$O$4,$O$5))</f>
        <v>0</v>
      </c>
    </row>
    <row r="282">
      <c r="A282" s="1" t="s">
        <v>114</v>
      </c>
      <c r="E282" s="27" t="s">
        <v>4552</v>
      </c>
    </row>
    <row r="283" ht="26.4">
      <c r="A283" s="1" t="s">
        <v>116</v>
      </c>
      <c r="E283" s="32" t="s">
        <v>4553</v>
      </c>
    </row>
    <row r="284" ht="52.8">
      <c r="A284" s="1" t="s">
        <v>117</v>
      </c>
      <c r="E284" s="27" t="s">
        <v>2858</v>
      </c>
    </row>
    <row r="285">
      <c r="A285" s="1" t="s">
        <v>108</v>
      </c>
      <c r="B285" s="1">
        <v>40</v>
      </c>
      <c r="C285" s="26" t="s">
        <v>4410</v>
      </c>
      <c r="D285" t="s">
        <v>144</v>
      </c>
      <c r="E285" s="27" t="s">
        <v>4411</v>
      </c>
      <c r="F285" s="28" t="s">
        <v>167</v>
      </c>
      <c r="G285" s="29">
        <v>27.379999999999999</v>
      </c>
      <c r="H285" s="28">
        <v>0</v>
      </c>
      <c r="I285" s="30">
        <f>ROUND(G285*H285,P4)</f>
        <v>0</v>
      </c>
      <c r="L285" s="30">
        <v>0</v>
      </c>
      <c r="M285" s="24">
        <f>ROUND(G285*L285,P4)</f>
        <v>0</v>
      </c>
      <c r="N285" s="25" t="s">
        <v>149</v>
      </c>
      <c r="O285" s="31">
        <f>M285*AA285</f>
        <v>0</v>
      </c>
      <c r="P285" s="1">
        <v>3</v>
      </c>
      <c r="AA285" s="1">
        <f>IF(P285=1,$O$3,IF(P285=2,$O$4,$O$5))</f>
        <v>0</v>
      </c>
    </row>
    <row r="286" ht="39.6">
      <c r="A286" s="1" t="s">
        <v>114</v>
      </c>
      <c r="E286" s="27" t="s">
        <v>4554</v>
      </c>
    </row>
    <row r="287" ht="26.4">
      <c r="A287" s="1" t="s">
        <v>116</v>
      </c>
      <c r="E287" s="32" t="s">
        <v>4555</v>
      </c>
    </row>
    <row r="288" ht="52.8">
      <c r="A288" s="1" t="s">
        <v>117</v>
      </c>
      <c r="E288" s="27" t="s">
        <v>2858</v>
      </c>
    </row>
    <row r="289">
      <c r="A289" s="1" t="s">
        <v>108</v>
      </c>
      <c r="B289" s="1">
        <v>41</v>
      </c>
      <c r="C289" s="26" t="s">
        <v>4410</v>
      </c>
      <c r="D289" t="s">
        <v>604</v>
      </c>
      <c r="E289" s="27" t="s">
        <v>4411</v>
      </c>
      <c r="F289" s="28" t="s">
        <v>167</v>
      </c>
      <c r="G289" s="29">
        <v>11</v>
      </c>
      <c r="H289" s="28">
        <v>0</v>
      </c>
      <c r="I289" s="30">
        <f>ROUND(G289*H289,P4)</f>
        <v>0</v>
      </c>
      <c r="L289" s="30">
        <v>0</v>
      </c>
      <c r="M289" s="24">
        <f>ROUND(G289*L289,P4)</f>
        <v>0</v>
      </c>
      <c r="N289" s="25" t="s">
        <v>149</v>
      </c>
      <c r="O289" s="31">
        <f>M289*AA289</f>
        <v>0</v>
      </c>
      <c r="P289" s="1">
        <v>3</v>
      </c>
      <c r="AA289" s="1">
        <f>IF(P289=1,$O$3,IF(P289=2,$O$4,$O$5))</f>
        <v>0</v>
      </c>
    </row>
    <row r="290" ht="52.8">
      <c r="A290" s="1" t="s">
        <v>114</v>
      </c>
      <c r="E290" s="27" t="s">
        <v>4556</v>
      </c>
    </row>
    <row r="291" ht="52.8">
      <c r="A291" s="1" t="s">
        <v>116</v>
      </c>
      <c r="E291" s="32" t="s">
        <v>4557</v>
      </c>
    </row>
    <row r="292" ht="52.8">
      <c r="A292" s="1" t="s">
        <v>117</v>
      </c>
      <c r="E292" s="27" t="s">
        <v>2858</v>
      </c>
    </row>
    <row r="293">
      <c r="A293" s="1" t="s">
        <v>108</v>
      </c>
      <c r="B293" s="1">
        <v>42</v>
      </c>
      <c r="C293" s="26" t="s">
        <v>4410</v>
      </c>
      <c r="D293" t="s">
        <v>2560</v>
      </c>
      <c r="E293" s="27" t="s">
        <v>4411</v>
      </c>
      <c r="F293" s="28" t="s">
        <v>167</v>
      </c>
      <c r="G293" s="29">
        <v>653.52999999999997</v>
      </c>
      <c r="H293" s="28">
        <v>0</v>
      </c>
      <c r="I293" s="30">
        <f>ROUND(G293*H293,P4)</f>
        <v>0</v>
      </c>
      <c r="L293" s="30">
        <v>0</v>
      </c>
      <c r="M293" s="24">
        <f>ROUND(G293*L293,P4)</f>
        <v>0</v>
      </c>
      <c r="N293" s="25" t="s">
        <v>149</v>
      </c>
      <c r="O293" s="31">
        <f>M293*AA293</f>
        <v>0</v>
      </c>
      <c r="P293" s="1">
        <v>3</v>
      </c>
      <c r="AA293" s="1">
        <f>IF(P293=1,$O$3,IF(P293=2,$O$4,$O$5))</f>
        <v>0</v>
      </c>
    </row>
    <row r="294" ht="39.6">
      <c r="A294" s="1" t="s">
        <v>114</v>
      </c>
      <c r="E294" s="27" t="s">
        <v>4558</v>
      </c>
    </row>
    <row r="295" ht="26.4">
      <c r="A295" s="1" t="s">
        <v>116</v>
      </c>
      <c r="E295" s="32" t="s">
        <v>4559</v>
      </c>
    </row>
    <row r="296" ht="52.8">
      <c r="A296" s="1" t="s">
        <v>117</v>
      </c>
      <c r="E296" s="27" t="s">
        <v>2858</v>
      </c>
    </row>
    <row r="297">
      <c r="A297" s="1" t="s">
        <v>108</v>
      </c>
      <c r="B297" s="1">
        <v>43</v>
      </c>
      <c r="C297" s="26" t="s">
        <v>4414</v>
      </c>
      <c r="D297" t="s">
        <v>138</v>
      </c>
      <c r="E297" s="27" t="s">
        <v>4415</v>
      </c>
      <c r="F297" s="28" t="s">
        <v>167</v>
      </c>
      <c r="G297" s="29">
        <v>1170.0899999999999</v>
      </c>
      <c r="H297" s="28">
        <v>0</v>
      </c>
      <c r="I297" s="30">
        <f>ROUND(G297*H297,P4)</f>
        <v>0</v>
      </c>
      <c r="L297" s="30">
        <v>0</v>
      </c>
      <c r="M297" s="24">
        <f>ROUND(G297*L297,P4)</f>
        <v>0</v>
      </c>
      <c r="N297" s="25" t="s">
        <v>149</v>
      </c>
      <c r="O297" s="31">
        <f>M297*AA297</f>
        <v>0</v>
      </c>
      <c r="P297" s="1">
        <v>3</v>
      </c>
      <c r="AA297" s="1">
        <f>IF(P297=1,$O$3,IF(P297=2,$O$4,$O$5))</f>
        <v>0</v>
      </c>
    </row>
    <row r="298" ht="26.4">
      <c r="A298" s="1" t="s">
        <v>114</v>
      </c>
      <c r="E298" s="27" t="s">
        <v>4416</v>
      </c>
    </row>
    <row r="299" ht="52.8">
      <c r="A299" s="1" t="s">
        <v>116</v>
      </c>
      <c r="E299" s="32" t="s">
        <v>4560</v>
      </c>
    </row>
    <row r="300">
      <c r="A300" s="1" t="s">
        <v>117</v>
      </c>
      <c r="E300" s="27" t="s">
        <v>4418</v>
      </c>
    </row>
    <row r="301">
      <c r="A301" s="1" t="s">
        <v>108</v>
      </c>
      <c r="B301" s="1">
        <v>44</v>
      </c>
      <c r="C301" s="26" t="s">
        <v>4561</v>
      </c>
      <c r="D301" t="s">
        <v>138</v>
      </c>
      <c r="E301" s="27" t="s">
        <v>4562</v>
      </c>
      <c r="F301" s="28" t="s">
        <v>148</v>
      </c>
      <c r="G301" s="29">
        <v>10.699999999999999</v>
      </c>
      <c r="H301" s="28">
        <v>0</v>
      </c>
      <c r="I301" s="30">
        <f>ROUND(G301*H301,P4)</f>
        <v>0</v>
      </c>
      <c r="L301" s="30">
        <v>0</v>
      </c>
      <c r="M301" s="24">
        <f>ROUND(G301*L301,P4)</f>
        <v>0</v>
      </c>
      <c r="N301" s="25" t="s">
        <v>149</v>
      </c>
      <c r="O301" s="31">
        <f>M301*AA301</f>
        <v>0</v>
      </c>
      <c r="P301" s="1">
        <v>3</v>
      </c>
      <c r="AA301" s="1">
        <f>IF(P301=1,$O$3,IF(P301=2,$O$4,$O$5))</f>
        <v>0</v>
      </c>
    </row>
    <row r="302">
      <c r="A302" s="1" t="s">
        <v>114</v>
      </c>
      <c r="E302" s="27" t="s">
        <v>4563</v>
      </c>
    </row>
    <row r="303" ht="26.4">
      <c r="A303" s="1" t="s">
        <v>116</v>
      </c>
      <c r="E303" s="32" t="s">
        <v>4564</v>
      </c>
    </row>
    <row r="304" ht="79.2">
      <c r="A304" s="1" t="s">
        <v>117</v>
      </c>
      <c r="E304" s="27" t="s">
        <v>4565</v>
      </c>
    </row>
    <row r="305">
      <c r="A305" s="1" t="s">
        <v>108</v>
      </c>
      <c r="B305" s="1">
        <v>45</v>
      </c>
      <c r="C305" s="26" t="s">
        <v>4419</v>
      </c>
      <c r="D305" t="s">
        <v>138</v>
      </c>
      <c r="E305" s="27" t="s">
        <v>4420</v>
      </c>
      <c r="F305" s="28" t="s">
        <v>167</v>
      </c>
      <c r="G305" s="29">
        <v>1170.0899999999999</v>
      </c>
      <c r="H305" s="28">
        <v>0</v>
      </c>
      <c r="I305" s="30">
        <f>ROUND(G305*H305,P4)</f>
        <v>0</v>
      </c>
      <c r="L305" s="30">
        <v>0</v>
      </c>
      <c r="M305" s="24">
        <f>ROUND(G305*L305,P4)</f>
        <v>0</v>
      </c>
      <c r="N305" s="25" t="s">
        <v>149</v>
      </c>
      <c r="O305" s="31">
        <f>M305*AA305</f>
        <v>0</v>
      </c>
      <c r="P305" s="1">
        <v>3</v>
      </c>
      <c r="AA305" s="1">
        <f>IF(P305=1,$O$3,IF(P305=2,$O$4,$O$5))</f>
        <v>0</v>
      </c>
    </row>
    <row r="306">
      <c r="A306" s="1" t="s">
        <v>114</v>
      </c>
      <c r="E306" s="27" t="s">
        <v>4421</v>
      </c>
    </row>
    <row r="307" ht="52.8">
      <c r="A307" s="1" t="s">
        <v>116</v>
      </c>
      <c r="E307" s="32" t="s">
        <v>4560</v>
      </c>
    </row>
    <row r="308" ht="39.6">
      <c r="A308" s="1" t="s">
        <v>117</v>
      </c>
      <c r="E308" s="27" t="s">
        <v>4422</v>
      </c>
    </row>
    <row r="309">
      <c r="A309" s="1" t="s">
        <v>105</v>
      </c>
      <c r="C309" s="22" t="s">
        <v>1117</v>
      </c>
      <c r="E309" s="23" t="s">
        <v>1118</v>
      </c>
      <c r="L309" s="24">
        <f>SUMIFS(L310:L321,A310:A321,"P")</f>
        <v>0</v>
      </c>
      <c r="M309" s="24">
        <f>SUMIFS(M310:M321,A310:A321,"P")</f>
        <v>0</v>
      </c>
      <c r="N309" s="25"/>
    </row>
    <row r="310" ht="26.4">
      <c r="A310" s="1" t="s">
        <v>108</v>
      </c>
      <c r="B310" s="1">
        <v>52</v>
      </c>
      <c r="C310" s="26" t="s">
        <v>788</v>
      </c>
      <c r="D310" t="s">
        <v>789</v>
      </c>
      <c r="E310" s="27" t="s">
        <v>790</v>
      </c>
      <c r="F310" s="28" t="s">
        <v>112</v>
      </c>
      <c r="G310" s="29">
        <v>16.228000000000002</v>
      </c>
      <c r="H310" s="28">
        <v>0</v>
      </c>
      <c r="I310" s="30">
        <f>ROUND(G310*H310,P4)</f>
        <v>0</v>
      </c>
      <c r="L310" s="30">
        <v>0</v>
      </c>
      <c r="M310" s="24">
        <f>ROUND(G310*L310,P4)</f>
        <v>0</v>
      </c>
      <c r="N310" s="25" t="s">
        <v>785</v>
      </c>
      <c r="O310" s="31">
        <f>M310*AA310</f>
        <v>0</v>
      </c>
      <c r="P310" s="1">
        <v>3</v>
      </c>
      <c r="AA310" s="1">
        <f>IF(P310=1,$O$3,IF(P310=2,$O$4,$O$5))</f>
        <v>0</v>
      </c>
    </row>
    <row r="311" ht="26.4">
      <c r="A311" s="1" t="s">
        <v>114</v>
      </c>
      <c r="E311" s="27" t="s">
        <v>115</v>
      </c>
    </row>
    <row r="312" ht="26.4">
      <c r="A312" s="1" t="s">
        <v>116</v>
      </c>
      <c r="E312" s="32" t="s">
        <v>4566</v>
      </c>
    </row>
    <row r="313" ht="184.8">
      <c r="A313" s="1" t="s">
        <v>117</v>
      </c>
      <c r="E313" s="27" t="s">
        <v>792</v>
      </c>
    </row>
    <row r="314" ht="26.4">
      <c r="A314" s="1" t="s">
        <v>108</v>
      </c>
      <c r="B314" s="1">
        <v>53</v>
      </c>
      <c r="C314" s="26" t="s">
        <v>119</v>
      </c>
      <c r="D314" t="s">
        <v>120</v>
      </c>
      <c r="E314" s="27" t="s">
        <v>121</v>
      </c>
      <c r="F314" s="28" t="s">
        <v>112</v>
      </c>
      <c r="G314" s="29">
        <v>117.31999999999999</v>
      </c>
      <c r="H314" s="28">
        <v>0</v>
      </c>
      <c r="I314" s="30">
        <f>ROUND(G314*H314,P4)</f>
        <v>0</v>
      </c>
      <c r="L314" s="30">
        <v>0</v>
      </c>
      <c r="M314" s="24">
        <f>ROUND(G314*L314,P4)</f>
        <v>0</v>
      </c>
      <c r="N314" s="25" t="s">
        <v>785</v>
      </c>
      <c r="O314" s="31">
        <f>M314*AA314</f>
        <v>0</v>
      </c>
      <c r="P314" s="1">
        <v>3</v>
      </c>
      <c r="AA314" s="1">
        <f>IF(P314=1,$O$3,IF(P314=2,$O$4,$O$5))</f>
        <v>0</v>
      </c>
    </row>
    <row r="315" ht="26.4">
      <c r="A315" s="1" t="s">
        <v>114</v>
      </c>
      <c r="E315" s="27" t="s">
        <v>115</v>
      </c>
    </row>
    <row r="316" ht="26.4">
      <c r="A316" s="1" t="s">
        <v>116</v>
      </c>
      <c r="E316" s="32" t="s">
        <v>4567</v>
      </c>
    </row>
    <row r="317" ht="184.8">
      <c r="A317" s="1" t="s">
        <v>117</v>
      </c>
      <c r="E317" s="27" t="s">
        <v>792</v>
      </c>
    </row>
    <row r="318" ht="26.4">
      <c r="A318" s="1" t="s">
        <v>108</v>
      </c>
      <c r="B318" s="1">
        <v>54</v>
      </c>
      <c r="C318" s="26" t="s">
        <v>109</v>
      </c>
      <c r="D318" t="s">
        <v>110</v>
      </c>
      <c r="E318" s="27" t="s">
        <v>111</v>
      </c>
      <c r="F318" s="28" t="s">
        <v>112</v>
      </c>
      <c r="G318" s="29">
        <v>3608.5500000000002</v>
      </c>
      <c r="H318" s="28">
        <v>0</v>
      </c>
      <c r="I318" s="30">
        <f>ROUND(G318*H318,P4)</f>
        <v>0</v>
      </c>
      <c r="L318" s="30">
        <v>0</v>
      </c>
      <c r="M318" s="24">
        <f>ROUND(G318*L318,P4)</f>
        <v>0</v>
      </c>
      <c r="N318" s="25" t="s">
        <v>785</v>
      </c>
      <c r="O318" s="31">
        <f>M318*AA318</f>
        <v>0</v>
      </c>
      <c r="P318" s="1">
        <v>3</v>
      </c>
      <c r="AA318" s="1">
        <f>IF(P318=1,$O$3,IF(P318=2,$O$4,$O$5))</f>
        <v>0</v>
      </c>
    </row>
    <row r="319" ht="26.4">
      <c r="A319" s="1" t="s">
        <v>114</v>
      </c>
      <c r="E319" s="27" t="s">
        <v>115</v>
      </c>
    </row>
    <row r="320" ht="26.4">
      <c r="A320" s="1" t="s">
        <v>116</v>
      </c>
      <c r="E320" s="32" t="s">
        <v>4568</v>
      </c>
    </row>
    <row r="321" ht="198">
      <c r="A321" s="1" t="s">
        <v>117</v>
      </c>
      <c r="E321" s="27" t="s">
        <v>787</v>
      </c>
    </row>
    <row r="322">
      <c r="A322" s="1" t="s">
        <v>102</v>
      </c>
      <c r="C322" s="22" t="s">
        <v>4569</v>
      </c>
      <c r="E322" s="23" t="s">
        <v>4570</v>
      </c>
      <c r="L322" s="24">
        <f>L323+L400+L413+L418+L427+L448+L457</f>
        <v>0</v>
      </c>
      <c r="M322" s="24">
        <f>M323+M400+M413+M418+M427+M448+M457</f>
        <v>0</v>
      </c>
      <c r="N322" s="25"/>
    </row>
    <row r="323">
      <c r="A323" s="1" t="s">
        <v>105</v>
      </c>
      <c r="C323" s="22" t="s">
        <v>144</v>
      </c>
      <c r="E323" s="23" t="s">
        <v>145</v>
      </c>
      <c r="L323" s="24">
        <f>SUMIFS(L324:L399,A324:A399,"P")</f>
        <v>0</v>
      </c>
      <c r="M323" s="24">
        <f>SUMIFS(M324:M399,A324:A399,"P")</f>
        <v>0</v>
      </c>
      <c r="N323" s="25"/>
    </row>
    <row r="324">
      <c r="A324" s="1" t="s">
        <v>108</v>
      </c>
      <c r="B324" s="1">
        <v>1</v>
      </c>
      <c r="C324" s="26" t="s">
        <v>2440</v>
      </c>
      <c r="D324" t="s">
        <v>138</v>
      </c>
      <c r="E324" s="27" t="s">
        <v>2441</v>
      </c>
      <c r="F324" s="28" t="s">
        <v>153</v>
      </c>
      <c r="G324" s="29">
        <v>1478.8</v>
      </c>
      <c r="H324" s="28">
        <v>0</v>
      </c>
      <c r="I324" s="30">
        <f>ROUND(G324*H324,P4)</f>
        <v>0</v>
      </c>
      <c r="L324" s="30">
        <v>0</v>
      </c>
      <c r="M324" s="24">
        <f>ROUND(G324*L324,P4)</f>
        <v>0</v>
      </c>
      <c r="N324" s="25" t="s">
        <v>559</v>
      </c>
      <c r="O324" s="31">
        <f>M324*AA324</f>
        <v>0</v>
      </c>
      <c r="P324" s="1">
        <v>3</v>
      </c>
      <c r="AA324" s="1">
        <f>IF(P324=1,$O$3,IF(P324=2,$O$4,$O$5))</f>
        <v>0</v>
      </c>
    </row>
    <row r="325">
      <c r="A325" s="1" t="s">
        <v>114</v>
      </c>
      <c r="E325" s="27" t="s">
        <v>138</v>
      </c>
    </row>
    <row r="326" ht="39.6">
      <c r="A326" s="1" t="s">
        <v>116</v>
      </c>
      <c r="E326" s="32" t="s">
        <v>4571</v>
      </c>
    </row>
    <row r="327" ht="66">
      <c r="A327" s="1" t="s">
        <v>117</v>
      </c>
      <c r="E327" s="27" t="s">
        <v>2443</v>
      </c>
    </row>
    <row r="328">
      <c r="A328" s="1" t="s">
        <v>108</v>
      </c>
      <c r="B328" s="1">
        <v>2</v>
      </c>
      <c r="C328" s="26" t="s">
        <v>2452</v>
      </c>
      <c r="D328" t="s">
        <v>138</v>
      </c>
      <c r="E328" s="27" t="s">
        <v>2453</v>
      </c>
      <c r="F328" s="28" t="s">
        <v>153</v>
      </c>
      <c r="G328" s="29">
        <v>1361.0999999999999</v>
      </c>
      <c r="H328" s="28">
        <v>0</v>
      </c>
      <c r="I328" s="30">
        <f>ROUND(G328*H328,P4)</f>
        <v>0</v>
      </c>
      <c r="L328" s="30">
        <v>0</v>
      </c>
      <c r="M328" s="24">
        <f>ROUND(G328*L328,P4)</f>
        <v>0</v>
      </c>
      <c r="N328" s="25" t="s">
        <v>559</v>
      </c>
      <c r="O328" s="31">
        <f>M328*AA328</f>
        <v>0</v>
      </c>
      <c r="P328" s="1">
        <v>3</v>
      </c>
      <c r="AA328" s="1">
        <f>IF(P328=1,$O$3,IF(P328=2,$O$4,$O$5))</f>
        <v>0</v>
      </c>
    </row>
    <row r="329">
      <c r="A329" s="1" t="s">
        <v>114</v>
      </c>
      <c r="E329" s="27" t="s">
        <v>138</v>
      </c>
    </row>
    <row r="330" ht="26.4">
      <c r="A330" s="1" t="s">
        <v>116</v>
      </c>
      <c r="E330" s="32" t="s">
        <v>4572</v>
      </c>
    </row>
    <row r="331" ht="409.5">
      <c r="A331" s="1" t="s">
        <v>117</v>
      </c>
      <c r="E331" s="27" t="s">
        <v>2455</v>
      </c>
    </row>
    <row r="332">
      <c r="A332" s="1" t="s">
        <v>108</v>
      </c>
      <c r="B332" s="1">
        <v>3</v>
      </c>
      <c r="C332" s="26" t="s">
        <v>2465</v>
      </c>
      <c r="D332" t="s">
        <v>138</v>
      </c>
      <c r="E332" s="27" t="s">
        <v>2466</v>
      </c>
      <c r="F332" s="28" t="s">
        <v>153</v>
      </c>
      <c r="G332" s="29">
        <v>5570.1999999999998</v>
      </c>
      <c r="H332" s="28">
        <v>0</v>
      </c>
      <c r="I332" s="30">
        <f>ROUND(G332*H332,P4)</f>
        <v>0</v>
      </c>
      <c r="L332" s="30">
        <v>0</v>
      </c>
      <c r="M332" s="24">
        <f>ROUND(G332*L332,P4)</f>
        <v>0</v>
      </c>
      <c r="N332" s="25" t="s">
        <v>559</v>
      </c>
      <c r="O332" s="31">
        <f>M332*AA332</f>
        <v>0</v>
      </c>
      <c r="P332" s="1">
        <v>3</v>
      </c>
      <c r="AA332" s="1">
        <f>IF(P332=1,$O$3,IF(P332=2,$O$4,$O$5))</f>
        <v>0</v>
      </c>
    </row>
    <row r="333">
      <c r="A333" s="1" t="s">
        <v>114</v>
      </c>
      <c r="E333" s="27" t="s">
        <v>138</v>
      </c>
    </row>
    <row r="334" ht="39.6">
      <c r="A334" s="1" t="s">
        <v>116</v>
      </c>
      <c r="E334" s="32" t="s">
        <v>4573</v>
      </c>
    </row>
    <row r="335" ht="343.2">
      <c r="A335" s="1" t="s">
        <v>117</v>
      </c>
      <c r="E335" s="27" t="s">
        <v>2468</v>
      </c>
    </row>
    <row r="336">
      <c r="A336" s="1" t="s">
        <v>108</v>
      </c>
      <c r="B336" s="1">
        <v>5</v>
      </c>
      <c r="C336" s="26" t="s">
        <v>2479</v>
      </c>
      <c r="D336" t="s">
        <v>138</v>
      </c>
      <c r="E336" s="27" t="s">
        <v>2480</v>
      </c>
      <c r="F336" s="28" t="s">
        <v>153</v>
      </c>
      <c r="G336" s="29">
        <v>85.299999999999997</v>
      </c>
      <c r="H336" s="28">
        <v>0</v>
      </c>
      <c r="I336" s="30">
        <f>ROUND(G336*H336,P4)</f>
        <v>0</v>
      </c>
      <c r="L336" s="30">
        <v>0</v>
      </c>
      <c r="M336" s="24">
        <f>ROUND(G336*L336,P4)</f>
        <v>0</v>
      </c>
      <c r="N336" s="25" t="s">
        <v>559</v>
      </c>
      <c r="O336" s="31">
        <f>M336*AA336</f>
        <v>0</v>
      </c>
      <c r="P336" s="1">
        <v>3</v>
      </c>
      <c r="AA336" s="1">
        <f>IF(P336=1,$O$3,IF(P336=2,$O$4,$O$5))</f>
        <v>0</v>
      </c>
    </row>
    <row r="337">
      <c r="A337" s="1" t="s">
        <v>114</v>
      </c>
      <c r="E337" s="27" t="s">
        <v>138</v>
      </c>
    </row>
    <row r="338" ht="26.4">
      <c r="A338" s="1" t="s">
        <v>116</v>
      </c>
      <c r="E338" s="32" t="s">
        <v>4574</v>
      </c>
    </row>
    <row r="339" ht="369.6">
      <c r="A339" s="1" t="s">
        <v>117</v>
      </c>
      <c r="E339" s="27" t="s">
        <v>2475</v>
      </c>
    </row>
    <row r="340">
      <c r="A340" s="1" t="s">
        <v>108</v>
      </c>
      <c r="B340" s="1">
        <v>6</v>
      </c>
      <c r="C340" s="26" t="s">
        <v>4575</v>
      </c>
      <c r="D340" t="s">
        <v>138</v>
      </c>
      <c r="E340" s="27" t="s">
        <v>4576</v>
      </c>
      <c r="F340" s="28" t="s">
        <v>153</v>
      </c>
      <c r="G340" s="29">
        <v>4346.3000000000002</v>
      </c>
      <c r="H340" s="28">
        <v>0</v>
      </c>
      <c r="I340" s="30">
        <f>ROUND(G340*H340,P4)</f>
        <v>0</v>
      </c>
      <c r="L340" s="30">
        <v>0</v>
      </c>
      <c r="M340" s="24">
        <f>ROUND(G340*L340,P4)</f>
        <v>0</v>
      </c>
      <c r="N340" s="25" t="s">
        <v>138</v>
      </c>
      <c r="O340" s="31">
        <f>M340*AA340</f>
        <v>0</v>
      </c>
      <c r="P340" s="1">
        <v>3</v>
      </c>
      <c r="AA340" s="1">
        <f>IF(P340=1,$O$3,IF(P340=2,$O$4,$O$5))</f>
        <v>0</v>
      </c>
    </row>
    <row r="341">
      <c r="A341" s="1" t="s">
        <v>114</v>
      </c>
      <c r="E341" s="27" t="s">
        <v>138</v>
      </c>
    </row>
    <row r="342" ht="26.4">
      <c r="A342" s="1" t="s">
        <v>116</v>
      </c>
      <c r="E342" s="32" t="s">
        <v>4577</v>
      </c>
    </row>
    <row r="343" ht="303.6">
      <c r="A343" s="1" t="s">
        <v>117</v>
      </c>
      <c r="E343" s="27" t="s">
        <v>2500</v>
      </c>
    </row>
    <row r="344">
      <c r="A344" s="1" t="s">
        <v>108</v>
      </c>
      <c r="B344" s="1">
        <v>7</v>
      </c>
      <c r="C344" s="26" t="s">
        <v>4578</v>
      </c>
      <c r="D344" t="s">
        <v>138</v>
      </c>
      <c r="E344" s="27" t="s">
        <v>2506</v>
      </c>
      <c r="F344" s="28" t="s">
        <v>153</v>
      </c>
      <c r="G344" s="29">
        <v>1223.9000000000001</v>
      </c>
      <c r="H344" s="28">
        <v>0</v>
      </c>
      <c r="I344" s="30">
        <f>ROUND(G344*H344,P4)</f>
        <v>0</v>
      </c>
      <c r="L344" s="30">
        <v>0</v>
      </c>
      <c r="M344" s="24">
        <f>ROUND(G344*L344,P4)</f>
        <v>0</v>
      </c>
      <c r="N344" s="25" t="s">
        <v>138</v>
      </c>
      <c r="O344" s="31">
        <f>M344*AA344</f>
        <v>0</v>
      </c>
      <c r="P344" s="1">
        <v>3</v>
      </c>
      <c r="AA344" s="1">
        <f>IF(P344=1,$O$3,IF(P344=2,$O$4,$O$5))</f>
        <v>0</v>
      </c>
    </row>
    <row r="345">
      <c r="A345" s="1" t="s">
        <v>114</v>
      </c>
      <c r="E345" s="27" t="s">
        <v>138</v>
      </c>
    </row>
    <row r="346" ht="26.4">
      <c r="A346" s="1" t="s">
        <v>116</v>
      </c>
      <c r="E346" s="32" t="s">
        <v>4579</v>
      </c>
    </row>
    <row r="347" ht="303.6">
      <c r="A347" s="1" t="s">
        <v>117</v>
      </c>
      <c r="E347" s="27" t="s">
        <v>2500</v>
      </c>
    </row>
    <row r="348">
      <c r="A348" s="1" t="s">
        <v>108</v>
      </c>
      <c r="B348" s="1">
        <v>8</v>
      </c>
      <c r="C348" s="26" t="s">
        <v>4580</v>
      </c>
      <c r="D348" t="s">
        <v>138</v>
      </c>
      <c r="E348" s="27" t="s">
        <v>4581</v>
      </c>
      <c r="F348" s="28" t="s">
        <v>153</v>
      </c>
      <c r="G348" s="29">
        <v>160.30000000000001</v>
      </c>
      <c r="H348" s="28">
        <v>0</v>
      </c>
      <c r="I348" s="30">
        <f>ROUND(G348*H348,P4)</f>
        <v>0</v>
      </c>
      <c r="L348" s="30">
        <v>0</v>
      </c>
      <c r="M348" s="24">
        <f>ROUND(G348*L348,P4)</f>
        <v>0</v>
      </c>
      <c r="N348" s="25" t="s">
        <v>559</v>
      </c>
      <c r="O348" s="31">
        <f>M348*AA348</f>
        <v>0</v>
      </c>
      <c r="P348" s="1">
        <v>3</v>
      </c>
      <c r="AA348" s="1">
        <f>IF(P348=1,$O$3,IF(P348=2,$O$4,$O$5))</f>
        <v>0</v>
      </c>
    </row>
    <row r="349">
      <c r="A349" s="1" t="s">
        <v>114</v>
      </c>
      <c r="E349" s="27" t="s">
        <v>138</v>
      </c>
    </row>
    <row r="350">
      <c r="A350" s="1" t="s">
        <v>116</v>
      </c>
      <c r="E350" s="32" t="s">
        <v>4582</v>
      </c>
    </row>
    <row r="351" ht="277.2">
      <c r="A351" s="1" t="s">
        <v>117</v>
      </c>
      <c r="E351" s="27" t="s">
        <v>4583</v>
      </c>
    </row>
    <row r="352">
      <c r="A352" s="1" t="s">
        <v>108</v>
      </c>
      <c r="B352" s="1">
        <v>9</v>
      </c>
      <c r="C352" s="26" t="s">
        <v>2509</v>
      </c>
      <c r="D352" t="s">
        <v>138</v>
      </c>
      <c r="E352" s="27" t="s">
        <v>2510</v>
      </c>
      <c r="F352" s="28" t="s">
        <v>153</v>
      </c>
      <c r="G352" s="29">
        <v>85.299999999999997</v>
      </c>
      <c r="H352" s="28">
        <v>0</v>
      </c>
      <c r="I352" s="30">
        <f>ROUND(G352*H352,P4)</f>
        <v>0</v>
      </c>
      <c r="L352" s="30">
        <v>0</v>
      </c>
      <c r="M352" s="24">
        <f>ROUND(G352*L352,P4)</f>
        <v>0</v>
      </c>
      <c r="N352" s="25" t="s">
        <v>559</v>
      </c>
      <c r="O352" s="31">
        <f>M352*AA352</f>
        <v>0</v>
      </c>
      <c r="P352" s="1">
        <v>3</v>
      </c>
      <c r="AA352" s="1">
        <f>IF(P352=1,$O$3,IF(P352=2,$O$4,$O$5))</f>
        <v>0</v>
      </c>
    </row>
    <row r="353">
      <c r="A353" s="1" t="s">
        <v>114</v>
      </c>
      <c r="E353" s="27" t="s">
        <v>138</v>
      </c>
    </row>
    <row r="354" ht="26.4">
      <c r="A354" s="1" t="s">
        <v>116</v>
      </c>
      <c r="E354" s="32" t="s">
        <v>4584</v>
      </c>
    </row>
    <row r="355" ht="264">
      <c r="A355" s="1" t="s">
        <v>117</v>
      </c>
      <c r="E355" s="27" t="s">
        <v>2512</v>
      </c>
    </row>
    <row r="356">
      <c r="A356" s="1" t="s">
        <v>108</v>
      </c>
      <c r="B356" s="1">
        <v>10</v>
      </c>
      <c r="C356" s="26" t="s">
        <v>2526</v>
      </c>
      <c r="D356" t="s">
        <v>138</v>
      </c>
      <c r="E356" s="27" t="s">
        <v>2527</v>
      </c>
      <c r="F356" s="28" t="s">
        <v>148</v>
      </c>
      <c r="G356" s="29">
        <v>1809.5999999999999</v>
      </c>
      <c r="H356" s="28">
        <v>0</v>
      </c>
      <c r="I356" s="30">
        <f>ROUND(G356*H356,P4)</f>
        <v>0</v>
      </c>
      <c r="L356" s="30">
        <v>0</v>
      </c>
      <c r="M356" s="24">
        <f>ROUND(G356*L356,P4)</f>
        <v>0</v>
      </c>
      <c r="N356" s="25" t="s">
        <v>559</v>
      </c>
      <c r="O356" s="31">
        <f>M356*AA356</f>
        <v>0</v>
      </c>
      <c r="P356" s="1">
        <v>3</v>
      </c>
      <c r="AA356" s="1">
        <f>IF(P356=1,$O$3,IF(P356=2,$O$4,$O$5))</f>
        <v>0</v>
      </c>
    </row>
    <row r="357">
      <c r="A357" s="1" t="s">
        <v>114</v>
      </c>
      <c r="E357" s="27" t="s">
        <v>138</v>
      </c>
    </row>
    <row r="358">
      <c r="A358" s="1" t="s">
        <v>116</v>
      </c>
      <c r="E358" s="32" t="s">
        <v>4585</v>
      </c>
    </row>
    <row r="359" ht="66">
      <c r="A359" s="1" t="s">
        <v>117</v>
      </c>
      <c r="E359" s="27" t="s">
        <v>2529</v>
      </c>
    </row>
    <row r="360">
      <c r="A360" s="1" t="s">
        <v>108</v>
      </c>
      <c r="B360" s="1">
        <v>11</v>
      </c>
      <c r="C360" s="26" t="s">
        <v>2530</v>
      </c>
      <c r="D360" t="s">
        <v>138</v>
      </c>
      <c r="E360" s="27" t="s">
        <v>2531</v>
      </c>
      <c r="F360" s="28" t="s">
        <v>148</v>
      </c>
      <c r="G360" s="29">
        <v>1809.5999999999999</v>
      </c>
      <c r="H360" s="28">
        <v>0</v>
      </c>
      <c r="I360" s="30">
        <f>ROUND(G360*H360,P4)</f>
        <v>0</v>
      </c>
      <c r="L360" s="30">
        <v>0</v>
      </c>
      <c r="M360" s="24">
        <f>ROUND(G360*L360,P4)</f>
        <v>0</v>
      </c>
      <c r="N360" s="25" t="s">
        <v>559</v>
      </c>
      <c r="O360" s="31">
        <f>M360*AA360</f>
        <v>0</v>
      </c>
      <c r="P360" s="1">
        <v>3</v>
      </c>
      <c r="AA360" s="1">
        <f>IF(P360=1,$O$3,IF(P360=2,$O$4,$O$5))</f>
        <v>0</v>
      </c>
    </row>
    <row r="361">
      <c r="A361" s="1" t="s">
        <v>114</v>
      </c>
      <c r="E361" s="27" t="s">
        <v>138</v>
      </c>
    </row>
    <row r="362">
      <c r="A362" s="1" t="s">
        <v>116</v>
      </c>
      <c r="E362" s="32" t="s">
        <v>4585</v>
      </c>
    </row>
    <row r="363" ht="79.2">
      <c r="A363" s="1" t="s">
        <v>117</v>
      </c>
      <c r="E363" s="27" t="s">
        <v>2532</v>
      </c>
    </row>
    <row r="364">
      <c r="A364" s="1" t="s">
        <v>108</v>
      </c>
      <c r="B364" s="1">
        <v>13</v>
      </c>
      <c r="C364" s="26" t="s">
        <v>2533</v>
      </c>
      <c r="D364" t="s">
        <v>138</v>
      </c>
      <c r="E364" s="27" t="s">
        <v>2534</v>
      </c>
      <c r="F364" s="28" t="s">
        <v>153</v>
      </c>
      <c r="G364" s="29">
        <v>54.287999999999997</v>
      </c>
      <c r="H364" s="28">
        <v>0</v>
      </c>
      <c r="I364" s="30">
        <f>ROUND(G364*H364,P4)</f>
        <v>0</v>
      </c>
      <c r="L364" s="30">
        <v>0</v>
      </c>
      <c r="M364" s="24">
        <f>ROUND(G364*L364,P4)</f>
        <v>0</v>
      </c>
      <c r="N364" s="25" t="s">
        <v>559</v>
      </c>
      <c r="O364" s="31">
        <f>M364*AA364</f>
        <v>0</v>
      </c>
      <c r="P364" s="1">
        <v>3</v>
      </c>
      <c r="AA364" s="1">
        <f>IF(P364=1,$O$3,IF(P364=2,$O$4,$O$5))</f>
        <v>0</v>
      </c>
    </row>
    <row r="365">
      <c r="A365" s="1" t="s">
        <v>114</v>
      </c>
      <c r="E365" s="27" t="s">
        <v>138</v>
      </c>
    </row>
    <row r="366">
      <c r="A366" s="1" t="s">
        <v>116</v>
      </c>
      <c r="E366" s="32" t="s">
        <v>4586</v>
      </c>
    </row>
    <row r="367" ht="66">
      <c r="A367" s="1" t="s">
        <v>117</v>
      </c>
      <c r="E367" s="27" t="s">
        <v>2536</v>
      </c>
    </row>
    <row r="368">
      <c r="A368" s="1" t="s">
        <v>108</v>
      </c>
      <c r="B368" s="1">
        <v>24</v>
      </c>
      <c r="C368" s="26" t="s">
        <v>2448</v>
      </c>
      <c r="D368" t="s">
        <v>138</v>
      </c>
      <c r="E368" s="27" t="s">
        <v>2449</v>
      </c>
      <c r="F368" s="28" t="s">
        <v>153</v>
      </c>
      <c r="G368" s="29">
        <v>1204</v>
      </c>
      <c r="H368" s="28">
        <v>0</v>
      </c>
      <c r="I368" s="30">
        <f>ROUND(G368*H368,P4)</f>
        <v>0</v>
      </c>
      <c r="L368" s="30">
        <v>0</v>
      </c>
      <c r="M368" s="24">
        <f>ROUND(G368*L368,P4)</f>
        <v>0</v>
      </c>
      <c r="N368" s="25" t="s">
        <v>559</v>
      </c>
      <c r="O368" s="31">
        <f>M368*AA368</f>
        <v>0</v>
      </c>
      <c r="P368" s="1">
        <v>3</v>
      </c>
      <c r="AA368" s="1">
        <f>IF(P368=1,$O$3,IF(P368=2,$O$4,$O$5))</f>
        <v>0</v>
      </c>
    </row>
    <row r="369">
      <c r="A369" s="1" t="s">
        <v>114</v>
      </c>
      <c r="E369" s="27" t="s">
        <v>138</v>
      </c>
    </row>
    <row r="370">
      <c r="A370" s="1" t="s">
        <v>116</v>
      </c>
      <c r="E370" s="32" t="s">
        <v>4587</v>
      </c>
    </row>
    <row r="371" ht="52.8">
      <c r="A371" s="1" t="s">
        <v>117</v>
      </c>
      <c r="E371" s="27" t="s">
        <v>2451</v>
      </c>
    </row>
    <row r="372">
      <c r="A372" s="1" t="s">
        <v>108</v>
      </c>
      <c r="B372" s="1">
        <v>25</v>
      </c>
      <c r="C372" s="26" t="s">
        <v>2523</v>
      </c>
      <c r="D372" t="s">
        <v>138</v>
      </c>
      <c r="E372" s="27" t="s">
        <v>2524</v>
      </c>
      <c r="F372" s="28" t="s">
        <v>153</v>
      </c>
      <c r="G372" s="29">
        <v>1204</v>
      </c>
      <c r="H372" s="28">
        <v>0</v>
      </c>
      <c r="I372" s="30">
        <f>ROUND(G372*H372,P4)</f>
        <v>0</v>
      </c>
      <c r="L372" s="30">
        <v>0</v>
      </c>
      <c r="M372" s="24">
        <f>ROUND(G372*L372,P4)</f>
        <v>0</v>
      </c>
      <c r="N372" s="25" t="s">
        <v>559</v>
      </c>
      <c r="O372" s="31">
        <f>M372*AA372</f>
        <v>0</v>
      </c>
      <c r="P372" s="1">
        <v>3</v>
      </c>
      <c r="AA372" s="1">
        <f>IF(P372=1,$O$3,IF(P372=2,$O$4,$O$5))</f>
        <v>0</v>
      </c>
    </row>
    <row r="373">
      <c r="A373" s="1" t="s">
        <v>114</v>
      </c>
      <c r="E373" s="27" t="s">
        <v>138</v>
      </c>
    </row>
    <row r="374">
      <c r="A374" s="1" t="s">
        <v>116</v>
      </c>
      <c r="E374" s="32" t="s">
        <v>4587</v>
      </c>
    </row>
    <row r="375" ht="39.6">
      <c r="A375" s="1" t="s">
        <v>117</v>
      </c>
      <c r="E375" s="27" t="s">
        <v>2525</v>
      </c>
    </row>
    <row r="376">
      <c r="A376" s="1" t="s">
        <v>108</v>
      </c>
      <c r="B376" s="1">
        <v>26</v>
      </c>
      <c r="C376" s="26" t="s">
        <v>2537</v>
      </c>
      <c r="D376" t="s">
        <v>138</v>
      </c>
      <c r="E376" s="27" t="s">
        <v>2538</v>
      </c>
      <c r="F376" s="28" t="s">
        <v>153</v>
      </c>
      <c r="G376" s="29">
        <v>1204</v>
      </c>
      <c r="H376" s="28">
        <v>0</v>
      </c>
      <c r="I376" s="30">
        <f>ROUND(G376*H376,P4)</f>
        <v>0</v>
      </c>
      <c r="L376" s="30">
        <v>0</v>
      </c>
      <c r="M376" s="24">
        <f>ROUND(G376*L376,P4)</f>
        <v>0</v>
      </c>
      <c r="N376" s="25" t="s">
        <v>559</v>
      </c>
      <c r="O376" s="31">
        <f>M376*AA376</f>
        <v>0</v>
      </c>
      <c r="P376" s="1">
        <v>3</v>
      </c>
      <c r="AA376" s="1">
        <f>IF(P376=1,$O$3,IF(P376=2,$O$4,$O$5))</f>
        <v>0</v>
      </c>
    </row>
    <row r="377">
      <c r="A377" s="1" t="s">
        <v>114</v>
      </c>
      <c r="E377" s="27" t="s">
        <v>138</v>
      </c>
    </row>
    <row r="378">
      <c r="A378" s="1" t="s">
        <v>116</v>
      </c>
      <c r="E378" s="32" t="s">
        <v>4587</v>
      </c>
    </row>
    <row r="379" ht="105.6">
      <c r="A379" s="1" t="s">
        <v>117</v>
      </c>
      <c r="E379" s="27" t="s">
        <v>2539</v>
      </c>
    </row>
    <row r="380">
      <c r="A380" s="1" t="s">
        <v>108</v>
      </c>
      <c r="B380" s="1">
        <v>29</v>
      </c>
      <c r="C380" s="26" t="s">
        <v>2513</v>
      </c>
      <c r="D380" t="s">
        <v>138</v>
      </c>
      <c r="E380" s="27" t="s">
        <v>2514</v>
      </c>
      <c r="F380" s="28" t="s">
        <v>153</v>
      </c>
      <c r="G380" s="29">
        <v>1.1000000000000001</v>
      </c>
      <c r="H380" s="28">
        <v>0</v>
      </c>
      <c r="I380" s="30">
        <f>ROUND(G380*H380,P4)</f>
        <v>0</v>
      </c>
      <c r="L380" s="30">
        <v>0</v>
      </c>
      <c r="M380" s="24">
        <f>ROUND(G380*L380,P4)</f>
        <v>0</v>
      </c>
      <c r="N380" s="25" t="s">
        <v>559</v>
      </c>
      <c r="O380" s="31">
        <f>M380*AA380</f>
        <v>0</v>
      </c>
      <c r="P380" s="1">
        <v>3</v>
      </c>
      <c r="AA380" s="1">
        <f>IF(P380=1,$O$3,IF(P380=2,$O$4,$O$5))</f>
        <v>0</v>
      </c>
    </row>
    <row r="381">
      <c r="A381" s="1" t="s">
        <v>114</v>
      </c>
      <c r="E381" s="27" t="s">
        <v>138</v>
      </c>
    </row>
    <row r="382">
      <c r="A382" s="1" t="s">
        <v>116</v>
      </c>
      <c r="E382" s="32" t="s">
        <v>4588</v>
      </c>
    </row>
    <row r="383" ht="343.2">
      <c r="A383" s="1" t="s">
        <v>117</v>
      </c>
      <c r="E383" s="27" t="s">
        <v>2516</v>
      </c>
    </row>
    <row r="384">
      <c r="A384" s="1" t="s">
        <v>108</v>
      </c>
      <c r="B384" s="1">
        <v>30</v>
      </c>
      <c r="C384" s="26" t="s">
        <v>2444</v>
      </c>
      <c r="D384" t="s">
        <v>138</v>
      </c>
      <c r="E384" s="27" t="s">
        <v>2445</v>
      </c>
      <c r="F384" s="28" t="s">
        <v>1792</v>
      </c>
      <c r="G384" s="29">
        <v>2957.5999999999999</v>
      </c>
      <c r="H384" s="28">
        <v>0</v>
      </c>
      <c r="I384" s="30">
        <f>ROUND(G384*H384,P4)</f>
        <v>0</v>
      </c>
      <c r="L384" s="30">
        <v>0</v>
      </c>
      <c r="M384" s="24">
        <f>ROUND(G384*L384,P4)</f>
        <v>0</v>
      </c>
      <c r="N384" s="25" t="s">
        <v>559</v>
      </c>
      <c r="O384" s="31">
        <f>M384*AA384</f>
        <v>0</v>
      </c>
      <c r="P384" s="1">
        <v>3</v>
      </c>
      <c r="AA384" s="1">
        <f>IF(P384=1,$O$3,IF(P384=2,$O$4,$O$5))</f>
        <v>0</v>
      </c>
    </row>
    <row r="385">
      <c r="A385" s="1" t="s">
        <v>114</v>
      </c>
      <c r="E385" s="27" t="s">
        <v>138</v>
      </c>
    </row>
    <row r="386" ht="39.6">
      <c r="A386" s="1" t="s">
        <v>116</v>
      </c>
      <c r="E386" s="32" t="s">
        <v>4589</v>
      </c>
    </row>
    <row r="387" ht="79.2">
      <c r="A387" s="1" t="s">
        <v>117</v>
      </c>
      <c r="E387" s="27" t="s">
        <v>2447</v>
      </c>
    </row>
    <row r="388">
      <c r="A388" s="1" t="s">
        <v>108</v>
      </c>
      <c r="B388" s="1">
        <v>31</v>
      </c>
      <c r="C388" s="26" t="s">
        <v>2456</v>
      </c>
      <c r="D388" t="s">
        <v>138</v>
      </c>
      <c r="E388" s="27" t="s">
        <v>2457</v>
      </c>
      <c r="F388" s="28" t="s">
        <v>1792</v>
      </c>
      <c r="G388" s="29">
        <v>2722.1999999999998</v>
      </c>
      <c r="H388" s="28">
        <v>0</v>
      </c>
      <c r="I388" s="30">
        <f>ROUND(G388*H388,P4)</f>
        <v>0</v>
      </c>
      <c r="L388" s="30">
        <v>0</v>
      </c>
      <c r="M388" s="24">
        <f>ROUND(G388*L388,P4)</f>
        <v>0</v>
      </c>
      <c r="N388" s="25" t="s">
        <v>559</v>
      </c>
      <c r="O388" s="31">
        <f>M388*AA388</f>
        <v>0</v>
      </c>
      <c r="P388" s="1">
        <v>3</v>
      </c>
      <c r="AA388" s="1">
        <f>IF(P388=1,$O$3,IF(P388=2,$O$4,$O$5))</f>
        <v>0</v>
      </c>
    </row>
    <row r="389">
      <c r="A389" s="1" t="s">
        <v>114</v>
      </c>
      <c r="E389" s="27" t="s">
        <v>138</v>
      </c>
    </row>
    <row r="390">
      <c r="A390" s="1" t="s">
        <v>116</v>
      </c>
      <c r="E390" s="32" t="s">
        <v>4590</v>
      </c>
    </row>
    <row r="391" ht="79.2">
      <c r="A391" s="1" t="s">
        <v>117</v>
      </c>
      <c r="E391" s="27" t="s">
        <v>2447</v>
      </c>
    </row>
    <row r="392">
      <c r="A392" s="1" t="s">
        <v>108</v>
      </c>
      <c r="B392" s="1">
        <v>32</v>
      </c>
      <c r="C392" s="26" t="s">
        <v>2469</v>
      </c>
      <c r="D392" t="s">
        <v>138</v>
      </c>
      <c r="E392" s="27" t="s">
        <v>2470</v>
      </c>
      <c r="F392" s="28" t="s">
        <v>1792</v>
      </c>
      <c r="G392" s="29">
        <v>11140.4</v>
      </c>
      <c r="H392" s="28">
        <v>0</v>
      </c>
      <c r="I392" s="30">
        <f>ROUND(G392*H392,P4)</f>
        <v>0</v>
      </c>
      <c r="L392" s="30">
        <v>0</v>
      </c>
      <c r="M392" s="24">
        <f>ROUND(G392*L392,P4)</f>
        <v>0</v>
      </c>
      <c r="N392" s="25" t="s">
        <v>559</v>
      </c>
      <c r="O392" s="31">
        <f>M392*AA392</f>
        <v>0</v>
      </c>
      <c r="P392" s="1">
        <v>3</v>
      </c>
      <c r="AA392" s="1">
        <f>IF(P392=1,$O$3,IF(P392=2,$O$4,$O$5))</f>
        <v>0</v>
      </c>
    </row>
    <row r="393">
      <c r="A393" s="1" t="s">
        <v>114</v>
      </c>
      <c r="E393" s="27" t="s">
        <v>138</v>
      </c>
    </row>
    <row r="394" ht="39.6">
      <c r="A394" s="1" t="s">
        <v>116</v>
      </c>
      <c r="E394" s="32" t="s">
        <v>4591</v>
      </c>
    </row>
    <row r="395" ht="79.2">
      <c r="A395" s="1" t="s">
        <v>117</v>
      </c>
      <c r="E395" s="27" t="s">
        <v>2447</v>
      </c>
    </row>
    <row r="396">
      <c r="A396" s="1" t="s">
        <v>108</v>
      </c>
      <c r="B396" s="1">
        <v>33</v>
      </c>
      <c r="C396" s="26" t="s">
        <v>2482</v>
      </c>
      <c r="D396" t="s">
        <v>138</v>
      </c>
      <c r="E396" s="27" t="s">
        <v>2483</v>
      </c>
      <c r="F396" s="28" t="s">
        <v>1792</v>
      </c>
      <c r="G396" s="29">
        <v>170.59999999999999</v>
      </c>
      <c r="H396" s="28">
        <v>0</v>
      </c>
      <c r="I396" s="30">
        <f>ROUND(G396*H396,P4)</f>
        <v>0</v>
      </c>
      <c r="L396" s="30">
        <v>0</v>
      </c>
      <c r="M396" s="24">
        <f>ROUND(G396*L396,P4)</f>
        <v>0</v>
      </c>
      <c r="N396" s="25" t="s">
        <v>559</v>
      </c>
      <c r="O396" s="31">
        <f>M396*AA396</f>
        <v>0</v>
      </c>
      <c r="P396" s="1">
        <v>3</v>
      </c>
      <c r="AA396" s="1">
        <f>IF(P396=1,$O$3,IF(P396=2,$O$4,$O$5))</f>
        <v>0</v>
      </c>
    </row>
    <row r="397">
      <c r="A397" s="1" t="s">
        <v>114</v>
      </c>
      <c r="E397" s="27" t="s">
        <v>138</v>
      </c>
    </row>
    <row r="398" ht="26.4">
      <c r="A398" s="1" t="s">
        <v>116</v>
      </c>
      <c r="E398" s="32" t="s">
        <v>4592</v>
      </c>
    </row>
    <row r="399" ht="79.2">
      <c r="A399" s="1" t="s">
        <v>117</v>
      </c>
      <c r="E399" s="27" t="s">
        <v>2447</v>
      </c>
    </row>
    <row r="400">
      <c r="A400" s="1" t="s">
        <v>105</v>
      </c>
      <c r="C400" s="22" t="s">
        <v>604</v>
      </c>
      <c r="E400" s="23" t="s">
        <v>2544</v>
      </c>
      <c r="L400" s="24">
        <f>SUMIFS(L401:L412,A401:A412,"P")</f>
        <v>0</v>
      </c>
      <c r="M400" s="24">
        <f>SUMIFS(M401:M412,A401:A412,"P")</f>
        <v>0</v>
      </c>
      <c r="N400" s="25"/>
    </row>
    <row r="401">
      <c r="A401" s="1" t="s">
        <v>108</v>
      </c>
      <c r="B401" s="1">
        <v>14</v>
      </c>
      <c r="C401" s="26" t="s">
        <v>2545</v>
      </c>
      <c r="D401" t="s">
        <v>138</v>
      </c>
      <c r="E401" s="27" t="s">
        <v>2546</v>
      </c>
      <c r="F401" s="28" t="s">
        <v>167</v>
      </c>
      <c r="G401" s="29">
        <v>49</v>
      </c>
      <c r="H401" s="28">
        <v>0</v>
      </c>
      <c r="I401" s="30">
        <f>ROUND(G401*H401,P4)</f>
        <v>0</v>
      </c>
      <c r="L401" s="30">
        <v>0</v>
      </c>
      <c r="M401" s="24">
        <f>ROUND(G401*L401,P4)</f>
        <v>0</v>
      </c>
      <c r="N401" s="25" t="s">
        <v>559</v>
      </c>
      <c r="O401" s="31">
        <f>M401*AA401</f>
        <v>0</v>
      </c>
      <c r="P401" s="1">
        <v>3</v>
      </c>
      <c r="AA401" s="1">
        <f>IF(P401=1,$O$3,IF(P401=2,$O$4,$O$5))</f>
        <v>0</v>
      </c>
    </row>
    <row r="402">
      <c r="A402" s="1" t="s">
        <v>114</v>
      </c>
      <c r="E402" s="27" t="s">
        <v>138</v>
      </c>
    </row>
    <row r="403">
      <c r="A403" s="1" t="s">
        <v>116</v>
      </c>
      <c r="E403" s="32" t="s">
        <v>4593</v>
      </c>
    </row>
    <row r="404" ht="198">
      <c r="A404" s="1" t="s">
        <v>117</v>
      </c>
      <c r="E404" s="27" t="s">
        <v>2548</v>
      </c>
    </row>
    <row r="405">
      <c r="A405" s="1" t="s">
        <v>108</v>
      </c>
      <c r="B405" s="1">
        <v>15</v>
      </c>
      <c r="C405" s="26" t="s">
        <v>2552</v>
      </c>
      <c r="D405" t="s">
        <v>138</v>
      </c>
      <c r="E405" s="27" t="s">
        <v>2553</v>
      </c>
      <c r="F405" s="28" t="s">
        <v>148</v>
      </c>
      <c r="G405" s="29">
        <v>133.5</v>
      </c>
      <c r="H405" s="28">
        <v>0</v>
      </c>
      <c r="I405" s="30">
        <f>ROUND(G405*H405,P4)</f>
        <v>0</v>
      </c>
      <c r="L405" s="30">
        <v>0</v>
      </c>
      <c r="M405" s="24">
        <f>ROUND(G405*L405,P4)</f>
        <v>0</v>
      </c>
      <c r="N405" s="25" t="s">
        <v>559</v>
      </c>
      <c r="O405" s="31">
        <f>M405*AA405</f>
        <v>0</v>
      </c>
      <c r="P405" s="1">
        <v>3</v>
      </c>
      <c r="AA405" s="1">
        <f>IF(P405=1,$O$3,IF(P405=2,$O$4,$O$5))</f>
        <v>0</v>
      </c>
    </row>
    <row r="406">
      <c r="A406" s="1" t="s">
        <v>114</v>
      </c>
      <c r="E406" s="27" t="s">
        <v>138</v>
      </c>
    </row>
    <row r="407" ht="52.8">
      <c r="A407" s="1" t="s">
        <v>116</v>
      </c>
      <c r="E407" s="32" t="s">
        <v>4594</v>
      </c>
    </row>
    <row r="408" ht="132">
      <c r="A408" s="1" t="s">
        <v>117</v>
      </c>
      <c r="E408" s="27" t="s">
        <v>2555</v>
      </c>
    </row>
    <row r="409">
      <c r="A409" s="1" t="s">
        <v>108</v>
      </c>
      <c r="B409" s="1">
        <v>16</v>
      </c>
      <c r="C409" s="26" t="s">
        <v>4595</v>
      </c>
      <c r="D409" t="s">
        <v>138</v>
      </c>
      <c r="E409" s="27" t="s">
        <v>4596</v>
      </c>
      <c r="F409" s="28" t="s">
        <v>148</v>
      </c>
      <c r="G409" s="29">
        <v>1072</v>
      </c>
      <c r="H409" s="28">
        <v>0</v>
      </c>
      <c r="I409" s="30">
        <f>ROUND(G409*H409,P4)</f>
        <v>0</v>
      </c>
      <c r="L409" s="30">
        <v>0</v>
      </c>
      <c r="M409" s="24">
        <f>ROUND(G409*L409,P4)</f>
        <v>0</v>
      </c>
      <c r="N409" s="25" t="s">
        <v>559</v>
      </c>
      <c r="O409" s="31">
        <f>M409*AA409</f>
        <v>0</v>
      </c>
      <c r="P409" s="1">
        <v>3</v>
      </c>
      <c r="AA409" s="1">
        <f>IF(P409=1,$O$3,IF(P409=2,$O$4,$O$5))</f>
        <v>0</v>
      </c>
    </row>
    <row r="410">
      <c r="A410" s="1" t="s">
        <v>114</v>
      </c>
      <c r="E410" s="27" t="s">
        <v>138</v>
      </c>
    </row>
    <row r="411">
      <c r="A411" s="1" t="s">
        <v>116</v>
      </c>
      <c r="E411" s="32" t="s">
        <v>4597</v>
      </c>
    </row>
    <row r="412" ht="158.4">
      <c r="A412" s="1" t="s">
        <v>117</v>
      </c>
      <c r="E412" s="27" t="s">
        <v>3786</v>
      </c>
    </row>
    <row r="413">
      <c r="A413" s="1" t="s">
        <v>105</v>
      </c>
      <c r="C413" s="22" t="s">
        <v>2560</v>
      </c>
      <c r="E413" s="23" t="s">
        <v>2561</v>
      </c>
      <c r="L413" s="24">
        <f>SUMIFS(L414:L417,A414:A417,"P")</f>
        <v>0</v>
      </c>
      <c r="M413" s="24">
        <f>SUMIFS(M414:M417,A414:A417,"P")</f>
        <v>0</v>
      </c>
      <c r="N413" s="25"/>
    </row>
    <row r="414" ht="26.4">
      <c r="A414" s="1" t="s">
        <v>108</v>
      </c>
      <c r="B414" s="1">
        <v>27</v>
      </c>
      <c r="C414" s="26" t="s">
        <v>2562</v>
      </c>
      <c r="D414" t="s">
        <v>138</v>
      </c>
      <c r="E414" s="27" t="s">
        <v>2563</v>
      </c>
      <c r="F414" s="28" t="s">
        <v>153</v>
      </c>
      <c r="G414" s="29">
        <v>11</v>
      </c>
      <c r="H414" s="28">
        <v>0</v>
      </c>
      <c r="I414" s="30">
        <f>ROUND(G414*H414,P4)</f>
        <v>0</v>
      </c>
      <c r="L414" s="30">
        <v>0</v>
      </c>
      <c r="M414" s="24">
        <f>ROUND(G414*L414,P4)</f>
        <v>0</v>
      </c>
      <c r="N414" s="25" t="s">
        <v>559</v>
      </c>
      <c r="O414" s="31">
        <f>M414*AA414</f>
        <v>0</v>
      </c>
      <c r="P414" s="1">
        <v>3</v>
      </c>
      <c r="AA414" s="1">
        <f>IF(P414=1,$O$3,IF(P414=2,$O$4,$O$5))</f>
        <v>0</v>
      </c>
    </row>
    <row r="415">
      <c r="A415" s="1" t="s">
        <v>114</v>
      </c>
      <c r="E415" s="27" t="s">
        <v>138</v>
      </c>
    </row>
    <row r="416" ht="26.4">
      <c r="A416" s="1" t="s">
        <v>116</v>
      </c>
      <c r="E416" s="32" t="s">
        <v>4598</v>
      </c>
    </row>
    <row r="417" ht="52.8">
      <c r="A417" s="1" t="s">
        <v>117</v>
      </c>
      <c r="E417" s="27" t="s">
        <v>2565</v>
      </c>
    </row>
    <row r="418">
      <c r="A418" s="1" t="s">
        <v>105</v>
      </c>
      <c r="C418" s="22" t="s">
        <v>2566</v>
      </c>
      <c r="E418" s="23" t="s">
        <v>2567</v>
      </c>
      <c r="L418" s="24">
        <f>SUMIFS(L419:L426,A419:A426,"P")</f>
        <v>0</v>
      </c>
      <c r="M418" s="24">
        <f>SUMIFS(M419:M426,A419:A426,"P")</f>
        <v>0</v>
      </c>
      <c r="N418" s="25"/>
    </row>
    <row r="419">
      <c r="A419" s="1" t="s">
        <v>108</v>
      </c>
      <c r="B419" s="1">
        <v>28</v>
      </c>
      <c r="C419" s="26" t="s">
        <v>3664</v>
      </c>
      <c r="D419" t="s">
        <v>138</v>
      </c>
      <c r="E419" s="27" t="s">
        <v>3665</v>
      </c>
      <c r="F419" s="28" t="s">
        <v>153</v>
      </c>
      <c r="G419" s="29">
        <v>2.2000000000000002</v>
      </c>
      <c r="H419" s="28">
        <v>0</v>
      </c>
      <c r="I419" s="30">
        <f>ROUND(G419*H419,P4)</f>
        <v>0</v>
      </c>
      <c r="L419" s="30">
        <v>0</v>
      </c>
      <c r="M419" s="24">
        <f>ROUND(G419*L419,P4)</f>
        <v>0</v>
      </c>
      <c r="N419" s="25" t="s">
        <v>559</v>
      </c>
      <c r="O419" s="31">
        <f>M419*AA419</f>
        <v>0</v>
      </c>
      <c r="P419" s="1">
        <v>3</v>
      </c>
      <c r="AA419" s="1">
        <f>IF(P419=1,$O$3,IF(P419=2,$O$4,$O$5))</f>
        <v>0</v>
      </c>
    </row>
    <row r="420">
      <c r="A420" s="1" t="s">
        <v>114</v>
      </c>
      <c r="E420" s="27" t="s">
        <v>138</v>
      </c>
    </row>
    <row r="421">
      <c r="A421" s="1" t="s">
        <v>116</v>
      </c>
      <c r="E421" s="32" t="s">
        <v>4599</v>
      </c>
    </row>
    <row r="422" ht="79.2">
      <c r="A422" s="1" t="s">
        <v>117</v>
      </c>
      <c r="E422" s="27" t="s">
        <v>3271</v>
      </c>
    </row>
    <row r="423">
      <c r="A423" s="1" t="s">
        <v>108</v>
      </c>
      <c r="B423" s="1">
        <v>35</v>
      </c>
      <c r="C423" s="26" t="s">
        <v>4468</v>
      </c>
      <c r="D423" t="s">
        <v>138</v>
      </c>
      <c r="E423" s="27" t="s">
        <v>4469</v>
      </c>
      <c r="F423" s="28" t="s">
        <v>153</v>
      </c>
      <c r="G423" s="29">
        <v>3.8500000000000001</v>
      </c>
      <c r="H423" s="28">
        <v>0</v>
      </c>
      <c r="I423" s="30">
        <f>ROUND(G423*H423,P4)</f>
        <v>0</v>
      </c>
      <c r="L423" s="30">
        <v>0</v>
      </c>
      <c r="M423" s="24">
        <f>ROUND(G423*L423,P4)</f>
        <v>0</v>
      </c>
      <c r="N423" s="25" t="s">
        <v>559</v>
      </c>
      <c r="O423" s="31">
        <f>M423*AA423</f>
        <v>0</v>
      </c>
      <c r="P423" s="1">
        <v>3</v>
      </c>
      <c r="AA423" s="1">
        <f>IF(P423=1,$O$3,IF(P423=2,$O$4,$O$5))</f>
        <v>0</v>
      </c>
    </row>
    <row r="424">
      <c r="A424" s="1" t="s">
        <v>114</v>
      </c>
      <c r="E424" s="27" t="s">
        <v>138</v>
      </c>
    </row>
    <row r="425">
      <c r="A425" s="1" t="s">
        <v>116</v>
      </c>
      <c r="E425" s="32" t="s">
        <v>4470</v>
      </c>
    </row>
    <row r="426" ht="382.8">
      <c r="A426" s="1" t="s">
        <v>117</v>
      </c>
      <c r="E426" s="27" t="s">
        <v>2571</v>
      </c>
    </row>
    <row r="427">
      <c r="A427" s="1" t="s">
        <v>105</v>
      </c>
      <c r="C427" s="22" t="s">
        <v>1833</v>
      </c>
      <c r="E427" s="23" t="s">
        <v>2587</v>
      </c>
      <c r="L427" s="24">
        <f>SUMIFS(L428:L447,A428:A447,"P")</f>
        <v>0</v>
      </c>
      <c r="M427" s="24">
        <f>SUMIFS(M428:M447,A428:A447,"P")</f>
        <v>0</v>
      </c>
      <c r="N427" s="25"/>
    </row>
    <row r="428">
      <c r="A428" s="1" t="s">
        <v>108</v>
      </c>
      <c r="B428" s="1">
        <v>17</v>
      </c>
      <c r="C428" s="26" t="s">
        <v>4375</v>
      </c>
      <c r="D428" t="s">
        <v>138</v>
      </c>
      <c r="E428" s="27" t="s">
        <v>4376</v>
      </c>
      <c r="F428" s="28" t="s">
        <v>153</v>
      </c>
      <c r="G428" s="29">
        <v>442.89999999999998</v>
      </c>
      <c r="H428" s="28">
        <v>0</v>
      </c>
      <c r="I428" s="30">
        <f>ROUND(G428*H428,P4)</f>
        <v>0</v>
      </c>
      <c r="L428" s="30">
        <v>0</v>
      </c>
      <c r="M428" s="24">
        <f>ROUND(G428*L428,P4)</f>
        <v>0</v>
      </c>
      <c r="N428" s="25" t="s">
        <v>559</v>
      </c>
      <c r="O428" s="31">
        <f>M428*AA428</f>
        <v>0</v>
      </c>
      <c r="P428" s="1">
        <v>3</v>
      </c>
      <c r="AA428" s="1">
        <f>IF(P428=1,$O$3,IF(P428=2,$O$4,$O$5))</f>
        <v>0</v>
      </c>
    </row>
    <row r="429">
      <c r="A429" s="1" t="s">
        <v>114</v>
      </c>
      <c r="E429" s="27" t="s">
        <v>138</v>
      </c>
    </row>
    <row r="430">
      <c r="A430" s="1" t="s">
        <v>116</v>
      </c>
      <c r="E430" s="32" t="s">
        <v>4600</v>
      </c>
    </row>
    <row r="431" ht="79.2">
      <c r="A431" s="1" t="s">
        <v>117</v>
      </c>
      <c r="E431" s="27" t="s">
        <v>4601</v>
      </c>
    </row>
    <row r="432">
      <c r="A432" s="1" t="s">
        <v>108</v>
      </c>
      <c r="B432" s="1">
        <v>18</v>
      </c>
      <c r="C432" s="26" t="s">
        <v>4479</v>
      </c>
      <c r="D432" t="s">
        <v>138</v>
      </c>
      <c r="E432" s="27" t="s">
        <v>4480</v>
      </c>
      <c r="F432" s="28" t="s">
        <v>153</v>
      </c>
      <c r="G432" s="29">
        <v>102.36</v>
      </c>
      <c r="H432" s="28">
        <v>0</v>
      </c>
      <c r="I432" s="30">
        <f>ROUND(G432*H432,P4)</f>
        <v>0</v>
      </c>
      <c r="L432" s="30">
        <v>0</v>
      </c>
      <c r="M432" s="24">
        <f>ROUND(G432*L432,P4)</f>
        <v>0</v>
      </c>
      <c r="N432" s="25" t="s">
        <v>559</v>
      </c>
      <c r="O432" s="31">
        <f>M432*AA432</f>
        <v>0</v>
      </c>
      <c r="P432" s="1">
        <v>3</v>
      </c>
      <c r="AA432" s="1">
        <f>IF(P432=1,$O$3,IF(P432=2,$O$4,$O$5))</f>
        <v>0</v>
      </c>
    </row>
    <row r="433">
      <c r="A433" s="1" t="s">
        <v>114</v>
      </c>
      <c r="E433" s="27" t="s">
        <v>138</v>
      </c>
    </row>
    <row r="434">
      <c r="A434" s="1" t="s">
        <v>116</v>
      </c>
      <c r="E434" s="32" t="s">
        <v>4602</v>
      </c>
    </row>
    <row r="435" ht="132">
      <c r="A435" s="1" t="s">
        <v>117</v>
      </c>
      <c r="E435" s="27" t="s">
        <v>4603</v>
      </c>
    </row>
    <row r="436">
      <c r="A436" s="1" t="s">
        <v>108</v>
      </c>
      <c r="B436" s="1">
        <v>19</v>
      </c>
      <c r="C436" s="26" t="s">
        <v>2608</v>
      </c>
      <c r="D436" t="s">
        <v>138</v>
      </c>
      <c r="E436" s="27" t="s">
        <v>2609</v>
      </c>
      <c r="F436" s="28" t="s">
        <v>148</v>
      </c>
      <c r="G436" s="29">
        <v>1706</v>
      </c>
      <c r="H436" s="28">
        <v>0</v>
      </c>
      <c r="I436" s="30">
        <f>ROUND(G436*H436,P4)</f>
        <v>0</v>
      </c>
      <c r="L436" s="30">
        <v>0</v>
      </c>
      <c r="M436" s="24">
        <f>ROUND(G436*L436,P4)</f>
        <v>0</v>
      </c>
      <c r="N436" s="25" t="s">
        <v>559</v>
      </c>
      <c r="O436" s="31">
        <f>M436*AA436</f>
        <v>0</v>
      </c>
      <c r="P436" s="1">
        <v>3</v>
      </c>
      <c r="AA436" s="1">
        <f>IF(P436=1,$O$3,IF(P436=2,$O$4,$O$5))</f>
        <v>0</v>
      </c>
    </row>
    <row r="437">
      <c r="A437" s="1" t="s">
        <v>114</v>
      </c>
      <c r="E437" s="27" t="s">
        <v>138</v>
      </c>
    </row>
    <row r="438">
      <c r="A438" s="1" t="s">
        <v>116</v>
      </c>
      <c r="E438" s="32" t="s">
        <v>4604</v>
      </c>
    </row>
    <row r="439" ht="92.4">
      <c r="A439" s="1" t="s">
        <v>117</v>
      </c>
      <c r="E439" s="27" t="s">
        <v>2611</v>
      </c>
    </row>
    <row r="440">
      <c r="A440" s="1" t="s">
        <v>108</v>
      </c>
      <c r="B440" s="1">
        <v>20</v>
      </c>
      <c r="C440" s="26" t="s">
        <v>4385</v>
      </c>
      <c r="D440" t="s">
        <v>138</v>
      </c>
      <c r="E440" s="27" t="s">
        <v>4386</v>
      </c>
      <c r="F440" s="28" t="s">
        <v>148</v>
      </c>
      <c r="G440" s="29">
        <v>1655.9000000000001</v>
      </c>
      <c r="H440" s="28">
        <v>0</v>
      </c>
      <c r="I440" s="30">
        <f>ROUND(G440*H440,P4)</f>
        <v>0</v>
      </c>
      <c r="L440" s="30">
        <v>0</v>
      </c>
      <c r="M440" s="24">
        <f>ROUND(G440*L440,P4)</f>
        <v>0</v>
      </c>
      <c r="N440" s="25" t="s">
        <v>559</v>
      </c>
      <c r="O440" s="31">
        <f>M440*AA440</f>
        <v>0</v>
      </c>
      <c r="P440" s="1">
        <v>3</v>
      </c>
      <c r="AA440" s="1">
        <f>IF(P440=1,$O$3,IF(P440=2,$O$4,$O$5))</f>
        <v>0</v>
      </c>
    </row>
    <row r="441">
      <c r="A441" s="1" t="s">
        <v>114</v>
      </c>
      <c r="E441" s="27" t="s">
        <v>138</v>
      </c>
    </row>
    <row r="442" ht="26.4">
      <c r="A442" s="1" t="s">
        <v>116</v>
      </c>
      <c r="E442" s="32" t="s">
        <v>4605</v>
      </c>
    </row>
    <row r="443" ht="92.4">
      <c r="A443" s="1" t="s">
        <v>117</v>
      </c>
      <c r="E443" s="27" t="s">
        <v>2611</v>
      </c>
    </row>
    <row r="444">
      <c r="A444" s="1" t="s">
        <v>108</v>
      </c>
      <c r="B444" s="1">
        <v>21</v>
      </c>
      <c r="C444" s="26" t="s">
        <v>4389</v>
      </c>
      <c r="D444" t="s">
        <v>138</v>
      </c>
      <c r="E444" s="27" t="s">
        <v>4390</v>
      </c>
      <c r="F444" s="28" t="s">
        <v>153</v>
      </c>
      <c r="G444" s="29">
        <v>99.353999999999999</v>
      </c>
      <c r="H444" s="28">
        <v>0</v>
      </c>
      <c r="I444" s="30">
        <f>ROUND(G444*H444,P4)</f>
        <v>0</v>
      </c>
      <c r="L444" s="30">
        <v>0</v>
      </c>
      <c r="M444" s="24">
        <f>ROUND(G444*L444,P4)</f>
        <v>0</v>
      </c>
      <c r="N444" s="25" t="s">
        <v>559</v>
      </c>
      <c r="O444" s="31">
        <f>M444*AA444</f>
        <v>0</v>
      </c>
      <c r="P444" s="1">
        <v>3</v>
      </c>
      <c r="AA444" s="1">
        <f>IF(P444=1,$O$3,IF(P444=2,$O$4,$O$5))</f>
        <v>0</v>
      </c>
    </row>
    <row r="445">
      <c r="A445" s="1" t="s">
        <v>114</v>
      </c>
      <c r="E445" s="27" t="s">
        <v>138</v>
      </c>
    </row>
    <row r="446">
      <c r="A446" s="1" t="s">
        <v>116</v>
      </c>
      <c r="E446" s="32" t="s">
        <v>4606</v>
      </c>
    </row>
    <row r="447" ht="171.6">
      <c r="A447" s="1" t="s">
        <v>117</v>
      </c>
      <c r="E447" s="27" t="s">
        <v>3282</v>
      </c>
    </row>
    <row r="448">
      <c r="A448" s="1" t="s">
        <v>105</v>
      </c>
      <c r="C448" s="22" t="s">
        <v>1797</v>
      </c>
      <c r="E448" s="23" t="s">
        <v>2386</v>
      </c>
      <c r="L448" s="24">
        <f>SUMIFS(L449:L456,A449:A456,"P")</f>
        <v>0</v>
      </c>
      <c r="M448" s="24">
        <f>SUMIFS(M449:M456,A449:A456,"P")</f>
        <v>0</v>
      </c>
      <c r="N448" s="25"/>
    </row>
    <row r="449">
      <c r="A449" s="1" t="s">
        <v>108</v>
      </c>
      <c r="B449" s="1">
        <v>22</v>
      </c>
      <c r="C449" s="26" t="s">
        <v>4607</v>
      </c>
      <c r="D449" t="s">
        <v>138</v>
      </c>
      <c r="E449" s="27" t="s">
        <v>4608</v>
      </c>
      <c r="F449" s="28" t="s">
        <v>167</v>
      </c>
      <c r="G449" s="29">
        <v>80</v>
      </c>
      <c r="H449" s="28">
        <v>0</v>
      </c>
      <c r="I449" s="30">
        <f>ROUND(G449*H449,P4)</f>
        <v>0</v>
      </c>
      <c r="L449" s="30">
        <v>0</v>
      </c>
      <c r="M449" s="24">
        <f>ROUND(G449*L449,P4)</f>
        <v>0</v>
      </c>
      <c r="N449" s="25" t="s">
        <v>559</v>
      </c>
      <c r="O449" s="31">
        <f>M449*AA449</f>
        <v>0</v>
      </c>
      <c r="P449" s="1">
        <v>3</v>
      </c>
      <c r="AA449" s="1">
        <f>IF(P449=1,$O$3,IF(P449=2,$O$4,$O$5))</f>
        <v>0</v>
      </c>
    </row>
    <row r="450">
      <c r="A450" s="1" t="s">
        <v>114</v>
      </c>
      <c r="E450" s="27" t="s">
        <v>138</v>
      </c>
    </row>
    <row r="451">
      <c r="A451" s="1" t="s">
        <v>116</v>
      </c>
      <c r="E451" s="32" t="s">
        <v>4609</v>
      </c>
    </row>
    <row r="452" ht="171.6">
      <c r="A452" s="1" t="s">
        <v>117</v>
      </c>
      <c r="E452" s="27" t="s">
        <v>4610</v>
      </c>
    </row>
    <row r="453">
      <c r="A453" s="1" t="s">
        <v>108</v>
      </c>
      <c r="B453" s="1">
        <v>23</v>
      </c>
      <c r="C453" s="26" t="s">
        <v>4611</v>
      </c>
      <c r="D453" t="s">
        <v>138</v>
      </c>
      <c r="E453" s="27" t="s">
        <v>4612</v>
      </c>
      <c r="F453" s="28" t="s">
        <v>159</v>
      </c>
      <c r="G453" s="29">
        <v>2</v>
      </c>
      <c r="H453" s="28">
        <v>0</v>
      </c>
      <c r="I453" s="30">
        <f>ROUND(G453*H453,P4)</f>
        <v>0</v>
      </c>
      <c r="L453" s="30">
        <v>0</v>
      </c>
      <c r="M453" s="24">
        <f>ROUND(G453*L453,P4)</f>
        <v>0</v>
      </c>
      <c r="N453" s="25" t="s">
        <v>559</v>
      </c>
      <c r="O453" s="31">
        <f>M453*AA453</f>
        <v>0</v>
      </c>
      <c r="P453" s="1">
        <v>3</v>
      </c>
      <c r="AA453" s="1">
        <f>IF(P453=1,$O$3,IF(P453=2,$O$4,$O$5))</f>
        <v>0</v>
      </c>
    </row>
    <row r="454">
      <c r="A454" s="1" t="s">
        <v>114</v>
      </c>
      <c r="E454" s="27" t="s">
        <v>138</v>
      </c>
    </row>
    <row r="455" ht="26.4">
      <c r="A455" s="1" t="s">
        <v>116</v>
      </c>
      <c r="E455" s="32" t="s">
        <v>4613</v>
      </c>
    </row>
    <row r="456" ht="52.8">
      <c r="A456" s="1" t="s">
        <v>117</v>
      </c>
      <c r="E456" s="27" t="s">
        <v>2988</v>
      </c>
    </row>
    <row r="457">
      <c r="A457" s="1" t="s">
        <v>105</v>
      </c>
      <c r="C457" s="22" t="s">
        <v>1117</v>
      </c>
      <c r="E457" s="23" t="s">
        <v>1118</v>
      </c>
      <c r="L457" s="24">
        <f>SUMIFS(L458:L461,A458:A461,"P")</f>
        <v>0</v>
      </c>
      <c r="M457" s="24">
        <f>SUMIFS(M458:M461,A458:A461,"P")</f>
        <v>0</v>
      </c>
      <c r="N457" s="25"/>
    </row>
    <row r="458" ht="26.4">
      <c r="A458" s="1" t="s">
        <v>108</v>
      </c>
      <c r="B458" s="1">
        <v>34</v>
      </c>
      <c r="C458" s="26" t="s">
        <v>109</v>
      </c>
      <c r="D458" t="s">
        <v>110</v>
      </c>
      <c r="E458" s="27" t="s">
        <v>111</v>
      </c>
      <c r="F458" s="28" t="s">
        <v>112</v>
      </c>
      <c r="G458" s="29">
        <v>2514.96</v>
      </c>
      <c r="H458" s="28">
        <v>0</v>
      </c>
      <c r="I458" s="30">
        <f>ROUND(G458*H458,P4)</f>
        <v>0</v>
      </c>
      <c r="L458" s="30">
        <v>0</v>
      </c>
      <c r="M458" s="24">
        <f>ROUND(G458*L458,P4)</f>
        <v>0</v>
      </c>
      <c r="N458" s="25" t="s">
        <v>785</v>
      </c>
      <c r="O458" s="31">
        <f>M458*AA458</f>
        <v>0</v>
      </c>
      <c r="P458" s="1">
        <v>3</v>
      </c>
      <c r="AA458" s="1">
        <f>IF(P458=1,$O$3,IF(P458=2,$O$4,$O$5))</f>
        <v>0</v>
      </c>
    </row>
    <row r="459" ht="26.4">
      <c r="A459" s="1" t="s">
        <v>114</v>
      </c>
      <c r="E459" s="27" t="s">
        <v>115</v>
      </c>
    </row>
    <row r="460">
      <c r="A460" s="1" t="s">
        <v>116</v>
      </c>
      <c r="E460" s="32" t="s">
        <v>4614</v>
      </c>
    </row>
    <row r="461" ht="198">
      <c r="A461" s="1" t="s">
        <v>117</v>
      </c>
      <c r="E461" s="27" t="s">
        <v>787</v>
      </c>
    </row>
    <row r="462">
      <c r="A462" s="1" t="s">
        <v>102</v>
      </c>
      <c r="C462" s="22" t="s">
        <v>4615</v>
      </c>
      <c r="E462" s="23" t="s">
        <v>4616</v>
      </c>
      <c r="L462" s="24">
        <f>L463+L468+L529+L542+L575+L584+L637</f>
        <v>0</v>
      </c>
      <c r="M462" s="24">
        <f>M463+M468+M529+M542+M575+M584+M637</f>
        <v>0</v>
      </c>
      <c r="N462" s="25"/>
    </row>
    <row r="463">
      <c r="A463" s="1" t="s">
        <v>105</v>
      </c>
      <c r="C463" s="22" t="s">
        <v>483</v>
      </c>
      <c r="E463" s="23" t="s">
        <v>107</v>
      </c>
      <c r="L463" s="24">
        <f>SUMIFS(L464:L467,A464:A467,"P")</f>
        <v>0</v>
      </c>
      <c r="M463" s="24">
        <f>SUMIFS(M464:M467,A464:A467,"P")</f>
        <v>0</v>
      </c>
      <c r="N463" s="25"/>
    </row>
    <row r="464">
      <c r="A464" s="1" t="s">
        <v>108</v>
      </c>
      <c r="B464" s="1">
        <v>40</v>
      </c>
      <c r="C464" s="26" t="s">
        <v>4343</v>
      </c>
      <c r="D464" t="s">
        <v>138</v>
      </c>
      <c r="E464" s="27" t="s">
        <v>4344</v>
      </c>
      <c r="F464" s="28" t="s">
        <v>140</v>
      </c>
      <c r="G464" s="29">
        <v>1</v>
      </c>
      <c r="H464" s="28">
        <v>0</v>
      </c>
      <c r="I464" s="30">
        <f>ROUND(G464*H464,P4)</f>
        <v>0</v>
      </c>
      <c r="L464" s="30">
        <v>0</v>
      </c>
      <c r="M464" s="24">
        <f>ROUND(G464*L464,P4)</f>
        <v>0</v>
      </c>
      <c r="N464" s="25" t="s">
        <v>138</v>
      </c>
      <c r="O464" s="31">
        <f>M464*AA464</f>
        <v>0</v>
      </c>
      <c r="P464" s="1">
        <v>3</v>
      </c>
      <c r="AA464" s="1">
        <f>IF(P464=1,$O$3,IF(P464=2,$O$4,$O$5))</f>
        <v>0</v>
      </c>
    </row>
    <row r="465" ht="66">
      <c r="A465" s="1" t="s">
        <v>114</v>
      </c>
      <c r="E465" s="27" t="s">
        <v>4345</v>
      </c>
    </row>
    <row r="466" ht="26.4">
      <c r="A466" s="1" t="s">
        <v>116</v>
      </c>
      <c r="E466" s="32" t="s">
        <v>4426</v>
      </c>
    </row>
    <row r="467">
      <c r="A467" s="1" t="s">
        <v>117</v>
      </c>
      <c r="E467" s="27" t="s">
        <v>1815</v>
      </c>
    </row>
    <row r="468">
      <c r="A468" s="1" t="s">
        <v>105</v>
      </c>
      <c r="C468" s="22" t="s">
        <v>144</v>
      </c>
      <c r="E468" s="23" t="s">
        <v>145</v>
      </c>
      <c r="L468" s="24">
        <f>SUMIFS(L469:L528,A469:A528,"P")</f>
        <v>0</v>
      </c>
      <c r="M468" s="24">
        <f>SUMIFS(M469:M528,A469:A528,"P")</f>
        <v>0</v>
      </c>
      <c r="N468" s="25"/>
    </row>
    <row r="469">
      <c r="A469" s="1" t="s">
        <v>108</v>
      </c>
      <c r="B469" s="1">
        <v>1</v>
      </c>
      <c r="C469" s="26" t="s">
        <v>4617</v>
      </c>
      <c r="D469" t="s">
        <v>138</v>
      </c>
      <c r="E469" s="27" t="s">
        <v>4618</v>
      </c>
      <c r="F469" s="28" t="s">
        <v>153</v>
      </c>
      <c r="G469" s="29">
        <v>40.799999999999997</v>
      </c>
      <c r="H469" s="28">
        <v>0</v>
      </c>
      <c r="I469" s="30">
        <f>ROUND(G469*H469,P4)</f>
        <v>0</v>
      </c>
      <c r="L469" s="30">
        <v>0</v>
      </c>
      <c r="M469" s="24">
        <f>ROUND(G469*L469,P4)</f>
        <v>0</v>
      </c>
      <c r="N469" s="25" t="s">
        <v>149</v>
      </c>
      <c r="O469" s="31">
        <f>M469*AA469</f>
        <v>0</v>
      </c>
      <c r="P469" s="1">
        <v>3</v>
      </c>
      <c r="AA469" s="1">
        <f>IF(P469=1,$O$3,IF(P469=2,$O$4,$O$5))</f>
        <v>0</v>
      </c>
    </row>
    <row r="470">
      <c r="A470" s="1" t="s">
        <v>114</v>
      </c>
      <c r="E470" s="27" t="s">
        <v>4619</v>
      </c>
    </row>
    <row r="471" ht="26.4">
      <c r="A471" s="1" t="s">
        <v>116</v>
      </c>
      <c r="E471" s="32" t="s">
        <v>4620</v>
      </c>
    </row>
    <row r="472" ht="66">
      <c r="A472" s="1" t="s">
        <v>117</v>
      </c>
      <c r="E472" s="27" t="s">
        <v>4621</v>
      </c>
    </row>
    <row r="473">
      <c r="A473" s="1" t="s">
        <v>108</v>
      </c>
      <c r="B473" s="1">
        <v>2</v>
      </c>
      <c r="C473" s="26" t="s">
        <v>4622</v>
      </c>
      <c r="D473" t="s">
        <v>138</v>
      </c>
      <c r="E473" s="27" t="s">
        <v>4623</v>
      </c>
      <c r="F473" s="28" t="s">
        <v>167</v>
      </c>
      <c r="G473" s="29">
        <v>340</v>
      </c>
      <c r="H473" s="28">
        <v>0</v>
      </c>
      <c r="I473" s="30">
        <f>ROUND(G473*H473,P4)</f>
        <v>0</v>
      </c>
      <c r="L473" s="30">
        <v>0</v>
      </c>
      <c r="M473" s="24">
        <f>ROUND(G473*L473,P4)</f>
        <v>0</v>
      </c>
      <c r="N473" s="25" t="s">
        <v>149</v>
      </c>
      <c r="O473" s="31">
        <f>M473*AA473</f>
        <v>0</v>
      </c>
      <c r="P473" s="1">
        <v>3</v>
      </c>
      <c r="AA473" s="1">
        <f>IF(P473=1,$O$3,IF(P473=2,$O$4,$O$5))</f>
        <v>0</v>
      </c>
    </row>
    <row r="474">
      <c r="A474" s="1" t="s">
        <v>114</v>
      </c>
      <c r="E474" s="27" t="s">
        <v>138</v>
      </c>
    </row>
    <row r="475" ht="26.4">
      <c r="A475" s="1" t="s">
        <v>116</v>
      </c>
      <c r="E475" s="32" t="s">
        <v>4624</v>
      </c>
    </row>
    <row r="476" ht="66">
      <c r="A476" s="1" t="s">
        <v>117</v>
      </c>
      <c r="E476" s="27" t="s">
        <v>4621</v>
      </c>
    </row>
    <row r="477" ht="26.4">
      <c r="A477" s="1" t="s">
        <v>108</v>
      </c>
      <c r="B477" s="1">
        <v>3</v>
      </c>
      <c r="C477" s="26" t="s">
        <v>4427</v>
      </c>
      <c r="D477" t="s">
        <v>138</v>
      </c>
      <c r="E477" s="27" t="s">
        <v>4428</v>
      </c>
      <c r="F477" s="28" t="s">
        <v>167</v>
      </c>
      <c r="G477" s="29">
        <v>340</v>
      </c>
      <c r="H477" s="28">
        <v>0</v>
      </c>
      <c r="I477" s="30">
        <f>ROUND(G477*H477,P4)</f>
        <v>0</v>
      </c>
      <c r="L477" s="30">
        <v>0</v>
      </c>
      <c r="M477" s="24">
        <f>ROUND(G477*L477,P4)</f>
        <v>0</v>
      </c>
      <c r="N477" s="25" t="s">
        <v>149</v>
      </c>
      <c r="O477" s="31">
        <f>M477*AA477</f>
        <v>0</v>
      </c>
      <c r="P477" s="1">
        <v>3</v>
      </c>
      <c r="AA477" s="1">
        <f>IF(P477=1,$O$3,IF(P477=2,$O$4,$O$5))</f>
        <v>0</v>
      </c>
    </row>
    <row r="478">
      <c r="A478" s="1" t="s">
        <v>114</v>
      </c>
      <c r="E478" s="27" t="s">
        <v>4625</v>
      </c>
    </row>
    <row r="479" ht="26.4">
      <c r="A479" s="1" t="s">
        <v>116</v>
      </c>
      <c r="E479" s="32" t="s">
        <v>4624</v>
      </c>
    </row>
    <row r="480" ht="66">
      <c r="A480" s="1" t="s">
        <v>117</v>
      </c>
      <c r="E480" s="27" t="s">
        <v>4621</v>
      </c>
    </row>
    <row r="481">
      <c r="A481" s="1" t="s">
        <v>108</v>
      </c>
      <c r="B481" s="1">
        <v>4</v>
      </c>
      <c r="C481" s="26" t="s">
        <v>4432</v>
      </c>
      <c r="D481" t="s">
        <v>138</v>
      </c>
      <c r="E481" s="27" t="s">
        <v>4433</v>
      </c>
      <c r="F481" s="28" t="s">
        <v>153</v>
      </c>
      <c r="G481" s="29">
        <v>248.69999999999999</v>
      </c>
      <c r="H481" s="28">
        <v>0</v>
      </c>
      <c r="I481" s="30">
        <f>ROUND(G481*H481,P4)</f>
        <v>0</v>
      </c>
      <c r="L481" s="30">
        <v>0</v>
      </c>
      <c r="M481" s="24">
        <f>ROUND(G481*L481,P4)</f>
        <v>0</v>
      </c>
      <c r="N481" s="25" t="s">
        <v>149</v>
      </c>
      <c r="O481" s="31">
        <f>M481*AA481</f>
        <v>0</v>
      </c>
      <c r="P481" s="1">
        <v>3</v>
      </c>
      <c r="AA481" s="1">
        <f>IF(P481=1,$O$3,IF(P481=2,$O$4,$O$5))</f>
        <v>0</v>
      </c>
    </row>
    <row r="482">
      <c r="A482" s="1" t="s">
        <v>114</v>
      </c>
      <c r="E482" s="27" t="s">
        <v>4626</v>
      </c>
    </row>
    <row r="483" ht="26.4">
      <c r="A483" s="1" t="s">
        <v>116</v>
      </c>
      <c r="E483" s="32" t="s">
        <v>4627</v>
      </c>
    </row>
    <row r="484" ht="105.6">
      <c r="A484" s="1" t="s">
        <v>117</v>
      </c>
      <c r="E484" s="27" t="s">
        <v>4431</v>
      </c>
    </row>
    <row r="485">
      <c r="A485" s="1" t="s">
        <v>108</v>
      </c>
      <c r="B485" s="1">
        <v>5</v>
      </c>
      <c r="C485" s="26" t="s">
        <v>4436</v>
      </c>
      <c r="D485" t="s">
        <v>138</v>
      </c>
      <c r="E485" s="27" t="s">
        <v>4437</v>
      </c>
      <c r="F485" s="28" t="s">
        <v>153</v>
      </c>
      <c r="G485" s="29">
        <v>399.5</v>
      </c>
      <c r="H485" s="28">
        <v>0</v>
      </c>
      <c r="I485" s="30">
        <f>ROUND(G485*H485,P4)</f>
        <v>0</v>
      </c>
      <c r="L485" s="30">
        <v>0</v>
      </c>
      <c r="M485" s="24">
        <f>ROUND(G485*L485,P4)</f>
        <v>0</v>
      </c>
      <c r="N485" s="25" t="s">
        <v>149</v>
      </c>
      <c r="O485" s="31">
        <f>M485*AA485</f>
        <v>0</v>
      </c>
      <c r="P485" s="1">
        <v>3</v>
      </c>
      <c r="AA485" s="1">
        <f>IF(P485=1,$O$3,IF(P485=2,$O$4,$O$5))</f>
        <v>0</v>
      </c>
    </row>
    <row r="486" ht="39.6">
      <c r="A486" s="1" t="s">
        <v>114</v>
      </c>
      <c r="E486" s="27" t="s">
        <v>4628</v>
      </c>
    </row>
    <row r="487" ht="26.4">
      <c r="A487" s="1" t="s">
        <v>116</v>
      </c>
      <c r="E487" s="32" t="s">
        <v>4629</v>
      </c>
    </row>
    <row r="488" ht="39.6">
      <c r="A488" s="1" t="s">
        <v>117</v>
      </c>
      <c r="E488" s="27" t="s">
        <v>4440</v>
      </c>
    </row>
    <row r="489">
      <c r="A489" s="1" t="s">
        <v>108</v>
      </c>
      <c r="B489" s="1">
        <v>6</v>
      </c>
      <c r="C489" s="26" t="s">
        <v>2452</v>
      </c>
      <c r="D489" t="s">
        <v>138</v>
      </c>
      <c r="E489" s="27" t="s">
        <v>2453</v>
      </c>
      <c r="F489" s="28" t="s">
        <v>153</v>
      </c>
      <c r="G489" s="29">
        <v>5734.8000000000002</v>
      </c>
      <c r="H489" s="28">
        <v>0</v>
      </c>
      <c r="I489" s="30">
        <f>ROUND(G489*H489,P4)</f>
        <v>0</v>
      </c>
      <c r="L489" s="30">
        <v>0</v>
      </c>
      <c r="M489" s="24">
        <f>ROUND(G489*L489,P4)</f>
        <v>0</v>
      </c>
      <c r="N489" s="25" t="s">
        <v>149</v>
      </c>
      <c r="O489" s="31">
        <f>M489*AA489</f>
        <v>0</v>
      </c>
      <c r="P489" s="1">
        <v>3</v>
      </c>
      <c r="AA489" s="1">
        <f>IF(P489=1,$O$3,IF(P489=2,$O$4,$O$5))</f>
        <v>0</v>
      </c>
    </row>
    <row r="490">
      <c r="A490" s="1" t="s">
        <v>114</v>
      </c>
      <c r="E490" s="27" t="s">
        <v>138</v>
      </c>
    </row>
    <row r="491" ht="26.4">
      <c r="A491" s="1" t="s">
        <v>116</v>
      </c>
      <c r="E491" s="32" t="s">
        <v>4630</v>
      </c>
    </row>
    <row r="492" ht="409.5">
      <c r="A492" s="1" t="s">
        <v>117</v>
      </c>
      <c r="E492" s="27" t="s">
        <v>2455</v>
      </c>
    </row>
    <row r="493">
      <c r="A493" s="1" t="s">
        <v>108</v>
      </c>
      <c r="B493" s="1">
        <v>7</v>
      </c>
      <c r="C493" s="26" t="s">
        <v>2479</v>
      </c>
      <c r="D493" t="s">
        <v>138</v>
      </c>
      <c r="E493" s="27" t="s">
        <v>2480</v>
      </c>
      <c r="F493" s="28" t="s">
        <v>153</v>
      </c>
      <c r="G493" s="29">
        <v>90</v>
      </c>
      <c r="H493" s="28">
        <v>0</v>
      </c>
      <c r="I493" s="30">
        <f>ROUND(G493*H493,P4)</f>
        <v>0</v>
      </c>
      <c r="L493" s="30">
        <v>0</v>
      </c>
      <c r="M493" s="24">
        <f>ROUND(G493*L493,P4)</f>
        <v>0</v>
      </c>
      <c r="N493" s="25" t="s">
        <v>149</v>
      </c>
      <c r="O493" s="31">
        <f>M493*AA493</f>
        <v>0</v>
      </c>
      <c r="P493" s="1">
        <v>3</v>
      </c>
      <c r="AA493" s="1">
        <f>IF(P493=1,$O$3,IF(P493=2,$O$4,$O$5))</f>
        <v>0</v>
      </c>
    </row>
    <row r="494">
      <c r="A494" s="1" t="s">
        <v>114</v>
      </c>
      <c r="E494" s="27" t="s">
        <v>138</v>
      </c>
    </row>
    <row r="495" ht="26.4">
      <c r="A495" s="1" t="s">
        <v>116</v>
      </c>
      <c r="E495" s="32" t="s">
        <v>4631</v>
      </c>
    </row>
    <row r="496" ht="369.6">
      <c r="A496" s="1" t="s">
        <v>117</v>
      </c>
      <c r="E496" s="27" t="s">
        <v>2475</v>
      </c>
    </row>
    <row r="497">
      <c r="A497" s="1" t="s">
        <v>108</v>
      </c>
      <c r="B497" s="1">
        <v>8</v>
      </c>
      <c r="C497" s="26" t="s">
        <v>4351</v>
      </c>
      <c r="D497" t="s">
        <v>138</v>
      </c>
      <c r="E497" s="27" t="s">
        <v>4352</v>
      </c>
      <c r="F497" s="28" t="s">
        <v>153</v>
      </c>
      <c r="G497" s="29">
        <v>1144.2</v>
      </c>
      <c r="H497" s="28">
        <v>0</v>
      </c>
      <c r="I497" s="30">
        <f>ROUND(G497*H497,P4)</f>
        <v>0</v>
      </c>
      <c r="L497" s="30">
        <v>0</v>
      </c>
      <c r="M497" s="24">
        <f>ROUND(G497*L497,P4)</f>
        <v>0</v>
      </c>
      <c r="N497" s="25" t="s">
        <v>149</v>
      </c>
      <c r="O497" s="31">
        <f>M497*AA497</f>
        <v>0</v>
      </c>
      <c r="P497" s="1">
        <v>3</v>
      </c>
      <c r="AA497" s="1">
        <f>IF(P497=1,$O$3,IF(P497=2,$O$4,$O$5))</f>
        <v>0</v>
      </c>
    </row>
    <row r="498">
      <c r="A498" s="1" t="s">
        <v>114</v>
      </c>
      <c r="E498" s="27" t="s">
        <v>138</v>
      </c>
    </row>
    <row r="499" ht="26.4">
      <c r="A499" s="1" t="s">
        <v>116</v>
      </c>
      <c r="E499" s="32" t="s">
        <v>4632</v>
      </c>
    </row>
    <row r="500" ht="303.6">
      <c r="A500" s="1" t="s">
        <v>117</v>
      </c>
      <c r="E500" s="27" t="s">
        <v>2500</v>
      </c>
    </row>
    <row r="501">
      <c r="A501" s="1" t="s">
        <v>108</v>
      </c>
      <c r="B501" s="1">
        <v>9</v>
      </c>
      <c r="C501" s="26" t="s">
        <v>4355</v>
      </c>
      <c r="D501" t="s">
        <v>138</v>
      </c>
      <c r="E501" s="27" t="s">
        <v>4356</v>
      </c>
      <c r="F501" s="28" t="s">
        <v>153</v>
      </c>
      <c r="G501" s="29">
        <v>108.59999999999999</v>
      </c>
      <c r="H501" s="28">
        <v>0</v>
      </c>
      <c r="I501" s="30">
        <f>ROUND(G501*H501,P4)</f>
        <v>0</v>
      </c>
      <c r="L501" s="30">
        <v>0</v>
      </c>
      <c r="M501" s="24">
        <f>ROUND(G501*L501,P4)</f>
        <v>0</v>
      </c>
      <c r="N501" s="25" t="s">
        <v>149</v>
      </c>
      <c r="O501" s="31">
        <f>M501*AA501</f>
        <v>0</v>
      </c>
      <c r="P501" s="1">
        <v>3</v>
      </c>
      <c r="AA501" s="1">
        <f>IF(P501=1,$O$3,IF(P501=2,$O$4,$O$5))</f>
        <v>0</v>
      </c>
    </row>
    <row r="502">
      <c r="A502" s="1" t="s">
        <v>114</v>
      </c>
      <c r="E502" s="27" t="s">
        <v>4357</v>
      </c>
    </row>
    <row r="503" ht="26.4">
      <c r="A503" s="1" t="s">
        <v>116</v>
      </c>
      <c r="E503" s="32" t="s">
        <v>4633</v>
      </c>
    </row>
    <row r="504" ht="250.8">
      <c r="A504" s="1" t="s">
        <v>117</v>
      </c>
      <c r="E504" s="27" t="s">
        <v>4359</v>
      </c>
    </row>
    <row r="505">
      <c r="A505" s="1" t="s">
        <v>108</v>
      </c>
      <c r="B505" s="1">
        <v>10</v>
      </c>
      <c r="C505" s="26" t="s">
        <v>2509</v>
      </c>
      <c r="D505" t="s">
        <v>138</v>
      </c>
      <c r="E505" s="27" t="s">
        <v>2510</v>
      </c>
      <c r="F505" s="28" t="s">
        <v>153</v>
      </c>
      <c r="G505" s="29">
        <v>90</v>
      </c>
      <c r="H505" s="28">
        <v>0</v>
      </c>
      <c r="I505" s="30">
        <f>ROUND(G505*H505,P4)</f>
        <v>0</v>
      </c>
      <c r="L505" s="30">
        <v>0</v>
      </c>
      <c r="M505" s="24">
        <f>ROUND(G505*L505,P4)</f>
        <v>0</v>
      </c>
      <c r="N505" s="25" t="s">
        <v>149</v>
      </c>
      <c r="O505" s="31">
        <f>M505*AA505</f>
        <v>0</v>
      </c>
      <c r="P505" s="1">
        <v>3</v>
      </c>
      <c r="AA505" s="1">
        <f>IF(P505=1,$O$3,IF(P505=2,$O$4,$O$5))</f>
        <v>0</v>
      </c>
    </row>
    <row r="506">
      <c r="A506" s="1" t="s">
        <v>114</v>
      </c>
      <c r="E506" s="27" t="s">
        <v>4445</v>
      </c>
    </row>
    <row r="507" ht="26.4">
      <c r="A507" s="1" t="s">
        <v>116</v>
      </c>
      <c r="E507" s="32" t="s">
        <v>4634</v>
      </c>
    </row>
    <row r="508" ht="237.6">
      <c r="A508" s="1" t="s">
        <v>117</v>
      </c>
      <c r="E508" s="27" t="s">
        <v>4447</v>
      </c>
    </row>
    <row r="509">
      <c r="A509" s="1" t="s">
        <v>108</v>
      </c>
      <c r="B509" s="1">
        <v>11</v>
      </c>
      <c r="C509" s="26" t="s">
        <v>1674</v>
      </c>
      <c r="D509" t="s">
        <v>138</v>
      </c>
      <c r="E509" s="27" t="s">
        <v>1675</v>
      </c>
      <c r="F509" s="28" t="s">
        <v>148</v>
      </c>
      <c r="G509" s="29">
        <v>4969.9099999999999</v>
      </c>
      <c r="H509" s="28">
        <v>0</v>
      </c>
      <c r="I509" s="30">
        <f>ROUND(G509*H509,P4)</f>
        <v>0</v>
      </c>
      <c r="L509" s="30">
        <v>0</v>
      </c>
      <c r="M509" s="24">
        <f>ROUND(G509*L509,P4)</f>
        <v>0</v>
      </c>
      <c r="N509" s="25" t="s">
        <v>149</v>
      </c>
      <c r="O509" s="31">
        <f>M509*AA509</f>
        <v>0</v>
      </c>
      <c r="P509" s="1">
        <v>3</v>
      </c>
      <c r="AA509" s="1">
        <f>IF(P509=1,$O$3,IF(P509=2,$O$4,$O$5))</f>
        <v>0</v>
      </c>
    </row>
    <row r="510">
      <c r="A510" s="1" t="s">
        <v>114</v>
      </c>
      <c r="E510" s="27" t="s">
        <v>138</v>
      </c>
    </row>
    <row r="511" ht="52.8">
      <c r="A511" s="1" t="s">
        <v>116</v>
      </c>
      <c r="E511" s="32" t="s">
        <v>4635</v>
      </c>
    </row>
    <row r="512" ht="52.8">
      <c r="A512" s="1" t="s">
        <v>117</v>
      </c>
      <c r="E512" s="27" t="s">
        <v>2518</v>
      </c>
    </row>
    <row r="513">
      <c r="A513" s="1" t="s">
        <v>108</v>
      </c>
      <c r="B513" s="1">
        <v>12</v>
      </c>
      <c r="C513" s="26" t="s">
        <v>3640</v>
      </c>
      <c r="D513" t="s">
        <v>138</v>
      </c>
      <c r="E513" s="27" t="s">
        <v>3641</v>
      </c>
      <c r="F513" s="28" t="s">
        <v>153</v>
      </c>
      <c r="G513" s="29">
        <v>158</v>
      </c>
      <c r="H513" s="28">
        <v>0</v>
      </c>
      <c r="I513" s="30">
        <f>ROUND(G513*H513,P4)</f>
        <v>0</v>
      </c>
      <c r="L513" s="30">
        <v>0</v>
      </c>
      <c r="M513" s="24">
        <f>ROUND(G513*L513,P4)</f>
        <v>0</v>
      </c>
      <c r="N513" s="25" t="s">
        <v>149</v>
      </c>
      <c r="O513" s="31">
        <f>M513*AA513</f>
        <v>0</v>
      </c>
      <c r="P513" s="1">
        <v>3</v>
      </c>
      <c r="AA513" s="1">
        <f>IF(P513=1,$O$3,IF(P513=2,$O$4,$O$5))</f>
        <v>0</v>
      </c>
    </row>
    <row r="514">
      <c r="A514" s="1" t="s">
        <v>114</v>
      </c>
      <c r="E514" s="27" t="s">
        <v>138</v>
      </c>
    </row>
    <row r="515" ht="26.4">
      <c r="A515" s="1" t="s">
        <v>116</v>
      </c>
      <c r="E515" s="32" t="s">
        <v>4636</v>
      </c>
    </row>
    <row r="516" ht="66">
      <c r="A516" s="1" t="s">
        <v>117</v>
      </c>
      <c r="E516" s="27" t="s">
        <v>3643</v>
      </c>
    </row>
    <row r="517">
      <c r="A517" s="1" t="s">
        <v>108</v>
      </c>
      <c r="B517" s="1">
        <v>13</v>
      </c>
      <c r="C517" s="26" t="s">
        <v>1676</v>
      </c>
      <c r="D517" t="s">
        <v>138</v>
      </c>
      <c r="E517" s="27" t="s">
        <v>1677</v>
      </c>
      <c r="F517" s="28" t="s">
        <v>148</v>
      </c>
      <c r="G517" s="29">
        <v>1580</v>
      </c>
      <c r="H517" s="28">
        <v>0</v>
      </c>
      <c r="I517" s="30">
        <f>ROUND(G517*H517,P4)</f>
        <v>0</v>
      </c>
      <c r="L517" s="30">
        <v>0</v>
      </c>
      <c r="M517" s="24">
        <f>ROUND(G517*L517,P4)</f>
        <v>0</v>
      </c>
      <c r="N517" s="25" t="s">
        <v>149</v>
      </c>
      <c r="O517" s="31">
        <f>M517*AA517</f>
        <v>0</v>
      </c>
      <c r="P517" s="1">
        <v>3</v>
      </c>
      <c r="AA517" s="1">
        <f>IF(P517=1,$O$3,IF(P517=2,$O$4,$O$5))</f>
        <v>0</v>
      </c>
    </row>
    <row r="518">
      <c r="A518" s="1" t="s">
        <v>114</v>
      </c>
      <c r="E518" s="27" t="s">
        <v>4365</v>
      </c>
    </row>
    <row r="519" ht="26.4">
      <c r="A519" s="1" t="s">
        <v>116</v>
      </c>
      <c r="E519" s="32" t="s">
        <v>4637</v>
      </c>
    </row>
    <row r="520" ht="26.4">
      <c r="A520" s="1" t="s">
        <v>117</v>
      </c>
      <c r="E520" s="27" t="s">
        <v>4367</v>
      </c>
    </row>
    <row r="521">
      <c r="A521" s="1" t="s">
        <v>108</v>
      </c>
      <c r="B521" s="1">
        <v>45</v>
      </c>
      <c r="C521" s="26" t="s">
        <v>2465</v>
      </c>
      <c r="D521" t="s">
        <v>138</v>
      </c>
      <c r="E521" s="27" t="s">
        <v>2466</v>
      </c>
      <c r="F521" s="28" t="s">
        <v>153</v>
      </c>
      <c r="G521" s="29">
        <v>399.5</v>
      </c>
      <c r="H521" s="28">
        <v>0</v>
      </c>
      <c r="I521" s="30">
        <f>ROUND(G521*H521,P4)</f>
        <v>0</v>
      </c>
      <c r="L521" s="30">
        <v>0</v>
      </c>
      <c r="M521" s="24">
        <f>ROUND(G521*L521,P4)</f>
        <v>0</v>
      </c>
      <c r="N521" s="25" t="s">
        <v>559</v>
      </c>
      <c r="O521" s="31">
        <f>M521*AA521</f>
        <v>0</v>
      </c>
      <c r="P521" s="1">
        <v>3</v>
      </c>
      <c r="AA521" s="1">
        <f>IF(P521=1,$O$3,IF(P521=2,$O$4,$O$5))</f>
        <v>0</v>
      </c>
    </row>
    <row r="522">
      <c r="A522" s="1" t="s">
        <v>114</v>
      </c>
      <c r="E522" s="27" t="s">
        <v>138</v>
      </c>
    </row>
    <row r="523">
      <c r="A523" s="1" t="s">
        <v>116</v>
      </c>
      <c r="E523" s="32" t="s">
        <v>4638</v>
      </c>
    </row>
    <row r="524" ht="343.2">
      <c r="A524" s="1" t="s">
        <v>117</v>
      </c>
      <c r="E524" s="27" t="s">
        <v>2468</v>
      </c>
    </row>
    <row r="525">
      <c r="A525" s="1" t="s">
        <v>108</v>
      </c>
      <c r="B525" s="1">
        <v>46</v>
      </c>
      <c r="C525" s="26" t="s">
        <v>2530</v>
      </c>
      <c r="D525" t="s">
        <v>138</v>
      </c>
      <c r="E525" s="27" t="s">
        <v>2531</v>
      </c>
      <c r="F525" s="28" t="s">
        <v>148</v>
      </c>
      <c r="G525" s="29">
        <v>1850</v>
      </c>
      <c r="H525" s="28">
        <v>0</v>
      </c>
      <c r="I525" s="30">
        <f>ROUND(G525*H525,P4)</f>
        <v>0</v>
      </c>
      <c r="L525" s="30">
        <v>0</v>
      </c>
      <c r="M525" s="24">
        <f>ROUND(G525*L525,P4)</f>
        <v>0</v>
      </c>
      <c r="N525" s="25" t="s">
        <v>559</v>
      </c>
      <c r="O525" s="31">
        <f>M525*AA525</f>
        <v>0</v>
      </c>
      <c r="P525" s="1">
        <v>3</v>
      </c>
      <c r="AA525" s="1">
        <f>IF(P525=1,$O$3,IF(P525=2,$O$4,$O$5))</f>
        <v>0</v>
      </c>
    </row>
    <row r="526">
      <c r="A526" s="1" t="s">
        <v>114</v>
      </c>
      <c r="E526" s="27" t="s">
        <v>138</v>
      </c>
    </row>
    <row r="527">
      <c r="A527" s="1" t="s">
        <v>116</v>
      </c>
      <c r="E527" s="32" t="s">
        <v>4639</v>
      </c>
    </row>
    <row r="528" ht="79.2">
      <c r="A528" s="1" t="s">
        <v>117</v>
      </c>
      <c r="E528" s="27" t="s">
        <v>2532</v>
      </c>
    </row>
    <row r="529">
      <c r="A529" s="1" t="s">
        <v>105</v>
      </c>
      <c r="C529" s="22" t="s">
        <v>604</v>
      </c>
      <c r="E529" s="23" t="s">
        <v>2544</v>
      </c>
      <c r="L529" s="24">
        <f>SUMIFS(L530:L541,A530:A541,"P")</f>
        <v>0</v>
      </c>
      <c r="M529" s="24">
        <f>SUMIFS(M530:M541,A530:A541,"P")</f>
        <v>0</v>
      </c>
      <c r="N529" s="25"/>
    </row>
    <row r="530">
      <c r="A530" s="1" t="s">
        <v>108</v>
      </c>
      <c r="B530" s="1">
        <v>14</v>
      </c>
      <c r="C530" s="26" t="s">
        <v>4453</v>
      </c>
      <c r="D530" t="s">
        <v>138</v>
      </c>
      <c r="E530" s="27" t="s">
        <v>4454</v>
      </c>
      <c r="F530" s="28" t="s">
        <v>148</v>
      </c>
      <c r="G530" s="29">
        <v>720</v>
      </c>
      <c r="H530" s="28">
        <v>0</v>
      </c>
      <c r="I530" s="30">
        <f>ROUND(G530*H530,P4)</f>
        <v>0</v>
      </c>
      <c r="L530" s="30">
        <v>0</v>
      </c>
      <c r="M530" s="24">
        <f>ROUND(G530*L530,P4)</f>
        <v>0</v>
      </c>
      <c r="N530" s="25" t="s">
        <v>149</v>
      </c>
      <c r="O530" s="31">
        <f>M530*AA530</f>
        <v>0</v>
      </c>
      <c r="P530" s="1">
        <v>3</v>
      </c>
      <c r="AA530" s="1">
        <f>IF(P530=1,$O$3,IF(P530=2,$O$4,$O$5))</f>
        <v>0</v>
      </c>
    </row>
    <row r="531">
      <c r="A531" s="1" t="s">
        <v>114</v>
      </c>
      <c r="E531" s="27" t="s">
        <v>4455</v>
      </c>
    </row>
    <row r="532" ht="26.4">
      <c r="A532" s="1" t="s">
        <v>116</v>
      </c>
      <c r="E532" s="32" t="s">
        <v>4640</v>
      </c>
    </row>
    <row r="533" ht="105.6">
      <c r="A533" s="1" t="s">
        <v>117</v>
      </c>
      <c r="E533" s="27" t="s">
        <v>4457</v>
      </c>
    </row>
    <row r="534">
      <c r="A534" s="1" t="s">
        <v>108</v>
      </c>
      <c r="B534" s="1">
        <v>41</v>
      </c>
      <c r="C534" s="26" t="s">
        <v>4368</v>
      </c>
      <c r="D534" t="s">
        <v>138</v>
      </c>
      <c r="E534" s="27" t="s">
        <v>4369</v>
      </c>
      <c r="F534" s="28" t="s">
        <v>148</v>
      </c>
      <c r="G534" s="29">
        <v>4969.9099999999999</v>
      </c>
      <c r="H534" s="28">
        <v>0</v>
      </c>
      <c r="I534" s="30">
        <f>ROUND(G534*H534,P4)</f>
        <v>0</v>
      </c>
      <c r="L534" s="30">
        <v>0</v>
      </c>
      <c r="M534" s="24">
        <f>ROUND(G534*L534,P4)</f>
        <v>0</v>
      </c>
      <c r="N534" s="25" t="s">
        <v>149</v>
      </c>
      <c r="O534" s="31">
        <f>M534*AA534</f>
        <v>0</v>
      </c>
      <c r="P534" s="1">
        <v>3</v>
      </c>
      <c r="AA534" s="1">
        <f>IF(P534=1,$O$3,IF(P534=2,$O$4,$O$5))</f>
        <v>0</v>
      </c>
    </row>
    <row r="535">
      <c r="A535" s="1" t="s">
        <v>114</v>
      </c>
      <c r="E535" s="27" t="s">
        <v>138</v>
      </c>
    </row>
    <row r="536">
      <c r="A536" s="1" t="s">
        <v>116</v>
      </c>
    </row>
    <row r="537" ht="92.4">
      <c r="A537" s="1" t="s">
        <v>117</v>
      </c>
      <c r="E537" s="27" t="s">
        <v>4370</v>
      </c>
    </row>
    <row r="538" ht="26.4">
      <c r="A538" s="1" t="s">
        <v>108</v>
      </c>
      <c r="B538" s="1">
        <v>42</v>
      </c>
      <c r="C538" s="26" t="s">
        <v>4371</v>
      </c>
      <c r="D538" t="s">
        <v>138</v>
      </c>
      <c r="E538" s="27" t="s">
        <v>4372</v>
      </c>
      <c r="F538" s="28" t="s">
        <v>148</v>
      </c>
      <c r="G538" s="29">
        <v>19879.639999999999</v>
      </c>
      <c r="H538" s="28">
        <v>0</v>
      </c>
      <c r="I538" s="30">
        <f>ROUND(G538*H538,P4)</f>
        <v>0</v>
      </c>
      <c r="L538" s="30">
        <v>0</v>
      </c>
      <c r="M538" s="24">
        <f>ROUND(G538*L538,P4)</f>
        <v>0</v>
      </c>
      <c r="N538" s="25" t="s">
        <v>149</v>
      </c>
      <c r="O538" s="31">
        <f>M538*AA538</f>
        <v>0</v>
      </c>
      <c r="P538" s="1">
        <v>3</v>
      </c>
      <c r="AA538" s="1">
        <f>IF(P538=1,$O$3,IF(P538=2,$O$4,$O$5))</f>
        <v>0</v>
      </c>
    </row>
    <row r="539">
      <c r="A539" s="1" t="s">
        <v>114</v>
      </c>
      <c r="E539" s="27" t="s">
        <v>138</v>
      </c>
    </row>
    <row r="540" ht="26.4">
      <c r="A540" s="1" t="s">
        <v>116</v>
      </c>
      <c r="E540" s="32" t="s">
        <v>4641</v>
      </c>
    </row>
    <row r="541" ht="52.8">
      <c r="A541" s="1" t="s">
        <v>117</v>
      </c>
      <c r="E541" s="27" t="s">
        <v>4374</v>
      </c>
    </row>
    <row r="542">
      <c r="A542" s="1" t="s">
        <v>105</v>
      </c>
      <c r="C542" s="22" t="s">
        <v>1833</v>
      </c>
      <c r="E542" s="23" t="s">
        <v>2587</v>
      </c>
      <c r="L542" s="24">
        <f>SUMIFS(L543:L574,A543:A574,"P")</f>
        <v>0</v>
      </c>
      <c r="M542" s="24">
        <f>SUMIFS(M543:M574,A543:A574,"P")</f>
        <v>0</v>
      </c>
      <c r="N542" s="25"/>
    </row>
    <row r="543">
      <c r="A543" s="1" t="s">
        <v>108</v>
      </c>
      <c r="B543" s="1">
        <v>15</v>
      </c>
      <c r="C543" s="26" t="s">
        <v>4471</v>
      </c>
      <c r="D543" t="s">
        <v>138</v>
      </c>
      <c r="E543" s="27" t="s">
        <v>4472</v>
      </c>
      <c r="F543" s="28" t="s">
        <v>153</v>
      </c>
      <c r="G543" s="29">
        <v>488.65699999999998</v>
      </c>
      <c r="H543" s="28">
        <v>0</v>
      </c>
      <c r="I543" s="30">
        <f>ROUND(G543*H543,P4)</f>
        <v>0</v>
      </c>
      <c r="L543" s="30">
        <v>0</v>
      </c>
      <c r="M543" s="24">
        <f>ROUND(G543*L543,P4)</f>
        <v>0</v>
      </c>
      <c r="N543" s="25" t="s">
        <v>149</v>
      </c>
      <c r="O543" s="31">
        <f>M543*AA543</f>
        <v>0</v>
      </c>
      <c r="P543" s="1">
        <v>3</v>
      </c>
      <c r="AA543" s="1">
        <f>IF(P543=1,$O$3,IF(P543=2,$O$4,$O$5))</f>
        <v>0</v>
      </c>
    </row>
    <row r="544">
      <c r="A544" s="1" t="s">
        <v>114</v>
      </c>
      <c r="E544" s="27" t="s">
        <v>138</v>
      </c>
    </row>
    <row r="545" ht="26.4">
      <c r="A545" s="1" t="s">
        <v>116</v>
      </c>
      <c r="E545" s="32" t="s">
        <v>4642</v>
      </c>
    </row>
    <row r="546" ht="145.2">
      <c r="A546" s="1" t="s">
        <v>117</v>
      </c>
      <c r="E546" s="27" t="s">
        <v>4474</v>
      </c>
    </row>
    <row r="547">
      <c r="A547" s="1" t="s">
        <v>108</v>
      </c>
      <c r="B547" s="1">
        <v>16</v>
      </c>
      <c r="C547" s="26" t="s">
        <v>4375</v>
      </c>
      <c r="D547" t="s">
        <v>138</v>
      </c>
      <c r="E547" s="27" t="s">
        <v>4376</v>
      </c>
      <c r="F547" s="28" t="s">
        <v>153</v>
      </c>
      <c r="G547" s="29">
        <v>993.98199999999997</v>
      </c>
      <c r="H547" s="28">
        <v>0</v>
      </c>
      <c r="I547" s="30">
        <f>ROUND(G547*H547,P4)</f>
        <v>0</v>
      </c>
      <c r="L547" s="30">
        <v>0</v>
      </c>
      <c r="M547" s="24">
        <f>ROUND(G547*L547,P4)</f>
        <v>0</v>
      </c>
      <c r="N547" s="25" t="s">
        <v>149</v>
      </c>
      <c r="O547" s="31">
        <f>M547*AA547</f>
        <v>0</v>
      </c>
      <c r="P547" s="1">
        <v>3</v>
      </c>
      <c r="AA547" s="1">
        <f>IF(P547=1,$O$3,IF(P547=2,$O$4,$O$5))</f>
        <v>0</v>
      </c>
    </row>
    <row r="548">
      <c r="A548" s="1" t="s">
        <v>114</v>
      </c>
      <c r="E548" s="27" t="s">
        <v>4377</v>
      </c>
    </row>
    <row r="549" ht="52.8">
      <c r="A549" s="1" t="s">
        <v>116</v>
      </c>
      <c r="E549" s="32" t="s">
        <v>4643</v>
      </c>
    </row>
    <row r="550" ht="52.8">
      <c r="A550" s="1" t="s">
        <v>117</v>
      </c>
      <c r="E550" s="27" t="s">
        <v>4379</v>
      </c>
    </row>
    <row r="551">
      <c r="A551" s="1" t="s">
        <v>108</v>
      </c>
      <c r="B551" s="1">
        <v>17</v>
      </c>
      <c r="C551" s="26" t="s">
        <v>4479</v>
      </c>
      <c r="D551" t="s">
        <v>138</v>
      </c>
      <c r="E551" s="27" t="s">
        <v>4480</v>
      </c>
      <c r="F551" s="28" t="s">
        <v>153</v>
      </c>
      <c r="G551" s="29">
        <v>47.829999999999998</v>
      </c>
      <c r="H551" s="28">
        <v>0</v>
      </c>
      <c r="I551" s="30">
        <f>ROUND(G551*H551,P4)</f>
        <v>0</v>
      </c>
      <c r="L551" s="30">
        <v>0</v>
      </c>
      <c r="M551" s="24">
        <f>ROUND(G551*L551,P4)</f>
        <v>0</v>
      </c>
      <c r="N551" s="25" t="s">
        <v>149</v>
      </c>
      <c r="O551" s="31">
        <f>M551*AA551</f>
        <v>0</v>
      </c>
      <c r="P551" s="1">
        <v>3</v>
      </c>
      <c r="AA551" s="1">
        <f>IF(P551=1,$O$3,IF(P551=2,$O$4,$O$5))</f>
        <v>0</v>
      </c>
    </row>
    <row r="552">
      <c r="A552" s="1" t="s">
        <v>114</v>
      </c>
      <c r="E552" s="27" t="s">
        <v>4481</v>
      </c>
    </row>
    <row r="553" ht="26.4">
      <c r="A553" s="1" t="s">
        <v>116</v>
      </c>
      <c r="E553" s="32" t="s">
        <v>4644</v>
      </c>
    </row>
    <row r="554" ht="105.6">
      <c r="A554" s="1" t="s">
        <v>117</v>
      </c>
      <c r="E554" s="27" t="s">
        <v>4483</v>
      </c>
    </row>
    <row r="555">
      <c r="A555" s="1" t="s">
        <v>108</v>
      </c>
      <c r="B555" s="1">
        <v>18</v>
      </c>
      <c r="C555" s="26" t="s">
        <v>4645</v>
      </c>
      <c r="D555" t="s">
        <v>138</v>
      </c>
      <c r="E555" s="27" t="s">
        <v>4646</v>
      </c>
      <c r="F555" s="28" t="s">
        <v>148</v>
      </c>
      <c r="G555" s="29">
        <v>4969.9099999999999</v>
      </c>
      <c r="H555" s="28">
        <v>0</v>
      </c>
      <c r="I555" s="30">
        <f>ROUND(G555*H555,P4)</f>
        <v>0</v>
      </c>
      <c r="L555" s="30">
        <v>0</v>
      </c>
      <c r="M555" s="24">
        <f>ROUND(G555*L555,P4)</f>
        <v>0</v>
      </c>
      <c r="N555" s="25" t="s">
        <v>149</v>
      </c>
      <c r="O555" s="31">
        <f>M555*AA555</f>
        <v>0</v>
      </c>
      <c r="P555" s="1">
        <v>3</v>
      </c>
      <c r="AA555" s="1">
        <f>IF(P555=1,$O$3,IF(P555=2,$O$4,$O$5))</f>
        <v>0</v>
      </c>
    </row>
    <row r="556">
      <c r="A556" s="1" t="s">
        <v>114</v>
      </c>
      <c r="E556" s="27" t="s">
        <v>4647</v>
      </c>
    </row>
    <row r="557" ht="52.8">
      <c r="A557" s="1" t="s">
        <v>116</v>
      </c>
      <c r="E557" s="32" t="s">
        <v>4648</v>
      </c>
    </row>
    <row r="558" ht="52.8">
      <c r="A558" s="1" t="s">
        <v>117</v>
      </c>
      <c r="E558" s="27" t="s">
        <v>4384</v>
      </c>
    </row>
    <row r="559">
      <c r="A559" s="1" t="s">
        <v>108</v>
      </c>
      <c r="B559" s="1">
        <v>19</v>
      </c>
      <c r="C559" s="26" t="s">
        <v>4385</v>
      </c>
      <c r="D559" t="s">
        <v>138</v>
      </c>
      <c r="E559" s="27" t="s">
        <v>4386</v>
      </c>
      <c r="F559" s="28" t="s">
        <v>148</v>
      </c>
      <c r="G559" s="29">
        <v>4969.9099999999999</v>
      </c>
      <c r="H559" s="28">
        <v>0</v>
      </c>
      <c r="I559" s="30">
        <f>ROUND(G559*H559,P4)</f>
        <v>0</v>
      </c>
      <c r="L559" s="30">
        <v>0</v>
      </c>
      <c r="M559" s="24">
        <f>ROUND(G559*L559,P4)</f>
        <v>0</v>
      </c>
      <c r="N559" s="25" t="s">
        <v>149</v>
      </c>
      <c r="O559" s="31">
        <f>M559*AA559</f>
        <v>0</v>
      </c>
      <c r="P559" s="1">
        <v>3</v>
      </c>
      <c r="AA559" s="1">
        <f>IF(P559=1,$O$3,IF(P559=2,$O$4,$O$5))</f>
        <v>0</v>
      </c>
    </row>
    <row r="560">
      <c r="A560" s="1" t="s">
        <v>114</v>
      </c>
      <c r="E560" s="27" t="s">
        <v>4387</v>
      </c>
    </row>
    <row r="561" ht="52.8">
      <c r="A561" s="1" t="s">
        <v>116</v>
      </c>
      <c r="E561" s="32" t="s">
        <v>4648</v>
      </c>
    </row>
    <row r="562" ht="52.8">
      <c r="A562" s="1" t="s">
        <v>117</v>
      </c>
      <c r="E562" s="27" t="s">
        <v>4384</v>
      </c>
    </row>
    <row r="563">
      <c r="A563" s="1" t="s">
        <v>108</v>
      </c>
      <c r="B563" s="1">
        <v>20</v>
      </c>
      <c r="C563" s="26" t="s">
        <v>4488</v>
      </c>
      <c r="D563" t="s">
        <v>138</v>
      </c>
      <c r="E563" s="27" t="s">
        <v>4489</v>
      </c>
      <c r="F563" s="28" t="s">
        <v>153</v>
      </c>
      <c r="G563" s="29">
        <v>30.367999999999999</v>
      </c>
      <c r="H563" s="28">
        <v>0</v>
      </c>
      <c r="I563" s="30">
        <f>ROUND(G563*H563,P4)</f>
        <v>0</v>
      </c>
      <c r="L563" s="30">
        <v>0</v>
      </c>
      <c r="M563" s="24">
        <f>ROUND(G563*L563,P4)</f>
        <v>0</v>
      </c>
      <c r="N563" s="25" t="s">
        <v>149</v>
      </c>
      <c r="O563" s="31">
        <f>M563*AA563</f>
        <v>0</v>
      </c>
      <c r="P563" s="1">
        <v>3</v>
      </c>
      <c r="AA563" s="1">
        <f>IF(P563=1,$O$3,IF(P563=2,$O$4,$O$5))</f>
        <v>0</v>
      </c>
    </row>
    <row r="564">
      <c r="A564" s="1" t="s">
        <v>114</v>
      </c>
      <c r="E564" s="27" t="s">
        <v>4649</v>
      </c>
    </row>
    <row r="565" ht="26.4">
      <c r="A565" s="1" t="s">
        <v>116</v>
      </c>
      <c r="E565" s="32" t="s">
        <v>4650</v>
      </c>
    </row>
    <row r="566" ht="145.2">
      <c r="A566" s="1" t="s">
        <v>117</v>
      </c>
      <c r="E566" s="27" t="s">
        <v>4393</v>
      </c>
    </row>
    <row r="567">
      <c r="A567" s="1" t="s">
        <v>108</v>
      </c>
      <c r="B567" s="1">
        <v>21</v>
      </c>
      <c r="C567" s="26" t="s">
        <v>4389</v>
      </c>
      <c r="D567" t="s">
        <v>138</v>
      </c>
      <c r="E567" s="27" t="s">
        <v>4390</v>
      </c>
      <c r="F567" s="28" t="s">
        <v>153</v>
      </c>
      <c r="G567" s="29">
        <v>154.86699999999999</v>
      </c>
      <c r="H567" s="28">
        <v>0</v>
      </c>
      <c r="I567" s="30">
        <f>ROUND(G567*H567,P4)</f>
        <v>0</v>
      </c>
      <c r="L567" s="30">
        <v>0</v>
      </c>
      <c r="M567" s="24">
        <f>ROUND(G567*L567,P4)</f>
        <v>0</v>
      </c>
      <c r="N567" s="25" t="s">
        <v>149</v>
      </c>
      <c r="O567" s="31">
        <f>M567*AA567</f>
        <v>0</v>
      </c>
      <c r="P567" s="1">
        <v>3</v>
      </c>
      <c r="AA567" s="1">
        <f>IF(P567=1,$O$3,IF(P567=2,$O$4,$O$5))</f>
        <v>0</v>
      </c>
    </row>
    <row r="568">
      <c r="A568" s="1" t="s">
        <v>114</v>
      </c>
      <c r="E568" s="27" t="s">
        <v>4391</v>
      </c>
    </row>
    <row r="569" ht="26.4">
      <c r="A569" s="1" t="s">
        <v>116</v>
      </c>
      <c r="E569" s="32" t="s">
        <v>4651</v>
      </c>
    </row>
    <row r="570" ht="145.2">
      <c r="A570" s="1" t="s">
        <v>117</v>
      </c>
      <c r="E570" s="27" t="s">
        <v>4393</v>
      </c>
    </row>
    <row r="571">
      <c r="A571" s="1" t="s">
        <v>108</v>
      </c>
      <c r="B571" s="1">
        <v>22</v>
      </c>
      <c r="C571" s="26" t="s">
        <v>4394</v>
      </c>
      <c r="D571" t="s">
        <v>138</v>
      </c>
      <c r="E571" s="27" t="s">
        <v>4395</v>
      </c>
      <c r="F571" s="28" t="s">
        <v>153</v>
      </c>
      <c r="G571" s="29">
        <v>276.279</v>
      </c>
      <c r="H571" s="28">
        <v>0</v>
      </c>
      <c r="I571" s="30">
        <f>ROUND(G571*H571,P4)</f>
        <v>0</v>
      </c>
      <c r="L571" s="30">
        <v>0</v>
      </c>
      <c r="M571" s="24">
        <f>ROUND(G571*L571,P4)</f>
        <v>0</v>
      </c>
      <c r="N571" s="25" t="s">
        <v>149</v>
      </c>
      <c r="O571" s="31">
        <f>M571*AA571</f>
        <v>0</v>
      </c>
      <c r="P571" s="1">
        <v>3</v>
      </c>
      <c r="AA571" s="1">
        <f>IF(P571=1,$O$3,IF(P571=2,$O$4,$O$5))</f>
        <v>0</v>
      </c>
    </row>
    <row r="572">
      <c r="A572" s="1" t="s">
        <v>114</v>
      </c>
      <c r="E572" s="27" t="s">
        <v>4396</v>
      </c>
    </row>
    <row r="573" ht="26.4">
      <c r="A573" s="1" t="s">
        <v>116</v>
      </c>
      <c r="E573" s="32" t="s">
        <v>4652</v>
      </c>
    </row>
    <row r="574" ht="145.2">
      <c r="A574" s="1" t="s">
        <v>117</v>
      </c>
      <c r="E574" s="27" t="s">
        <v>4393</v>
      </c>
    </row>
    <row r="575">
      <c r="A575" s="1" t="s">
        <v>105</v>
      </c>
      <c r="C575" s="22" t="s">
        <v>2628</v>
      </c>
      <c r="E575" s="23" t="s">
        <v>2629</v>
      </c>
      <c r="L575" s="24">
        <f>SUMIFS(L576:L583,A576:A583,"P")</f>
        <v>0</v>
      </c>
      <c r="M575" s="24">
        <f>SUMIFS(M576:M583,A576:A583,"P")</f>
        <v>0</v>
      </c>
      <c r="N575" s="25"/>
    </row>
    <row r="576">
      <c r="A576" s="1" t="s">
        <v>108</v>
      </c>
      <c r="B576" s="1">
        <v>23</v>
      </c>
      <c r="C576" s="26" t="s">
        <v>2845</v>
      </c>
      <c r="D576" t="s">
        <v>138</v>
      </c>
      <c r="E576" s="27" t="s">
        <v>2846</v>
      </c>
      <c r="F576" s="28" t="s">
        <v>167</v>
      </c>
      <c r="G576" s="29">
        <v>360</v>
      </c>
      <c r="H576" s="28">
        <v>0</v>
      </c>
      <c r="I576" s="30">
        <f>ROUND(G576*H576,P4)</f>
        <v>0</v>
      </c>
      <c r="L576" s="30">
        <v>0</v>
      </c>
      <c r="M576" s="24">
        <f>ROUND(G576*L576,P4)</f>
        <v>0</v>
      </c>
      <c r="N576" s="25" t="s">
        <v>149</v>
      </c>
      <c r="O576" s="31">
        <f>M576*AA576</f>
        <v>0</v>
      </c>
      <c r="P576" s="1">
        <v>3</v>
      </c>
      <c r="AA576" s="1">
        <f>IF(P576=1,$O$3,IF(P576=2,$O$4,$O$5))</f>
        <v>0</v>
      </c>
    </row>
    <row r="577">
      <c r="A577" s="1" t="s">
        <v>114</v>
      </c>
      <c r="E577" s="27" t="s">
        <v>4514</v>
      </c>
    </row>
    <row r="578" ht="26.4">
      <c r="A578" s="1" t="s">
        <v>116</v>
      </c>
      <c r="E578" s="32" t="s">
        <v>4653</v>
      </c>
    </row>
    <row r="579" ht="250.8">
      <c r="A579" s="1" t="s">
        <v>117</v>
      </c>
      <c r="E579" s="27" t="s">
        <v>4516</v>
      </c>
    </row>
    <row r="580">
      <c r="A580" s="1" t="s">
        <v>108</v>
      </c>
      <c r="B580" s="1">
        <v>24</v>
      </c>
      <c r="C580" s="26" t="s">
        <v>4517</v>
      </c>
      <c r="D580" t="s">
        <v>138</v>
      </c>
      <c r="E580" s="27" t="s">
        <v>4518</v>
      </c>
      <c r="F580" s="28" t="s">
        <v>159</v>
      </c>
      <c r="G580" s="29">
        <v>18</v>
      </c>
      <c r="H580" s="28">
        <v>0</v>
      </c>
      <c r="I580" s="30">
        <f>ROUND(G580*H580,P4)</f>
        <v>0</v>
      </c>
      <c r="L580" s="30">
        <v>0</v>
      </c>
      <c r="M580" s="24">
        <f>ROUND(G580*L580,P4)</f>
        <v>0</v>
      </c>
      <c r="N580" s="25" t="s">
        <v>149</v>
      </c>
      <c r="O580" s="31">
        <f>M580*AA580</f>
        <v>0</v>
      </c>
      <c r="P580" s="1">
        <v>3</v>
      </c>
      <c r="AA580" s="1">
        <f>IF(P580=1,$O$3,IF(P580=2,$O$4,$O$5))</f>
        <v>0</v>
      </c>
    </row>
    <row r="581" ht="26.4">
      <c r="A581" s="1" t="s">
        <v>114</v>
      </c>
      <c r="E581" s="27" t="s">
        <v>4519</v>
      </c>
    </row>
    <row r="582" ht="26.4">
      <c r="A582" s="1" t="s">
        <v>116</v>
      </c>
      <c r="E582" s="32" t="s">
        <v>4654</v>
      </c>
    </row>
    <row r="583" ht="79.2">
      <c r="A583" s="1" t="s">
        <v>117</v>
      </c>
      <c r="E583" s="27" t="s">
        <v>4521</v>
      </c>
    </row>
    <row r="584">
      <c r="A584" s="1" t="s">
        <v>105</v>
      </c>
      <c r="C584" s="22" t="s">
        <v>1797</v>
      </c>
      <c r="E584" s="23" t="s">
        <v>2386</v>
      </c>
      <c r="L584" s="24">
        <f>SUMIFS(L585:L636,A585:A636,"P")</f>
        <v>0</v>
      </c>
      <c r="M584" s="24">
        <f>SUMIFS(M585:M636,A585:A636,"P")</f>
        <v>0</v>
      </c>
      <c r="N584" s="25"/>
    </row>
    <row r="585" ht="26.4">
      <c r="A585" s="1" t="s">
        <v>108</v>
      </c>
      <c r="B585" s="1">
        <v>25</v>
      </c>
      <c r="C585" s="26" t="s">
        <v>4655</v>
      </c>
      <c r="D585" t="s">
        <v>138</v>
      </c>
      <c r="E585" s="27" t="s">
        <v>4656</v>
      </c>
      <c r="F585" s="28" t="s">
        <v>159</v>
      </c>
      <c r="G585" s="29">
        <v>4</v>
      </c>
      <c r="H585" s="28">
        <v>0</v>
      </c>
      <c r="I585" s="30">
        <f>ROUND(G585*H585,P4)</f>
        <v>0</v>
      </c>
      <c r="L585" s="30">
        <v>0</v>
      </c>
      <c r="M585" s="24">
        <f>ROUND(G585*L585,P4)</f>
        <v>0</v>
      </c>
      <c r="N585" s="25" t="s">
        <v>149</v>
      </c>
      <c r="O585" s="31">
        <f>M585*AA585</f>
        <v>0</v>
      </c>
      <c r="P585" s="1">
        <v>3</v>
      </c>
      <c r="AA585" s="1">
        <f>IF(P585=1,$O$3,IF(P585=2,$O$4,$O$5))</f>
        <v>0</v>
      </c>
    </row>
    <row r="586">
      <c r="A586" s="1" t="s">
        <v>114</v>
      </c>
      <c r="E586" s="27" t="s">
        <v>4657</v>
      </c>
    </row>
    <row r="587" ht="79.2">
      <c r="A587" s="1" t="s">
        <v>116</v>
      </c>
      <c r="E587" s="32" t="s">
        <v>4658</v>
      </c>
    </row>
    <row r="588" ht="79.2">
      <c r="A588" s="1" t="s">
        <v>117</v>
      </c>
      <c r="E588" s="27" t="s">
        <v>4659</v>
      </c>
    </row>
    <row r="589" ht="26.4">
      <c r="A589" s="1" t="s">
        <v>108</v>
      </c>
      <c r="B589" s="1">
        <v>26</v>
      </c>
      <c r="C589" s="26" t="s">
        <v>4403</v>
      </c>
      <c r="D589" t="s">
        <v>138</v>
      </c>
      <c r="E589" s="27" t="s">
        <v>4404</v>
      </c>
      <c r="F589" s="28" t="s">
        <v>159</v>
      </c>
      <c r="G589" s="29">
        <v>6</v>
      </c>
      <c r="H589" s="28">
        <v>0</v>
      </c>
      <c r="I589" s="30">
        <f>ROUND(G589*H589,P4)</f>
        <v>0</v>
      </c>
      <c r="L589" s="30">
        <v>0</v>
      </c>
      <c r="M589" s="24">
        <f>ROUND(G589*L589,P4)</f>
        <v>0</v>
      </c>
      <c r="N589" s="25" t="s">
        <v>149</v>
      </c>
      <c r="O589" s="31">
        <f>M589*AA589</f>
        <v>0</v>
      </c>
      <c r="P589" s="1">
        <v>3</v>
      </c>
      <c r="AA589" s="1">
        <f>IF(P589=1,$O$3,IF(P589=2,$O$4,$O$5))</f>
        <v>0</v>
      </c>
    </row>
    <row r="590">
      <c r="A590" s="1" t="s">
        <v>114</v>
      </c>
      <c r="E590" s="27" t="s">
        <v>4405</v>
      </c>
    </row>
    <row r="591" ht="79.2">
      <c r="A591" s="1" t="s">
        <v>116</v>
      </c>
      <c r="E591" s="32" t="s">
        <v>4660</v>
      </c>
    </row>
    <row r="592" ht="52.8">
      <c r="A592" s="1" t="s">
        <v>117</v>
      </c>
      <c r="E592" s="27" t="s">
        <v>4407</v>
      </c>
    </row>
    <row r="593">
      <c r="A593" s="1" t="s">
        <v>108</v>
      </c>
      <c r="B593" s="1">
        <v>27</v>
      </c>
      <c r="C593" s="26" t="s">
        <v>4539</v>
      </c>
      <c r="D593" t="s">
        <v>138</v>
      </c>
      <c r="E593" s="27" t="s">
        <v>4540</v>
      </c>
      <c r="F593" s="28" t="s">
        <v>148</v>
      </c>
      <c r="G593" s="29">
        <v>127.5</v>
      </c>
      <c r="H593" s="28">
        <v>0</v>
      </c>
      <c r="I593" s="30">
        <f>ROUND(G593*H593,P4)</f>
        <v>0</v>
      </c>
      <c r="L593" s="30">
        <v>0</v>
      </c>
      <c r="M593" s="24">
        <f>ROUND(G593*L593,P4)</f>
        <v>0</v>
      </c>
      <c r="N593" s="25" t="s">
        <v>149</v>
      </c>
      <c r="O593" s="31">
        <f>M593*AA593</f>
        <v>0</v>
      </c>
      <c r="P593" s="1">
        <v>3</v>
      </c>
      <c r="AA593" s="1">
        <f>IF(P593=1,$O$3,IF(P593=2,$O$4,$O$5))</f>
        <v>0</v>
      </c>
    </row>
    <row r="594">
      <c r="A594" s="1" t="s">
        <v>114</v>
      </c>
      <c r="E594" s="27" t="s">
        <v>138</v>
      </c>
    </row>
    <row r="595" ht="52.8">
      <c r="A595" s="1" t="s">
        <v>116</v>
      </c>
      <c r="E595" s="32" t="s">
        <v>4661</v>
      </c>
    </row>
    <row r="596" ht="39.6">
      <c r="A596" s="1" t="s">
        <v>117</v>
      </c>
      <c r="E596" s="27" t="s">
        <v>4542</v>
      </c>
    </row>
    <row r="597">
      <c r="A597" s="1" t="s">
        <v>108</v>
      </c>
      <c r="B597" s="1">
        <v>28</v>
      </c>
      <c r="C597" s="26" t="s">
        <v>3309</v>
      </c>
      <c r="D597" t="s">
        <v>138</v>
      </c>
      <c r="E597" s="27" t="s">
        <v>3310</v>
      </c>
      <c r="F597" s="28" t="s">
        <v>167</v>
      </c>
      <c r="G597" s="29">
        <v>342.72000000000003</v>
      </c>
      <c r="H597" s="28">
        <v>0</v>
      </c>
      <c r="I597" s="30">
        <f>ROUND(G597*H597,P4)</f>
        <v>0</v>
      </c>
      <c r="L597" s="30">
        <v>0</v>
      </c>
      <c r="M597" s="24">
        <f>ROUND(G597*L597,P4)</f>
        <v>0</v>
      </c>
      <c r="N597" s="25" t="s">
        <v>149</v>
      </c>
      <c r="O597" s="31">
        <f>M597*AA597</f>
        <v>0</v>
      </c>
      <c r="P597" s="1">
        <v>3</v>
      </c>
      <c r="AA597" s="1">
        <f>IF(P597=1,$O$3,IF(P597=2,$O$4,$O$5))</f>
        <v>0</v>
      </c>
    </row>
    <row r="598">
      <c r="A598" s="1" t="s">
        <v>114</v>
      </c>
      <c r="E598" s="27" t="s">
        <v>4662</v>
      </c>
    </row>
    <row r="599" ht="26.4">
      <c r="A599" s="1" t="s">
        <v>116</v>
      </c>
      <c r="E599" s="32" t="s">
        <v>4663</v>
      </c>
    </row>
    <row r="600" ht="52.8">
      <c r="A600" s="1" t="s">
        <v>117</v>
      </c>
      <c r="E600" s="27" t="s">
        <v>2858</v>
      </c>
    </row>
    <row r="601">
      <c r="A601" s="1" t="s">
        <v>108</v>
      </c>
      <c r="B601" s="1">
        <v>29</v>
      </c>
      <c r="C601" s="26" t="s">
        <v>4410</v>
      </c>
      <c r="D601" t="s">
        <v>144</v>
      </c>
      <c r="E601" s="27" t="s">
        <v>4411</v>
      </c>
      <c r="F601" s="28" t="s">
        <v>167</v>
      </c>
      <c r="G601" s="29">
        <v>14.609999999999999</v>
      </c>
      <c r="H601" s="28">
        <v>0</v>
      </c>
      <c r="I601" s="30">
        <f>ROUND(G601*H601,P4)</f>
        <v>0</v>
      </c>
      <c r="L601" s="30">
        <v>0</v>
      </c>
      <c r="M601" s="24">
        <f>ROUND(G601*L601,P4)</f>
        <v>0</v>
      </c>
      <c r="N601" s="25" t="s">
        <v>149</v>
      </c>
      <c r="O601" s="31">
        <f>M601*AA601</f>
        <v>0</v>
      </c>
      <c r="P601" s="1">
        <v>3</v>
      </c>
      <c r="AA601" s="1">
        <f>IF(P601=1,$O$3,IF(P601=2,$O$4,$O$5))</f>
        <v>0</v>
      </c>
    </row>
    <row r="602" ht="39.6">
      <c r="A602" s="1" t="s">
        <v>114</v>
      </c>
      <c r="E602" s="27" t="s">
        <v>4554</v>
      </c>
    </row>
    <row r="603" ht="26.4">
      <c r="A603" s="1" t="s">
        <v>116</v>
      </c>
      <c r="E603" s="32" t="s">
        <v>4664</v>
      </c>
    </row>
    <row r="604" ht="52.8">
      <c r="A604" s="1" t="s">
        <v>117</v>
      </c>
      <c r="E604" s="27" t="s">
        <v>2858</v>
      </c>
    </row>
    <row r="605">
      <c r="A605" s="1" t="s">
        <v>108</v>
      </c>
      <c r="B605" s="1">
        <v>30</v>
      </c>
      <c r="C605" s="26" t="s">
        <v>4410</v>
      </c>
      <c r="D605" t="s">
        <v>604</v>
      </c>
      <c r="E605" s="27" t="s">
        <v>4411</v>
      </c>
      <c r="F605" s="28" t="s">
        <v>167</v>
      </c>
      <c r="G605" s="29">
        <v>4</v>
      </c>
      <c r="H605" s="28">
        <v>0</v>
      </c>
      <c r="I605" s="30">
        <f>ROUND(G605*H605,P4)</f>
        <v>0</v>
      </c>
      <c r="L605" s="30">
        <v>0</v>
      </c>
      <c r="M605" s="24">
        <f>ROUND(G605*L605,P4)</f>
        <v>0</v>
      </c>
      <c r="N605" s="25" t="s">
        <v>149</v>
      </c>
      <c r="O605" s="31">
        <f>M605*AA605</f>
        <v>0</v>
      </c>
      <c r="P605" s="1">
        <v>3</v>
      </c>
      <c r="AA605" s="1">
        <f>IF(P605=1,$O$3,IF(P605=2,$O$4,$O$5))</f>
        <v>0</v>
      </c>
    </row>
    <row r="606" ht="52.8">
      <c r="A606" s="1" t="s">
        <v>114</v>
      </c>
      <c r="E606" s="27" t="s">
        <v>4556</v>
      </c>
    </row>
    <row r="607" ht="52.8">
      <c r="A607" s="1" t="s">
        <v>116</v>
      </c>
      <c r="E607" s="32" t="s">
        <v>4665</v>
      </c>
    </row>
    <row r="608" ht="52.8">
      <c r="A608" s="1" t="s">
        <v>117</v>
      </c>
      <c r="E608" s="27" t="s">
        <v>2858</v>
      </c>
    </row>
    <row r="609">
      <c r="A609" s="1" t="s">
        <v>108</v>
      </c>
      <c r="B609" s="1">
        <v>31</v>
      </c>
      <c r="C609" s="26" t="s">
        <v>4410</v>
      </c>
      <c r="D609" t="s">
        <v>2560</v>
      </c>
      <c r="E609" s="27" t="s">
        <v>4411</v>
      </c>
      <c r="F609" s="28" t="s">
        <v>167</v>
      </c>
      <c r="G609" s="29">
        <v>607.22000000000003</v>
      </c>
      <c r="H609" s="28">
        <v>0</v>
      </c>
      <c r="I609" s="30">
        <f>ROUND(G609*H609,P4)</f>
        <v>0</v>
      </c>
      <c r="L609" s="30">
        <v>0</v>
      </c>
      <c r="M609" s="24">
        <f>ROUND(G609*L609,P4)</f>
        <v>0</v>
      </c>
      <c r="N609" s="25" t="s">
        <v>149</v>
      </c>
      <c r="O609" s="31">
        <f>M609*AA609</f>
        <v>0</v>
      </c>
      <c r="P609" s="1">
        <v>3</v>
      </c>
      <c r="AA609" s="1">
        <f>IF(P609=1,$O$3,IF(P609=2,$O$4,$O$5))</f>
        <v>0</v>
      </c>
    </row>
    <row r="610" ht="39.6">
      <c r="A610" s="1" t="s">
        <v>114</v>
      </c>
      <c r="E610" s="27" t="s">
        <v>4558</v>
      </c>
    </row>
    <row r="611" ht="26.4">
      <c r="A611" s="1" t="s">
        <v>116</v>
      </c>
      <c r="E611" s="32" t="s">
        <v>4666</v>
      </c>
    </row>
    <row r="612" ht="52.8">
      <c r="A612" s="1" t="s">
        <v>117</v>
      </c>
      <c r="E612" s="27" t="s">
        <v>2858</v>
      </c>
    </row>
    <row r="613">
      <c r="A613" s="1" t="s">
        <v>108</v>
      </c>
      <c r="B613" s="1">
        <v>32</v>
      </c>
      <c r="C613" s="26" t="s">
        <v>4414</v>
      </c>
      <c r="D613" t="s">
        <v>138</v>
      </c>
      <c r="E613" s="27" t="s">
        <v>4415</v>
      </c>
      <c r="F613" s="28" t="s">
        <v>167</v>
      </c>
      <c r="G613" s="29">
        <v>674.55999999999995</v>
      </c>
      <c r="H613" s="28">
        <v>0</v>
      </c>
      <c r="I613" s="30">
        <f>ROUND(G613*H613,P4)</f>
        <v>0</v>
      </c>
      <c r="L613" s="30">
        <v>0</v>
      </c>
      <c r="M613" s="24">
        <f>ROUND(G613*L613,P4)</f>
        <v>0</v>
      </c>
      <c r="N613" s="25" t="s">
        <v>149</v>
      </c>
      <c r="O613" s="31">
        <f>M613*AA613</f>
        <v>0</v>
      </c>
      <c r="P613" s="1">
        <v>3</v>
      </c>
      <c r="AA613" s="1">
        <f>IF(P613=1,$O$3,IF(P613=2,$O$4,$O$5))</f>
        <v>0</v>
      </c>
    </row>
    <row r="614" ht="26.4">
      <c r="A614" s="1" t="s">
        <v>114</v>
      </c>
      <c r="E614" s="27" t="s">
        <v>4416</v>
      </c>
    </row>
    <row r="615" ht="52.8">
      <c r="A615" s="1" t="s">
        <v>116</v>
      </c>
      <c r="E615" s="32" t="s">
        <v>4667</v>
      </c>
    </row>
    <row r="616">
      <c r="A616" s="1" t="s">
        <v>117</v>
      </c>
      <c r="E616" s="27" t="s">
        <v>4418</v>
      </c>
    </row>
    <row r="617">
      <c r="A617" s="1" t="s">
        <v>108</v>
      </c>
      <c r="B617" s="1">
        <v>33</v>
      </c>
      <c r="C617" s="26" t="s">
        <v>4668</v>
      </c>
      <c r="D617" t="s">
        <v>138</v>
      </c>
      <c r="E617" s="27" t="s">
        <v>4669</v>
      </c>
      <c r="F617" s="28" t="s">
        <v>148</v>
      </c>
      <c r="G617" s="29">
        <v>10.300000000000001</v>
      </c>
      <c r="H617" s="28">
        <v>0</v>
      </c>
      <c r="I617" s="30">
        <f>ROUND(G617*H617,P4)</f>
        <v>0</v>
      </c>
      <c r="L617" s="30">
        <v>0</v>
      </c>
      <c r="M617" s="24">
        <f>ROUND(G617*L617,P4)</f>
        <v>0</v>
      </c>
      <c r="N617" s="25" t="s">
        <v>149</v>
      </c>
      <c r="O617" s="31">
        <f>M617*AA617</f>
        <v>0</v>
      </c>
      <c r="P617" s="1">
        <v>3</v>
      </c>
      <c r="AA617" s="1">
        <f>IF(P617=1,$O$3,IF(P617=2,$O$4,$O$5))</f>
        <v>0</v>
      </c>
    </row>
    <row r="618">
      <c r="A618" s="1" t="s">
        <v>114</v>
      </c>
      <c r="E618" s="27" t="s">
        <v>4563</v>
      </c>
    </row>
    <row r="619" ht="26.4">
      <c r="A619" s="1" t="s">
        <v>116</v>
      </c>
      <c r="E619" s="32" t="s">
        <v>4670</v>
      </c>
    </row>
    <row r="620" ht="79.2">
      <c r="A620" s="1" t="s">
        <v>117</v>
      </c>
      <c r="E620" s="27" t="s">
        <v>4565</v>
      </c>
    </row>
    <row r="621">
      <c r="A621" s="1" t="s">
        <v>108</v>
      </c>
      <c r="B621" s="1">
        <v>34</v>
      </c>
      <c r="C621" s="26" t="s">
        <v>4419</v>
      </c>
      <c r="D621" t="s">
        <v>138</v>
      </c>
      <c r="E621" s="27" t="s">
        <v>4420</v>
      </c>
      <c r="F621" s="28" t="s">
        <v>167</v>
      </c>
      <c r="G621" s="29">
        <v>674.55999999999995</v>
      </c>
      <c r="H621" s="28">
        <v>0</v>
      </c>
      <c r="I621" s="30">
        <f>ROUND(G621*H621,P4)</f>
        <v>0</v>
      </c>
      <c r="L621" s="30">
        <v>0</v>
      </c>
      <c r="M621" s="24">
        <f>ROUND(G621*L621,P4)</f>
        <v>0</v>
      </c>
      <c r="N621" s="25" t="s">
        <v>149</v>
      </c>
      <c r="O621" s="31">
        <f>M621*AA621</f>
        <v>0</v>
      </c>
      <c r="P621" s="1">
        <v>3</v>
      </c>
      <c r="AA621" s="1">
        <f>IF(P621=1,$O$3,IF(P621=2,$O$4,$O$5))</f>
        <v>0</v>
      </c>
    </row>
    <row r="622">
      <c r="A622" s="1" t="s">
        <v>114</v>
      </c>
      <c r="E622" s="27" t="s">
        <v>4421</v>
      </c>
    </row>
    <row r="623" ht="52.8">
      <c r="A623" s="1" t="s">
        <v>116</v>
      </c>
      <c r="E623" s="32" t="s">
        <v>4667</v>
      </c>
    </row>
    <row r="624" ht="39.6">
      <c r="A624" s="1" t="s">
        <v>117</v>
      </c>
      <c r="E624" s="27" t="s">
        <v>4422</v>
      </c>
    </row>
    <row r="625">
      <c r="A625" s="1" t="s">
        <v>108</v>
      </c>
      <c r="B625" s="1">
        <v>35</v>
      </c>
      <c r="C625" s="26" t="s">
        <v>3458</v>
      </c>
      <c r="D625" t="s">
        <v>138</v>
      </c>
      <c r="E625" s="27" t="s">
        <v>3459</v>
      </c>
      <c r="F625" s="28" t="s">
        <v>167</v>
      </c>
      <c r="G625" s="29">
        <v>156</v>
      </c>
      <c r="H625" s="28">
        <v>0</v>
      </c>
      <c r="I625" s="30">
        <f>ROUND(G625*H625,P4)</f>
        <v>0</v>
      </c>
      <c r="L625" s="30">
        <v>0</v>
      </c>
      <c r="M625" s="24">
        <f>ROUND(G625*L625,P4)</f>
        <v>0</v>
      </c>
      <c r="N625" s="25" t="s">
        <v>149</v>
      </c>
      <c r="O625" s="31">
        <f>M625*AA625</f>
        <v>0</v>
      </c>
      <c r="P625" s="1">
        <v>3</v>
      </c>
      <c r="AA625" s="1">
        <f>IF(P625=1,$O$3,IF(P625=2,$O$4,$O$5))</f>
        <v>0</v>
      </c>
    </row>
    <row r="626">
      <c r="A626" s="1" t="s">
        <v>114</v>
      </c>
      <c r="E626" s="27" t="s">
        <v>4671</v>
      </c>
    </row>
    <row r="627" ht="26.4">
      <c r="A627" s="1" t="s">
        <v>116</v>
      </c>
      <c r="E627" s="32" t="s">
        <v>4672</v>
      </c>
    </row>
    <row r="628" ht="132">
      <c r="A628" s="1" t="s">
        <v>117</v>
      </c>
      <c r="E628" s="27" t="s">
        <v>2676</v>
      </c>
    </row>
    <row r="629">
      <c r="A629" s="1" t="s">
        <v>108</v>
      </c>
      <c r="B629" s="1">
        <v>36</v>
      </c>
      <c r="C629" s="26" t="s">
        <v>4673</v>
      </c>
      <c r="D629" t="s">
        <v>138</v>
      </c>
      <c r="E629" s="27" t="s">
        <v>4674</v>
      </c>
      <c r="F629" s="28" t="s">
        <v>159</v>
      </c>
      <c r="G629" s="29">
        <v>1</v>
      </c>
      <c r="H629" s="28">
        <v>0</v>
      </c>
      <c r="I629" s="30">
        <f>ROUND(G629*H629,P4)</f>
        <v>0</v>
      </c>
      <c r="L629" s="30">
        <v>0</v>
      </c>
      <c r="M629" s="24">
        <f>ROUND(G629*L629,P4)</f>
        <v>0</v>
      </c>
      <c r="N629" s="25" t="s">
        <v>149</v>
      </c>
      <c r="O629" s="31">
        <f>M629*AA629</f>
        <v>0</v>
      </c>
      <c r="P629" s="1">
        <v>3</v>
      </c>
      <c r="AA629" s="1">
        <f>IF(P629=1,$O$3,IF(P629=2,$O$4,$O$5))</f>
        <v>0</v>
      </c>
    </row>
    <row r="630">
      <c r="A630" s="1" t="s">
        <v>114</v>
      </c>
      <c r="E630" s="27" t="s">
        <v>138</v>
      </c>
    </row>
    <row r="631" ht="26.4">
      <c r="A631" s="1" t="s">
        <v>116</v>
      </c>
      <c r="E631" s="32" t="s">
        <v>4426</v>
      </c>
    </row>
    <row r="632" ht="105.6">
      <c r="A632" s="1" t="s">
        <v>117</v>
      </c>
      <c r="E632" s="27" t="s">
        <v>4675</v>
      </c>
    </row>
    <row r="633">
      <c r="A633" s="1" t="s">
        <v>108</v>
      </c>
      <c r="B633" s="1">
        <v>44</v>
      </c>
      <c r="C633" s="26" t="s">
        <v>3609</v>
      </c>
      <c r="D633" t="s">
        <v>138</v>
      </c>
      <c r="E633" s="27" t="s">
        <v>3610</v>
      </c>
      <c r="F633" s="28" t="s">
        <v>167</v>
      </c>
      <c r="G633" s="29">
        <v>230</v>
      </c>
      <c r="H633" s="28">
        <v>0</v>
      </c>
      <c r="I633" s="30">
        <f>ROUND(G633*H633,P4)</f>
        <v>0</v>
      </c>
      <c r="L633" s="30">
        <v>0</v>
      </c>
      <c r="M633" s="24">
        <f>ROUND(G633*L633,P4)</f>
        <v>0</v>
      </c>
      <c r="N633" s="25" t="s">
        <v>149</v>
      </c>
      <c r="O633" s="31">
        <f>M633*AA633</f>
        <v>0</v>
      </c>
      <c r="P633" s="1">
        <v>3</v>
      </c>
      <c r="AA633" s="1">
        <f>IF(P633=1,$O$3,IF(P633=2,$O$4,$O$5))</f>
        <v>0</v>
      </c>
    </row>
    <row r="634">
      <c r="A634" s="1" t="s">
        <v>114</v>
      </c>
      <c r="E634" s="27" t="s">
        <v>138</v>
      </c>
    </row>
    <row r="635" ht="26.4">
      <c r="A635" s="1" t="s">
        <v>116</v>
      </c>
      <c r="E635" s="32" t="s">
        <v>4676</v>
      </c>
    </row>
    <row r="636" ht="92.4">
      <c r="A636" s="1" t="s">
        <v>117</v>
      </c>
      <c r="E636" s="27" t="s">
        <v>2712</v>
      </c>
    </row>
    <row r="637">
      <c r="A637" s="1" t="s">
        <v>105</v>
      </c>
      <c r="C637" s="22" t="s">
        <v>1117</v>
      </c>
      <c r="E637" s="23" t="s">
        <v>1118</v>
      </c>
      <c r="L637" s="24">
        <f>SUMIFS(L638:L653,A638:A653,"P")</f>
        <v>0</v>
      </c>
      <c r="M637" s="24">
        <f>SUMIFS(M638:M653,A638:A653,"P")</f>
        <v>0</v>
      </c>
      <c r="N637" s="25"/>
    </row>
    <row r="638" ht="26.4">
      <c r="A638" s="1" t="s">
        <v>108</v>
      </c>
      <c r="B638" s="1">
        <v>37</v>
      </c>
      <c r="C638" s="26" t="s">
        <v>109</v>
      </c>
      <c r="D638" t="s">
        <v>110</v>
      </c>
      <c r="E638" s="27" t="s">
        <v>111</v>
      </c>
      <c r="F638" s="28" t="s">
        <v>112</v>
      </c>
      <c r="G638" s="29">
        <v>8425.0799999999999</v>
      </c>
      <c r="H638" s="28">
        <v>0</v>
      </c>
      <c r="I638" s="30">
        <f>ROUND(G638*H638,P4)</f>
        <v>0</v>
      </c>
      <c r="L638" s="30">
        <v>0</v>
      </c>
      <c r="M638" s="24">
        <f>ROUND(G638*L638,P4)</f>
        <v>0</v>
      </c>
      <c r="N638" s="25" t="s">
        <v>785</v>
      </c>
      <c r="O638" s="31">
        <f>M638*AA638</f>
        <v>0</v>
      </c>
      <c r="P638" s="1">
        <v>3</v>
      </c>
      <c r="AA638" s="1">
        <f>IF(P638=1,$O$3,IF(P638=2,$O$4,$O$5))</f>
        <v>0</v>
      </c>
    </row>
    <row r="639" ht="26.4">
      <c r="A639" s="1" t="s">
        <v>114</v>
      </c>
      <c r="E639" s="27" t="s">
        <v>115</v>
      </c>
    </row>
    <row r="640" ht="26.4">
      <c r="A640" s="1" t="s">
        <v>116</v>
      </c>
      <c r="E640" s="32" t="s">
        <v>4677</v>
      </c>
    </row>
    <row r="641" ht="198">
      <c r="A641" s="1" t="s">
        <v>117</v>
      </c>
      <c r="E641" s="27" t="s">
        <v>787</v>
      </c>
    </row>
    <row r="642" ht="26.4">
      <c r="A642" s="1" t="s">
        <v>108</v>
      </c>
      <c r="B642" s="1">
        <v>38</v>
      </c>
      <c r="C642" s="26" t="s">
        <v>119</v>
      </c>
      <c r="D642" t="s">
        <v>120</v>
      </c>
      <c r="E642" s="27" t="s">
        <v>121</v>
      </c>
      <c r="F642" s="28" t="s">
        <v>112</v>
      </c>
      <c r="G642" s="29">
        <v>348.18000000000001</v>
      </c>
      <c r="H642" s="28">
        <v>0</v>
      </c>
      <c r="I642" s="30">
        <f>ROUND(G642*H642,P4)</f>
        <v>0</v>
      </c>
      <c r="L642" s="30">
        <v>0</v>
      </c>
      <c r="M642" s="24">
        <f>ROUND(G642*L642,P4)</f>
        <v>0</v>
      </c>
      <c r="N642" s="25" t="s">
        <v>785</v>
      </c>
      <c r="O642" s="31">
        <f>M642*AA642</f>
        <v>0</v>
      </c>
      <c r="P642" s="1">
        <v>3</v>
      </c>
      <c r="AA642" s="1">
        <f>IF(P642=1,$O$3,IF(P642=2,$O$4,$O$5))</f>
        <v>0</v>
      </c>
    </row>
    <row r="643" ht="26.4">
      <c r="A643" s="1" t="s">
        <v>114</v>
      </c>
      <c r="E643" s="27" t="s">
        <v>115</v>
      </c>
    </row>
    <row r="644" ht="26.4">
      <c r="A644" s="1" t="s">
        <v>116</v>
      </c>
      <c r="E644" s="32" t="s">
        <v>4678</v>
      </c>
    </row>
    <row r="645" ht="184.8">
      <c r="A645" s="1" t="s">
        <v>117</v>
      </c>
      <c r="E645" s="27" t="s">
        <v>792</v>
      </c>
    </row>
    <row r="646" ht="26.4">
      <c r="A646" s="1" t="s">
        <v>108</v>
      </c>
      <c r="B646" s="1">
        <v>39</v>
      </c>
      <c r="C646" s="26" t="s">
        <v>788</v>
      </c>
      <c r="D646" t="s">
        <v>789</v>
      </c>
      <c r="E646" s="27" t="s">
        <v>790</v>
      </c>
      <c r="F646" s="28" t="s">
        <v>112</v>
      </c>
      <c r="G646" s="29">
        <v>125.29000000000001</v>
      </c>
      <c r="H646" s="28">
        <v>0</v>
      </c>
      <c r="I646" s="30">
        <f>ROUND(G646*H646,P4)</f>
        <v>0</v>
      </c>
      <c r="L646" s="30">
        <v>0</v>
      </c>
      <c r="M646" s="24">
        <f>ROUND(G646*L646,P4)</f>
        <v>0</v>
      </c>
      <c r="N646" s="25" t="s">
        <v>785</v>
      </c>
      <c r="O646" s="31">
        <f>M646*AA646</f>
        <v>0</v>
      </c>
      <c r="P646" s="1">
        <v>3</v>
      </c>
      <c r="AA646" s="1">
        <f>IF(P646=1,$O$3,IF(P646=2,$O$4,$O$5))</f>
        <v>0</v>
      </c>
    </row>
    <row r="647" ht="26.4">
      <c r="A647" s="1" t="s">
        <v>114</v>
      </c>
      <c r="E647" s="27" t="s">
        <v>115</v>
      </c>
    </row>
    <row r="648" ht="26.4">
      <c r="A648" s="1" t="s">
        <v>116</v>
      </c>
      <c r="E648" s="32" t="s">
        <v>4679</v>
      </c>
    </row>
    <row r="649" ht="184.8">
      <c r="A649" s="1" t="s">
        <v>117</v>
      </c>
      <c r="E649" s="27" t="s">
        <v>792</v>
      </c>
    </row>
    <row r="650" ht="26.4">
      <c r="A650" s="1" t="s">
        <v>108</v>
      </c>
      <c r="B650" s="1">
        <v>43</v>
      </c>
      <c r="C650" s="26" t="s">
        <v>2939</v>
      </c>
      <c r="D650" t="s">
        <v>2940</v>
      </c>
      <c r="E650" s="27" t="s">
        <v>2941</v>
      </c>
      <c r="F650" s="28" t="s">
        <v>112</v>
      </c>
      <c r="G650" s="29">
        <v>10.35</v>
      </c>
      <c r="H650" s="28">
        <v>0</v>
      </c>
      <c r="I650" s="30">
        <f>ROUND(G650*H650,P4)</f>
        <v>0</v>
      </c>
      <c r="L650" s="30">
        <v>0</v>
      </c>
      <c r="M650" s="24">
        <f>ROUND(G650*L650,P4)</f>
        <v>0</v>
      </c>
      <c r="N650" s="25" t="s">
        <v>785</v>
      </c>
      <c r="O650" s="31">
        <f>M650*AA650</f>
        <v>0</v>
      </c>
      <c r="P650" s="1">
        <v>3</v>
      </c>
      <c r="AA650" s="1">
        <f>IF(P650=1,$O$3,IF(P650=2,$O$4,$O$5))</f>
        <v>0</v>
      </c>
    </row>
    <row r="651" ht="26.4">
      <c r="A651" s="1" t="s">
        <v>114</v>
      </c>
      <c r="E651" s="27" t="s">
        <v>115</v>
      </c>
    </row>
    <row r="652" ht="26.4">
      <c r="A652" s="1" t="s">
        <v>116</v>
      </c>
      <c r="E652" s="32" t="s">
        <v>4680</v>
      </c>
    </row>
    <row r="653" ht="184.8">
      <c r="A653" s="1" t="s">
        <v>117</v>
      </c>
      <c r="E653" s="27" t="s">
        <v>484</v>
      </c>
    </row>
    <row r="654">
      <c r="A654" s="1" t="s">
        <v>102</v>
      </c>
      <c r="C654" s="22" t="s">
        <v>4681</v>
      </c>
      <c r="E654" s="23" t="s">
        <v>4682</v>
      </c>
      <c r="L654" s="24">
        <f>L655+L668+L677+L702+L707+L716+L793</f>
        <v>0</v>
      </c>
      <c r="M654" s="24">
        <f>M655+M668+M677+M702+M707+M716+M793</f>
        <v>0</v>
      </c>
      <c r="N654" s="25"/>
    </row>
    <row r="655">
      <c r="A655" s="1" t="s">
        <v>105</v>
      </c>
      <c r="C655" s="22" t="s">
        <v>483</v>
      </c>
      <c r="E655" s="23" t="s">
        <v>107</v>
      </c>
      <c r="L655" s="24">
        <f>SUMIFS(L656:L667,A656:A667,"P")</f>
        <v>0</v>
      </c>
      <c r="M655" s="24">
        <f>SUMIFS(M656:M667,A656:A667,"P")</f>
        <v>0</v>
      </c>
      <c r="N655" s="25"/>
    </row>
    <row r="656">
      <c r="A656" s="1" t="s">
        <v>108</v>
      </c>
      <c r="B656" s="1">
        <v>4</v>
      </c>
      <c r="C656" s="26" t="s">
        <v>4683</v>
      </c>
      <c r="D656" t="s">
        <v>138</v>
      </c>
      <c r="E656" s="27" t="s">
        <v>4684</v>
      </c>
      <c r="F656" s="28" t="s">
        <v>159</v>
      </c>
      <c r="G656" s="29">
        <v>1</v>
      </c>
      <c r="H656" s="28">
        <v>0</v>
      </c>
      <c r="I656" s="30">
        <f>ROUND(G656*H656,P4)</f>
        <v>0</v>
      </c>
      <c r="L656" s="30">
        <v>0</v>
      </c>
      <c r="M656" s="24">
        <f>ROUND(G656*L656,P4)</f>
        <v>0</v>
      </c>
      <c r="N656" s="25" t="s">
        <v>138</v>
      </c>
      <c r="O656" s="31">
        <f>M656*AA656</f>
        <v>0</v>
      </c>
      <c r="P656" s="1">
        <v>3</v>
      </c>
      <c r="AA656" s="1">
        <f>IF(P656=1,$O$3,IF(P656=2,$O$4,$O$5))</f>
        <v>0</v>
      </c>
    </row>
    <row r="657">
      <c r="A657" s="1" t="s">
        <v>114</v>
      </c>
      <c r="E657" s="27" t="s">
        <v>138</v>
      </c>
    </row>
    <row r="658" ht="26.4">
      <c r="A658" s="1" t="s">
        <v>116</v>
      </c>
      <c r="E658" s="32" t="s">
        <v>4685</v>
      </c>
    </row>
    <row r="659">
      <c r="A659" s="1" t="s">
        <v>117</v>
      </c>
      <c r="E659" s="27" t="s">
        <v>1421</v>
      </c>
    </row>
    <row r="660">
      <c r="A660" s="1" t="s">
        <v>108</v>
      </c>
      <c r="B660" s="1">
        <v>5</v>
      </c>
      <c r="C660" s="26" t="s">
        <v>137</v>
      </c>
      <c r="D660" t="s">
        <v>138</v>
      </c>
      <c r="E660" s="27" t="s">
        <v>139</v>
      </c>
      <c r="F660" s="28" t="s">
        <v>140</v>
      </c>
      <c r="G660" s="29">
        <v>1</v>
      </c>
      <c r="H660" s="28">
        <v>0</v>
      </c>
      <c r="I660" s="30">
        <f>ROUND(G660*H660,P4)</f>
        <v>0</v>
      </c>
      <c r="L660" s="30">
        <v>0</v>
      </c>
      <c r="M660" s="24">
        <f>ROUND(G660*L660,P4)</f>
        <v>0</v>
      </c>
      <c r="N660" s="25" t="s">
        <v>138</v>
      </c>
      <c r="O660" s="31">
        <f>M660*AA660</f>
        <v>0</v>
      </c>
      <c r="P660" s="1">
        <v>3</v>
      </c>
      <c r="AA660" s="1">
        <f>IF(P660=1,$O$3,IF(P660=2,$O$4,$O$5))</f>
        <v>0</v>
      </c>
    </row>
    <row r="661">
      <c r="A661" s="1" t="s">
        <v>114</v>
      </c>
      <c r="E661" s="27" t="s">
        <v>138</v>
      </c>
    </row>
    <row r="662" ht="26.4">
      <c r="A662" s="1" t="s">
        <v>116</v>
      </c>
      <c r="E662" s="32" t="s">
        <v>4686</v>
      </c>
    </row>
    <row r="663">
      <c r="A663" s="1" t="s">
        <v>117</v>
      </c>
      <c r="E663" s="27" t="s">
        <v>1421</v>
      </c>
    </row>
    <row r="664">
      <c r="A664" s="1" t="s">
        <v>108</v>
      </c>
      <c r="B664" s="1">
        <v>6</v>
      </c>
      <c r="C664" s="26" t="s">
        <v>4687</v>
      </c>
      <c r="D664" t="s">
        <v>138</v>
      </c>
      <c r="E664" s="27" t="s">
        <v>4688</v>
      </c>
      <c r="F664" s="28" t="s">
        <v>140</v>
      </c>
      <c r="G664" s="29">
        <v>1</v>
      </c>
      <c r="H664" s="28">
        <v>0</v>
      </c>
      <c r="I664" s="30">
        <f>ROUND(G664*H664,P4)</f>
        <v>0</v>
      </c>
      <c r="L664" s="30">
        <v>0</v>
      </c>
      <c r="M664" s="24">
        <f>ROUND(G664*L664,P4)</f>
        <v>0</v>
      </c>
      <c r="N664" s="25" t="s">
        <v>138</v>
      </c>
      <c r="O664" s="31">
        <f>M664*AA664</f>
        <v>0</v>
      </c>
      <c r="P664" s="1">
        <v>3</v>
      </c>
      <c r="AA664" s="1">
        <f>IF(P664=1,$O$3,IF(P664=2,$O$4,$O$5))</f>
        <v>0</v>
      </c>
    </row>
    <row r="665">
      <c r="A665" s="1" t="s">
        <v>114</v>
      </c>
      <c r="E665" s="27" t="s">
        <v>138</v>
      </c>
    </row>
    <row r="666" ht="26.4">
      <c r="A666" s="1" t="s">
        <v>116</v>
      </c>
      <c r="E666" s="32" t="s">
        <v>4689</v>
      </c>
    </row>
    <row r="667" ht="26.4">
      <c r="A667" s="1" t="s">
        <v>117</v>
      </c>
      <c r="E667" s="27" t="s">
        <v>4690</v>
      </c>
    </row>
    <row r="668">
      <c r="A668" s="1" t="s">
        <v>105</v>
      </c>
      <c r="C668" s="22" t="s">
        <v>4691</v>
      </c>
      <c r="E668" s="23" t="s">
        <v>4692</v>
      </c>
      <c r="L668" s="24">
        <f>SUMIFS(L669:L676,A669:A676,"P")</f>
        <v>0</v>
      </c>
      <c r="M668" s="24">
        <f>SUMIFS(M669:M676,A669:A676,"P")</f>
        <v>0</v>
      </c>
      <c r="N668" s="25"/>
    </row>
    <row r="669" ht="26.4">
      <c r="A669" s="1" t="s">
        <v>108</v>
      </c>
      <c r="B669" s="1">
        <v>2</v>
      </c>
      <c r="C669" s="26" t="s">
        <v>128</v>
      </c>
      <c r="D669" t="s">
        <v>129</v>
      </c>
      <c r="E669" s="27" t="s">
        <v>130</v>
      </c>
      <c r="F669" s="28" t="s">
        <v>112</v>
      </c>
      <c r="G669" s="29">
        <v>0.10000000000000001</v>
      </c>
      <c r="H669" s="28">
        <v>0</v>
      </c>
      <c r="I669" s="30">
        <f>ROUND(G669*H669,P4)</f>
        <v>0</v>
      </c>
      <c r="L669" s="30">
        <v>0</v>
      </c>
      <c r="M669" s="24">
        <f>ROUND(G669*L669,P4)</f>
        <v>0</v>
      </c>
      <c r="N669" s="25" t="s">
        <v>785</v>
      </c>
      <c r="O669" s="31">
        <f>M669*AA669</f>
        <v>0</v>
      </c>
      <c r="P669" s="1">
        <v>3</v>
      </c>
      <c r="AA669" s="1">
        <f>IF(P669=1,$O$3,IF(P669=2,$O$4,$O$5))</f>
        <v>0</v>
      </c>
    </row>
    <row r="670" ht="26.4">
      <c r="A670" s="1" t="s">
        <v>114</v>
      </c>
      <c r="E670" s="27" t="s">
        <v>115</v>
      </c>
    </row>
    <row r="671">
      <c r="A671" s="1" t="s">
        <v>116</v>
      </c>
    </row>
    <row r="672" ht="184.8">
      <c r="A672" s="1" t="s">
        <v>117</v>
      </c>
      <c r="E672" s="27" t="s">
        <v>484</v>
      </c>
    </row>
    <row r="673" ht="26.4">
      <c r="A673" s="1" t="s">
        <v>108</v>
      </c>
      <c r="B673" s="1">
        <v>3</v>
      </c>
      <c r="C673" s="26" t="s">
        <v>109</v>
      </c>
      <c r="D673" t="s">
        <v>110</v>
      </c>
      <c r="E673" s="27" t="s">
        <v>111</v>
      </c>
      <c r="F673" s="28" t="s">
        <v>112</v>
      </c>
      <c r="G673" s="29">
        <v>10.771000000000001</v>
      </c>
      <c r="H673" s="28">
        <v>0</v>
      </c>
      <c r="I673" s="30">
        <f>ROUND(G673*H673,P4)</f>
        <v>0</v>
      </c>
      <c r="L673" s="30">
        <v>0</v>
      </c>
      <c r="M673" s="24">
        <f>ROUND(G673*L673,P4)</f>
        <v>0</v>
      </c>
      <c r="N673" s="25" t="s">
        <v>785</v>
      </c>
      <c r="O673" s="31">
        <f>M673*AA673</f>
        <v>0</v>
      </c>
      <c r="P673" s="1">
        <v>3</v>
      </c>
      <c r="AA673" s="1">
        <f>IF(P673=1,$O$3,IF(P673=2,$O$4,$O$5))</f>
        <v>0</v>
      </c>
    </row>
    <row r="674" ht="26.4">
      <c r="A674" s="1" t="s">
        <v>114</v>
      </c>
      <c r="E674" s="27" t="s">
        <v>115</v>
      </c>
    </row>
    <row r="675" ht="26.4">
      <c r="A675" s="1" t="s">
        <v>116</v>
      </c>
      <c r="E675" s="32" t="s">
        <v>4693</v>
      </c>
    </row>
    <row r="676" ht="198">
      <c r="A676" s="1" t="s">
        <v>117</v>
      </c>
      <c r="E676" s="27" t="s">
        <v>787</v>
      </c>
    </row>
    <row r="677">
      <c r="A677" s="1" t="s">
        <v>105</v>
      </c>
      <c r="C677" s="22" t="s">
        <v>144</v>
      </c>
      <c r="E677" s="23" t="s">
        <v>145</v>
      </c>
      <c r="L677" s="24">
        <f>SUMIFS(L678:L701,A678:A701,"P")</f>
        <v>0</v>
      </c>
      <c r="M677" s="24">
        <f>SUMIFS(M678:M701,A678:A701,"P")</f>
        <v>0</v>
      </c>
      <c r="N677" s="25"/>
    </row>
    <row r="678">
      <c r="A678" s="1" t="s">
        <v>108</v>
      </c>
      <c r="B678" s="1">
        <v>7</v>
      </c>
      <c r="C678" s="26" t="s">
        <v>426</v>
      </c>
      <c r="D678" t="s">
        <v>138</v>
      </c>
      <c r="E678" s="27" t="s">
        <v>4694</v>
      </c>
      <c r="F678" s="28" t="s">
        <v>153</v>
      </c>
      <c r="G678" s="29">
        <v>106.40000000000001</v>
      </c>
      <c r="H678" s="28">
        <v>0</v>
      </c>
      <c r="I678" s="30">
        <f>ROUND(G678*H678,P4)</f>
        <v>0</v>
      </c>
      <c r="L678" s="30">
        <v>0</v>
      </c>
      <c r="M678" s="24">
        <f>ROUND(G678*L678,P4)</f>
        <v>0</v>
      </c>
      <c r="N678" s="25" t="s">
        <v>559</v>
      </c>
      <c r="O678" s="31">
        <f>M678*AA678</f>
        <v>0</v>
      </c>
      <c r="P678" s="1">
        <v>3</v>
      </c>
      <c r="AA678" s="1">
        <f>IF(P678=1,$O$3,IF(P678=2,$O$4,$O$5))</f>
        <v>0</v>
      </c>
    </row>
    <row r="679">
      <c r="A679" s="1" t="s">
        <v>114</v>
      </c>
      <c r="E679" s="27" t="s">
        <v>138</v>
      </c>
    </row>
    <row r="680" ht="26.4">
      <c r="A680" s="1" t="s">
        <v>116</v>
      </c>
      <c r="E680" s="32" t="s">
        <v>4695</v>
      </c>
    </row>
    <row r="681" ht="330">
      <c r="A681" s="1" t="s">
        <v>117</v>
      </c>
      <c r="E681" s="27" t="s">
        <v>4696</v>
      </c>
    </row>
    <row r="682">
      <c r="A682" s="1" t="s">
        <v>108</v>
      </c>
      <c r="B682" s="1">
        <v>8</v>
      </c>
      <c r="C682" s="26" t="s">
        <v>151</v>
      </c>
      <c r="D682" t="s">
        <v>138</v>
      </c>
      <c r="E682" s="27" t="s">
        <v>4697</v>
      </c>
      <c r="F682" s="28" t="s">
        <v>153</v>
      </c>
      <c r="G682" s="29">
        <v>106.40000000000001</v>
      </c>
      <c r="H682" s="28">
        <v>0</v>
      </c>
      <c r="I682" s="30">
        <f>ROUND(G682*H682,P4)</f>
        <v>0</v>
      </c>
      <c r="L682" s="30">
        <v>0</v>
      </c>
      <c r="M682" s="24">
        <f>ROUND(G682*L682,P4)</f>
        <v>0</v>
      </c>
      <c r="N682" s="25" t="s">
        <v>559</v>
      </c>
      <c r="O682" s="31">
        <f>M682*AA682</f>
        <v>0</v>
      </c>
      <c r="P682" s="1">
        <v>3</v>
      </c>
      <c r="AA682" s="1">
        <f>IF(P682=1,$O$3,IF(P682=2,$O$4,$O$5))</f>
        <v>0</v>
      </c>
    </row>
    <row r="683">
      <c r="A683" s="1" t="s">
        <v>114</v>
      </c>
      <c r="E683" s="27" t="s">
        <v>138</v>
      </c>
    </row>
    <row r="684" ht="26.4">
      <c r="A684" s="1" t="s">
        <v>116</v>
      </c>
      <c r="E684" s="32" t="s">
        <v>4698</v>
      </c>
    </row>
    <row r="685" ht="237.6">
      <c r="A685" s="1" t="s">
        <v>117</v>
      </c>
      <c r="E685" s="27" t="s">
        <v>4699</v>
      </c>
    </row>
    <row r="686">
      <c r="A686" s="1" t="s">
        <v>108</v>
      </c>
      <c r="B686" s="1">
        <v>9</v>
      </c>
      <c r="C686" s="26" t="s">
        <v>4700</v>
      </c>
      <c r="D686" t="s">
        <v>138</v>
      </c>
      <c r="E686" s="27" t="s">
        <v>4701</v>
      </c>
      <c r="F686" s="28" t="s">
        <v>148</v>
      </c>
      <c r="G686" s="29">
        <v>133</v>
      </c>
      <c r="H686" s="28">
        <v>0</v>
      </c>
      <c r="I686" s="30">
        <f>ROUND(G686*H686,P4)</f>
        <v>0</v>
      </c>
      <c r="L686" s="30">
        <v>0</v>
      </c>
      <c r="M686" s="24">
        <f>ROUND(G686*L686,P4)</f>
        <v>0</v>
      </c>
      <c r="N686" s="25" t="s">
        <v>559</v>
      </c>
      <c r="O686" s="31">
        <f>M686*AA686</f>
        <v>0</v>
      </c>
      <c r="P686" s="1">
        <v>3</v>
      </c>
      <c r="AA686" s="1">
        <f>IF(P686=1,$O$3,IF(P686=2,$O$4,$O$5))</f>
        <v>0</v>
      </c>
    </row>
    <row r="687">
      <c r="A687" s="1" t="s">
        <v>114</v>
      </c>
      <c r="E687" s="27" t="s">
        <v>138</v>
      </c>
    </row>
    <row r="688" ht="26.4">
      <c r="A688" s="1" t="s">
        <v>116</v>
      </c>
      <c r="E688" s="32" t="s">
        <v>4702</v>
      </c>
    </row>
    <row r="689" ht="39.6">
      <c r="A689" s="1" t="s">
        <v>117</v>
      </c>
      <c r="E689" s="27" t="s">
        <v>4703</v>
      </c>
    </row>
    <row r="690">
      <c r="A690" s="1" t="s">
        <v>108</v>
      </c>
      <c r="B690" s="1">
        <v>10</v>
      </c>
      <c r="C690" s="26" t="s">
        <v>2472</v>
      </c>
      <c r="D690" t="s">
        <v>138</v>
      </c>
      <c r="E690" s="27" t="s">
        <v>4704</v>
      </c>
      <c r="F690" s="28" t="s">
        <v>153</v>
      </c>
      <c r="G690" s="29">
        <v>5.6319999999999997</v>
      </c>
      <c r="H690" s="28">
        <v>0</v>
      </c>
      <c r="I690" s="30">
        <f>ROUND(G690*H690,P4)</f>
        <v>0</v>
      </c>
      <c r="L690" s="30">
        <v>0</v>
      </c>
      <c r="M690" s="24">
        <f>ROUND(G690*L690,P4)</f>
        <v>0</v>
      </c>
      <c r="N690" s="25" t="s">
        <v>559</v>
      </c>
      <c r="O690" s="31">
        <f>M690*AA690</f>
        <v>0</v>
      </c>
      <c r="P690" s="1">
        <v>3</v>
      </c>
      <c r="AA690" s="1">
        <f>IF(P690=1,$O$3,IF(P690=2,$O$4,$O$5))</f>
        <v>0</v>
      </c>
    </row>
    <row r="691">
      <c r="A691" s="1" t="s">
        <v>114</v>
      </c>
      <c r="E691" s="27" t="s">
        <v>138</v>
      </c>
    </row>
    <row r="692" ht="26.4">
      <c r="A692" s="1" t="s">
        <v>116</v>
      </c>
      <c r="E692" s="32" t="s">
        <v>4705</v>
      </c>
    </row>
    <row r="693" ht="330">
      <c r="A693" s="1" t="s">
        <v>117</v>
      </c>
      <c r="E693" s="27" t="s">
        <v>4706</v>
      </c>
    </row>
    <row r="694">
      <c r="A694" s="1" t="s">
        <v>108</v>
      </c>
      <c r="B694" s="1">
        <v>34</v>
      </c>
      <c r="C694" s="26" t="s">
        <v>1678</v>
      </c>
      <c r="D694" t="s">
        <v>138</v>
      </c>
      <c r="E694" s="27" t="s">
        <v>4707</v>
      </c>
      <c r="F694" s="28" t="s">
        <v>153</v>
      </c>
      <c r="G694" s="29">
        <v>26.600000000000001</v>
      </c>
      <c r="H694" s="28">
        <v>0</v>
      </c>
      <c r="I694" s="30">
        <f>ROUND(G694*H694,P4)</f>
        <v>0</v>
      </c>
      <c r="L694" s="30">
        <v>0</v>
      </c>
      <c r="M694" s="24">
        <f>ROUND(G694*L694,P4)</f>
        <v>0</v>
      </c>
      <c r="N694" s="25" t="s">
        <v>559</v>
      </c>
      <c r="O694" s="31">
        <f>M694*AA694</f>
        <v>0</v>
      </c>
      <c r="P694" s="1">
        <v>3</v>
      </c>
      <c r="AA694" s="1">
        <f>IF(P694=1,$O$3,IF(P694=2,$O$4,$O$5))</f>
        <v>0</v>
      </c>
    </row>
    <row r="695">
      <c r="A695" s="1" t="s">
        <v>114</v>
      </c>
      <c r="E695" s="27" t="s">
        <v>138</v>
      </c>
    </row>
    <row r="696" ht="26.4">
      <c r="A696" s="1" t="s">
        <v>116</v>
      </c>
      <c r="E696" s="32" t="s">
        <v>4708</v>
      </c>
    </row>
    <row r="697">
      <c r="A697" s="1" t="s">
        <v>117</v>
      </c>
      <c r="E697" s="27" t="s">
        <v>4709</v>
      </c>
    </row>
    <row r="698">
      <c r="A698" s="1" t="s">
        <v>108</v>
      </c>
      <c r="B698" s="1">
        <v>38</v>
      </c>
      <c r="C698" s="26" t="s">
        <v>4710</v>
      </c>
      <c r="D698" t="s">
        <v>138</v>
      </c>
      <c r="E698" s="27" t="s">
        <v>4711</v>
      </c>
      <c r="F698" s="28" t="s">
        <v>153</v>
      </c>
      <c r="G698" s="29">
        <v>3.6400000000000001</v>
      </c>
      <c r="H698" s="28">
        <v>0</v>
      </c>
      <c r="I698" s="30">
        <f>ROUND(G698*H698,P4)</f>
        <v>0</v>
      </c>
      <c r="L698" s="30">
        <v>0</v>
      </c>
      <c r="M698" s="24">
        <f>ROUND(G698*L698,P4)</f>
        <v>0</v>
      </c>
      <c r="N698" s="25" t="s">
        <v>559</v>
      </c>
      <c r="O698" s="31">
        <f>M698*AA698</f>
        <v>0</v>
      </c>
      <c r="P698" s="1">
        <v>3</v>
      </c>
      <c r="AA698" s="1">
        <f>IF(P698=1,$O$3,IF(P698=2,$O$4,$O$5))</f>
        <v>0</v>
      </c>
    </row>
    <row r="699">
      <c r="A699" s="1" t="s">
        <v>114</v>
      </c>
      <c r="E699" s="27" t="s">
        <v>138</v>
      </c>
    </row>
    <row r="700" ht="26.4">
      <c r="A700" s="1" t="s">
        <v>116</v>
      </c>
      <c r="E700" s="32" t="s">
        <v>4712</v>
      </c>
    </row>
    <row r="701" ht="66">
      <c r="A701" s="1" t="s">
        <v>117</v>
      </c>
      <c r="E701" s="27" t="s">
        <v>4713</v>
      </c>
    </row>
    <row r="702">
      <c r="A702" s="1" t="s">
        <v>105</v>
      </c>
      <c r="C702" s="22" t="s">
        <v>604</v>
      </c>
      <c r="E702" s="23" t="s">
        <v>2544</v>
      </c>
      <c r="L702" s="24">
        <f>SUMIFS(L703:L706,A703:A706,"P")</f>
        <v>0</v>
      </c>
      <c r="M702" s="24">
        <f>SUMIFS(M703:M706,A703:A706,"P")</f>
        <v>0</v>
      </c>
      <c r="N702" s="25"/>
    </row>
    <row r="703">
      <c r="A703" s="1" t="s">
        <v>108</v>
      </c>
      <c r="B703" s="1">
        <v>11</v>
      </c>
      <c r="C703" s="26" t="s">
        <v>3853</v>
      </c>
      <c r="D703" t="s">
        <v>138</v>
      </c>
      <c r="E703" s="27" t="s">
        <v>3854</v>
      </c>
      <c r="F703" s="28" t="s">
        <v>153</v>
      </c>
      <c r="G703" s="29">
        <v>5.6319999999999997</v>
      </c>
      <c r="H703" s="28">
        <v>0</v>
      </c>
      <c r="I703" s="30">
        <f>ROUND(G703*H703,P4)</f>
        <v>0</v>
      </c>
      <c r="L703" s="30">
        <v>0</v>
      </c>
      <c r="M703" s="24">
        <f>ROUND(G703*L703,P4)</f>
        <v>0</v>
      </c>
      <c r="N703" s="25" t="s">
        <v>559</v>
      </c>
      <c r="O703" s="31">
        <f>M703*AA703</f>
        <v>0</v>
      </c>
      <c r="P703" s="1">
        <v>3</v>
      </c>
      <c r="AA703" s="1">
        <f>IF(P703=1,$O$3,IF(P703=2,$O$4,$O$5))</f>
        <v>0</v>
      </c>
    </row>
    <row r="704">
      <c r="A704" s="1" t="s">
        <v>114</v>
      </c>
      <c r="E704" s="27" t="s">
        <v>138</v>
      </c>
    </row>
    <row r="705" ht="26.4">
      <c r="A705" s="1" t="s">
        <v>116</v>
      </c>
      <c r="E705" s="32" t="s">
        <v>4705</v>
      </c>
    </row>
    <row r="706" ht="369.6">
      <c r="A706" s="1" t="s">
        <v>117</v>
      </c>
      <c r="E706" s="27" t="s">
        <v>4714</v>
      </c>
    </row>
    <row r="707">
      <c r="A707" s="1" t="s">
        <v>105</v>
      </c>
      <c r="C707" s="22" t="s">
        <v>1833</v>
      </c>
      <c r="E707" s="23" t="s">
        <v>2587</v>
      </c>
      <c r="L707" s="24">
        <f>SUMIFS(L708:L715,A708:A715,"P")</f>
        <v>0</v>
      </c>
      <c r="M707" s="24">
        <f>SUMIFS(M708:M715,A708:A715,"P")</f>
        <v>0</v>
      </c>
      <c r="N707" s="25"/>
    </row>
    <row r="708">
      <c r="A708" s="1" t="s">
        <v>108</v>
      </c>
      <c r="B708" s="1">
        <v>36</v>
      </c>
      <c r="C708" s="26" t="s">
        <v>4715</v>
      </c>
      <c r="D708" t="s">
        <v>138</v>
      </c>
      <c r="E708" s="27" t="s">
        <v>4716</v>
      </c>
      <c r="F708" s="28" t="s">
        <v>153</v>
      </c>
      <c r="G708" s="29">
        <v>0.45500000000000002</v>
      </c>
      <c r="H708" s="28">
        <v>0</v>
      </c>
      <c r="I708" s="30">
        <f>ROUND(G708*H708,P4)</f>
        <v>0</v>
      </c>
      <c r="L708" s="30">
        <v>0</v>
      </c>
      <c r="M708" s="24">
        <f>ROUND(G708*L708,P4)</f>
        <v>0</v>
      </c>
      <c r="N708" s="25" t="s">
        <v>559</v>
      </c>
      <c r="O708" s="31">
        <f>M708*AA708</f>
        <v>0</v>
      </c>
      <c r="P708" s="1">
        <v>3</v>
      </c>
      <c r="AA708" s="1">
        <f>IF(P708=1,$O$3,IF(P708=2,$O$4,$O$5))</f>
        <v>0</v>
      </c>
    </row>
    <row r="709">
      <c r="A709" s="1" t="s">
        <v>114</v>
      </c>
      <c r="E709" s="27" t="s">
        <v>138</v>
      </c>
    </row>
    <row r="710" ht="39.6">
      <c r="A710" s="1" t="s">
        <v>116</v>
      </c>
      <c r="E710" s="32" t="s">
        <v>4717</v>
      </c>
    </row>
    <row r="711" ht="145.2">
      <c r="A711" s="1" t="s">
        <v>117</v>
      </c>
      <c r="E711" s="27" t="s">
        <v>4718</v>
      </c>
    </row>
    <row r="712">
      <c r="A712" s="1" t="s">
        <v>108</v>
      </c>
      <c r="B712" s="1">
        <v>37</v>
      </c>
      <c r="C712" s="26" t="s">
        <v>4719</v>
      </c>
      <c r="D712" t="s">
        <v>138</v>
      </c>
      <c r="E712" s="27" t="s">
        <v>4720</v>
      </c>
      <c r="F712" s="28" t="s">
        <v>148</v>
      </c>
      <c r="G712" s="29">
        <v>4.5499999999999998</v>
      </c>
      <c r="H712" s="28">
        <v>0</v>
      </c>
      <c r="I712" s="30">
        <f>ROUND(G712*H712,P4)</f>
        <v>0</v>
      </c>
      <c r="L712" s="30">
        <v>0</v>
      </c>
      <c r="M712" s="24">
        <f>ROUND(G712*L712,P4)</f>
        <v>0</v>
      </c>
      <c r="N712" s="25" t="s">
        <v>559</v>
      </c>
      <c r="O712" s="31">
        <f>M712*AA712</f>
        <v>0</v>
      </c>
      <c r="P712" s="1">
        <v>3</v>
      </c>
      <c r="AA712" s="1">
        <f>IF(P712=1,$O$3,IF(P712=2,$O$4,$O$5))</f>
        <v>0</v>
      </c>
    </row>
    <row r="713">
      <c r="A713" s="1" t="s">
        <v>114</v>
      </c>
      <c r="E713" s="27" t="s">
        <v>138</v>
      </c>
    </row>
    <row r="714" ht="26.4">
      <c r="A714" s="1" t="s">
        <v>116</v>
      </c>
      <c r="E714" s="32" t="s">
        <v>4721</v>
      </c>
    </row>
    <row r="715" ht="145.2">
      <c r="A715" s="1" t="s">
        <v>117</v>
      </c>
      <c r="E715" s="27" t="s">
        <v>4722</v>
      </c>
    </row>
    <row r="716">
      <c r="A716" s="1" t="s">
        <v>105</v>
      </c>
      <c r="C716" s="22" t="s">
        <v>155</v>
      </c>
      <c r="E716" s="23" t="s">
        <v>156</v>
      </c>
      <c r="L716" s="24">
        <f>SUMIFS(L717:L792,A717:A792,"P")</f>
        <v>0</v>
      </c>
      <c r="M716" s="24">
        <f>SUMIFS(M717:M792,A717:A792,"P")</f>
        <v>0</v>
      </c>
      <c r="N716" s="25"/>
    </row>
    <row r="717">
      <c r="A717" s="1" t="s">
        <v>108</v>
      </c>
      <c r="B717" s="1">
        <v>13</v>
      </c>
      <c r="C717" s="26" t="s">
        <v>3880</v>
      </c>
      <c r="D717" t="s">
        <v>138</v>
      </c>
      <c r="E717" s="27" t="s">
        <v>4723</v>
      </c>
      <c r="F717" s="28" t="s">
        <v>167</v>
      </c>
      <c r="G717" s="29">
        <v>495</v>
      </c>
      <c r="H717" s="28">
        <v>0</v>
      </c>
      <c r="I717" s="30">
        <f>ROUND(G717*H717,P4)</f>
        <v>0</v>
      </c>
      <c r="L717" s="30">
        <v>0</v>
      </c>
      <c r="M717" s="24">
        <f>ROUND(G717*L717,P4)</f>
        <v>0</v>
      </c>
      <c r="N717" s="25" t="s">
        <v>559</v>
      </c>
      <c r="O717" s="31">
        <f>M717*AA717</f>
        <v>0</v>
      </c>
      <c r="P717" s="1">
        <v>3</v>
      </c>
      <c r="AA717" s="1">
        <f>IF(P717=1,$O$3,IF(P717=2,$O$4,$O$5))</f>
        <v>0</v>
      </c>
    </row>
    <row r="718">
      <c r="A718" s="1" t="s">
        <v>114</v>
      </c>
      <c r="E718" s="27" t="s">
        <v>138</v>
      </c>
    </row>
    <row r="719" ht="39.6">
      <c r="A719" s="1" t="s">
        <v>116</v>
      </c>
      <c r="E719" s="32" t="s">
        <v>4724</v>
      </c>
    </row>
    <row r="720" ht="79.2">
      <c r="A720" s="1" t="s">
        <v>117</v>
      </c>
      <c r="E720" s="27" t="s">
        <v>4725</v>
      </c>
    </row>
    <row r="721">
      <c r="A721" s="1" t="s">
        <v>108</v>
      </c>
      <c r="B721" s="1">
        <v>14</v>
      </c>
      <c r="C721" s="26" t="s">
        <v>173</v>
      </c>
      <c r="D721" t="s">
        <v>138</v>
      </c>
      <c r="E721" s="27" t="s">
        <v>4726</v>
      </c>
      <c r="F721" s="28" t="s">
        <v>167</v>
      </c>
      <c r="G721" s="29">
        <v>418</v>
      </c>
      <c r="H721" s="28">
        <v>0</v>
      </c>
      <c r="I721" s="30">
        <f>ROUND(G721*H721,P4)</f>
        <v>0</v>
      </c>
      <c r="L721" s="30">
        <v>0</v>
      </c>
      <c r="M721" s="24">
        <f>ROUND(G721*L721,P4)</f>
        <v>0</v>
      </c>
      <c r="N721" s="25" t="s">
        <v>559</v>
      </c>
      <c r="O721" s="31">
        <f>M721*AA721</f>
        <v>0</v>
      </c>
      <c r="P721" s="1">
        <v>3</v>
      </c>
      <c r="AA721" s="1">
        <f>IF(P721=1,$O$3,IF(P721=2,$O$4,$O$5))</f>
        <v>0</v>
      </c>
    </row>
    <row r="722">
      <c r="A722" s="1" t="s">
        <v>114</v>
      </c>
      <c r="E722" s="27" t="s">
        <v>138</v>
      </c>
    </row>
    <row r="723" ht="26.4">
      <c r="A723" s="1" t="s">
        <v>116</v>
      </c>
      <c r="E723" s="32" t="s">
        <v>4727</v>
      </c>
    </row>
    <row r="724" ht="92.4">
      <c r="A724" s="1" t="s">
        <v>117</v>
      </c>
      <c r="E724" s="27" t="s">
        <v>4728</v>
      </c>
    </row>
    <row r="725">
      <c r="A725" s="1" t="s">
        <v>108</v>
      </c>
      <c r="B725" s="1">
        <v>15</v>
      </c>
      <c r="C725" s="26" t="s">
        <v>1962</v>
      </c>
      <c r="D725" t="s">
        <v>138</v>
      </c>
      <c r="E725" s="27" t="s">
        <v>4729</v>
      </c>
      <c r="F725" s="28" t="s">
        <v>167</v>
      </c>
      <c r="G725" s="29">
        <v>160</v>
      </c>
      <c r="H725" s="28">
        <v>0</v>
      </c>
      <c r="I725" s="30">
        <f>ROUND(G725*H725,P4)</f>
        <v>0</v>
      </c>
      <c r="L725" s="30">
        <v>0</v>
      </c>
      <c r="M725" s="24">
        <f>ROUND(G725*L725,P4)</f>
        <v>0</v>
      </c>
      <c r="N725" s="25" t="s">
        <v>559</v>
      </c>
      <c r="O725" s="31">
        <f>M725*AA725</f>
        <v>0</v>
      </c>
      <c r="P725" s="1">
        <v>3</v>
      </c>
      <c r="AA725" s="1">
        <f>IF(P725=1,$O$3,IF(P725=2,$O$4,$O$5))</f>
        <v>0</v>
      </c>
    </row>
    <row r="726">
      <c r="A726" s="1" t="s">
        <v>114</v>
      </c>
      <c r="E726" s="27" t="s">
        <v>138</v>
      </c>
    </row>
    <row r="727" ht="26.4">
      <c r="A727" s="1" t="s">
        <v>116</v>
      </c>
      <c r="E727" s="32" t="s">
        <v>4730</v>
      </c>
    </row>
    <row r="728" ht="118.8">
      <c r="A728" s="1" t="s">
        <v>117</v>
      </c>
      <c r="E728" s="27" t="s">
        <v>4731</v>
      </c>
    </row>
    <row r="729">
      <c r="A729" s="1" t="s">
        <v>108</v>
      </c>
      <c r="B729" s="1">
        <v>16</v>
      </c>
      <c r="C729" s="26" t="s">
        <v>1969</v>
      </c>
      <c r="D729" t="s">
        <v>138</v>
      </c>
      <c r="E729" s="27" t="s">
        <v>4732</v>
      </c>
      <c r="F729" s="28" t="s">
        <v>159</v>
      </c>
      <c r="G729" s="29">
        <v>8</v>
      </c>
      <c r="H729" s="28">
        <v>0</v>
      </c>
      <c r="I729" s="30">
        <f>ROUND(G729*H729,P4)</f>
        <v>0</v>
      </c>
      <c r="L729" s="30">
        <v>0</v>
      </c>
      <c r="M729" s="24">
        <f>ROUND(G729*L729,P4)</f>
        <v>0</v>
      </c>
      <c r="N729" s="25" t="s">
        <v>559</v>
      </c>
      <c r="O729" s="31">
        <f>M729*AA729</f>
        <v>0</v>
      </c>
      <c r="P729" s="1">
        <v>3</v>
      </c>
      <c r="AA729" s="1">
        <f>IF(P729=1,$O$3,IF(P729=2,$O$4,$O$5))</f>
        <v>0</v>
      </c>
    </row>
    <row r="730">
      <c r="A730" s="1" t="s">
        <v>114</v>
      </c>
      <c r="E730" s="27" t="s">
        <v>138</v>
      </c>
    </row>
    <row r="731" ht="26.4">
      <c r="A731" s="1" t="s">
        <v>116</v>
      </c>
      <c r="E731" s="32" t="s">
        <v>4733</v>
      </c>
    </row>
    <row r="732" ht="105.6">
      <c r="A732" s="1" t="s">
        <v>117</v>
      </c>
      <c r="E732" s="27" t="s">
        <v>4734</v>
      </c>
    </row>
    <row r="733">
      <c r="A733" s="1" t="s">
        <v>108</v>
      </c>
      <c r="B733" s="1">
        <v>17</v>
      </c>
      <c r="C733" s="26" t="s">
        <v>2186</v>
      </c>
      <c r="D733" t="s">
        <v>138</v>
      </c>
      <c r="E733" s="27" t="s">
        <v>4735</v>
      </c>
      <c r="F733" s="28" t="s">
        <v>167</v>
      </c>
      <c r="G733" s="29">
        <v>418</v>
      </c>
      <c r="H733" s="28">
        <v>0</v>
      </c>
      <c r="I733" s="30">
        <f>ROUND(G733*H733,P4)</f>
        <v>0</v>
      </c>
      <c r="L733" s="30">
        <v>0</v>
      </c>
      <c r="M733" s="24">
        <f>ROUND(G733*L733,P4)</f>
        <v>0</v>
      </c>
      <c r="N733" s="25" t="s">
        <v>559</v>
      </c>
      <c r="O733" s="31">
        <f>M733*AA733</f>
        <v>0</v>
      </c>
      <c r="P733" s="1">
        <v>3</v>
      </c>
      <c r="AA733" s="1">
        <f>IF(P733=1,$O$3,IF(P733=2,$O$4,$O$5))</f>
        <v>0</v>
      </c>
    </row>
    <row r="734">
      <c r="A734" s="1" t="s">
        <v>114</v>
      </c>
      <c r="E734" s="27" t="s">
        <v>138</v>
      </c>
    </row>
    <row r="735" ht="26.4">
      <c r="A735" s="1" t="s">
        <v>116</v>
      </c>
      <c r="E735" s="32" t="s">
        <v>4736</v>
      </c>
    </row>
    <row r="736" ht="79.2">
      <c r="A736" s="1" t="s">
        <v>117</v>
      </c>
      <c r="E736" s="27" t="s">
        <v>4737</v>
      </c>
    </row>
    <row r="737" ht="26.4">
      <c r="A737" s="1" t="s">
        <v>108</v>
      </c>
      <c r="B737" s="1">
        <v>18</v>
      </c>
      <c r="C737" s="26" t="s">
        <v>2048</v>
      </c>
      <c r="D737" t="s">
        <v>138</v>
      </c>
      <c r="E737" s="27" t="s">
        <v>4738</v>
      </c>
      <c r="F737" s="28" t="s">
        <v>159</v>
      </c>
      <c r="G737" s="29">
        <v>18</v>
      </c>
      <c r="H737" s="28">
        <v>0</v>
      </c>
      <c r="I737" s="30">
        <f>ROUND(G737*H737,P4)</f>
        <v>0</v>
      </c>
      <c r="L737" s="30">
        <v>0</v>
      </c>
      <c r="M737" s="24">
        <f>ROUND(G737*L737,P4)</f>
        <v>0</v>
      </c>
      <c r="N737" s="25" t="s">
        <v>559</v>
      </c>
      <c r="O737" s="31">
        <f>M737*AA737</f>
        <v>0</v>
      </c>
      <c r="P737" s="1">
        <v>3</v>
      </c>
      <c r="AA737" s="1">
        <f>IF(P737=1,$O$3,IF(P737=2,$O$4,$O$5))</f>
        <v>0</v>
      </c>
    </row>
    <row r="738">
      <c r="A738" s="1" t="s">
        <v>114</v>
      </c>
      <c r="E738" s="27" t="s">
        <v>138</v>
      </c>
    </row>
    <row r="739">
      <c r="A739" s="1" t="s">
        <v>116</v>
      </c>
    </row>
    <row r="740" ht="92.4">
      <c r="A740" s="1" t="s">
        <v>117</v>
      </c>
      <c r="E740" s="27" t="s">
        <v>4739</v>
      </c>
    </row>
    <row r="741">
      <c r="A741" s="1" t="s">
        <v>108</v>
      </c>
      <c r="B741" s="1">
        <v>21</v>
      </c>
      <c r="C741" s="26" t="s">
        <v>3857</v>
      </c>
      <c r="D741" t="s">
        <v>138</v>
      </c>
      <c r="E741" s="27" t="s">
        <v>4740</v>
      </c>
      <c r="F741" s="28" t="s">
        <v>159</v>
      </c>
      <c r="G741" s="29">
        <v>8</v>
      </c>
      <c r="H741" s="28">
        <v>0</v>
      </c>
      <c r="I741" s="30">
        <f>ROUND(G741*H741,P4)</f>
        <v>0</v>
      </c>
      <c r="L741" s="30">
        <v>0</v>
      </c>
      <c r="M741" s="24">
        <f>ROUND(G741*L741,P4)</f>
        <v>0</v>
      </c>
      <c r="N741" s="25" t="s">
        <v>559</v>
      </c>
      <c r="O741" s="31">
        <f>M741*AA741</f>
        <v>0</v>
      </c>
      <c r="P741" s="1">
        <v>3</v>
      </c>
      <c r="AA741" s="1">
        <f>IF(P741=1,$O$3,IF(P741=2,$O$4,$O$5))</f>
        <v>0</v>
      </c>
    </row>
    <row r="742">
      <c r="A742" s="1" t="s">
        <v>114</v>
      </c>
      <c r="E742" s="27" t="s">
        <v>138</v>
      </c>
    </row>
    <row r="743" ht="26.4">
      <c r="A743" s="1" t="s">
        <v>116</v>
      </c>
      <c r="E743" s="32" t="s">
        <v>4741</v>
      </c>
    </row>
    <row r="744" ht="118.8">
      <c r="A744" s="1" t="s">
        <v>117</v>
      </c>
      <c r="E744" s="27" t="s">
        <v>4742</v>
      </c>
    </row>
    <row r="745" ht="26.4">
      <c r="A745" s="1" t="s">
        <v>108</v>
      </c>
      <c r="B745" s="1">
        <v>23</v>
      </c>
      <c r="C745" s="26" t="s">
        <v>3860</v>
      </c>
      <c r="D745" t="s">
        <v>138</v>
      </c>
      <c r="E745" s="27" t="s">
        <v>4743</v>
      </c>
      <c r="F745" s="28" t="s">
        <v>159</v>
      </c>
      <c r="G745" s="29">
        <v>8</v>
      </c>
      <c r="H745" s="28">
        <v>0</v>
      </c>
      <c r="I745" s="30">
        <f>ROUND(G745*H745,P4)</f>
        <v>0</v>
      </c>
      <c r="L745" s="30">
        <v>0</v>
      </c>
      <c r="M745" s="24">
        <f>ROUND(G745*L745,P4)</f>
        <v>0</v>
      </c>
      <c r="N745" s="25" t="s">
        <v>559</v>
      </c>
      <c r="O745" s="31">
        <f>M745*AA745</f>
        <v>0</v>
      </c>
      <c r="P745" s="1">
        <v>3</v>
      </c>
      <c r="AA745" s="1">
        <f>IF(P745=1,$O$3,IF(P745=2,$O$4,$O$5))</f>
        <v>0</v>
      </c>
    </row>
    <row r="746">
      <c r="A746" s="1" t="s">
        <v>114</v>
      </c>
      <c r="E746" s="27" t="s">
        <v>138</v>
      </c>
    </row>
    <row r="747">
      <c r="A747" s="1" t="s">
        <v>116</v>
      </c>
    </row>
    <row r="748" ht="92.4">
      <c r="A748" s="1" t="s">
        <v>117</v>
      </c>
      <c r="E748" s="27" t="s">
        <v>4744</v>
      </c>
    </row>
    <row r="749">
      <c r="A749" s="1" t="s">
        <v>108</v>
      </c>
      <c r="B749" s="1">
        <v>26</v>
      </c>
      <c r="C749" s="26" t="s">
        <v>3866</v>
      </c>
      <c r="D749" t="s">
        <v>138</v>
      </c>
      <c r="E749" s="27" t="s">
        <v>4745</v>
      </c>
      <c r="F749" s="28" t="s">
        <v>159</v>
      </c>
      <c r="G749" s="29">
        <v>8</v>
      </c>
      <c r="H749" s="28">
        <v>0</v>
      </c>
      <c r="I749" s="30">
        <f>ROUND(G749*H749,P4)</f>
        <v>0</v>
      </c>
      <c r="L749" s="30">
        <v>0</v>
      </c>
      <c r="M749" s="24">
        <f>ROUND(G749*L749,P4)</f>
        <v>0</v>
      </c>
      <c r="N749" s="25" t="s">
        <v>559</v>
      </c>
      <c r="O749" s="31">
        <f>M749*AA749</f>
        <v>0</v>
      </c>
      <c r="P749" s="1">
        <v>3</v>
      </c>
      <c r="AA749" s="1">
        <f>IF(P749=1,$O$3,IF(P749=2,$O$4,$O$5))</f>
        <v>0</v>
      </c>
    </row>
    <row r="750">
      <c r="A750" s="1" t="s">
        <v>114</v>
      </c>
      <c r="E750" s="27" t="s">
        <v>138</v>
      </c>
    </row>
    <row r="751" ht="26.4">
      <c r="A751" s="1" t="s">
        <v>116</v>
      </c>
      <c r="E751" s="32" t="s">
        <v>4746</v>
      </c>
    </row>
    <row r="752" ht="92.4">
      <c r="A752" s="1" t="s">
        <v>117</v>
      </c>
      <c r="E752" s="27" t="s">
        <v>4747</v>
      </c>
    </row>
    <row r="753">
      <c r="A753" s="1" t="s">
        <v>108</v>
      </c>
      <c r="B753" s="1">
        <v>27</v>
      </c>
      <c r="C753" s="26" t="s">
        <v>3894</v>
      </c>
      <c r="D753" t="s">
        <v>138</v>
      </c>
      <c r="E753" s="27" t="s">
        <v>4748</v>
      </c>
      <c r="F753" s="28" t="s">
        <v>159</v>
      </c>
      <c r="G753" s="29">
        <v>1</v>
      </c>
      <c r="H753" s="28">
        <v>0</v>
      </c>
      <c r="I753" s="30">
        <f>ROUND(G753*H753,P4)</f>
        <v>0</v>
      </c>
      <c r="L753" s="30">
        <v>0</v>
      </c>
      <c r="M753" s="24">
        <f>ROUND(G753*L753,P4)</f>
        <v>0</v>
      </c>
      <c r="N753" s="25" t="s">
        <v>559</v>
      </c>
      <c r="O753" s="31">
        <f>M753*AA753</f>
        <v>0</v>
      </c>
      <c r="P753" s="1">
        <v>3</v>
      </c>
      <c r="AA753" s="1">
        <f>IF(P753=1,$O$3,IF(P753=2,$O$4,$O$5))</f>
        <v>0</v>
      </c>
    </row>
    <row r="754">
      <c r="A754" s="1" t="s">
        <v>114</v>
      </c>
      <c r="E754" s="27" t="s">
        <v>138</v>
      </c>
    </row>
    <row r="755">
      <c r="A755" s="1" t="s">
        <v>116</v>
      </c>
    </row>
    <row r="756" ht="79.2">
      <c r="A756" s="1" t="s">
        <v>117</v>
      </c>
      <c r="E756" s="27" t="s">
        <v>4749</v>
      </c>
    </row>
    <row r="757" ht="26.4">
      <c r="A757" s="1" t="s">
        <v>108</v>
      </c>
      <c r="B757" s="1">
        <v>28</v>
      </c>
      <c r="C757" s="26" t="s">
        <v>853</v>
      </c>
      <c r="D757" t="s">
        <v>138</v>
      </c>
      <c r="E757" s="27" t="s">
        <v>4750</v>
      </c>
      <c r="F757" s="28" t="s">
        <v>159</v>
      </c>
      <c r="G757" s="29">
        <v>1</v>
      </c>
      <c r="H757" s="28">
        <v>0</v>
      </c>
      <c r="I757" s="30">
        <f>ROUND(G757*H757,P4)</f>
        <v>0</v>
      </c>
      <c r="L757" s="30">
        <v>0</v>
      </c>
      <c r="M757" s="24">
        <f>ROUND(G757*L757,P4)</f>
        <v>0</v>
      </c>
      <c r="N757" s="25" t="s">
        <v>559</v>
      </c>
      <c r="O757" s="31">
        <f>M757*AA757</f>
        <v>0</v>
      </c>
      <c r="P757" s="1">
        <v>3</v>
      </c>
      <c r="AA757" s="1">
        <f>IF(P757=1,$O$3,IF(P757=2,$O$4,$O$5))</f>
        <v>0</v>
      </c>
    </row>
    <row r="758">
      <c r="A758" s="1" t="s">
        <v>114</v>
      </c>
      <c r="E758" s="27" t="s">
        <v>138</v>
      </c>
    </row>
    <row r="759">
      <c r="A759" s="1" t="s">
        <v>116</v>
      </c>
    </row>
    <row r="760" ht="105.6">
      <c r="A760" s="1" t="s">
        <v>117</v>
      </c>
      <c r="E760" s="27" t="s">
        <v>4751</v>
      </c>
    </row>
    <row r="761">
      <c r="A761" s="1" t="s">
        <v>108</v>
      </c>
      <c r="B761" s="1">
        <v>29</v>
      </c>
      <c r="C761" s="26" t="s">
        <v>861</v>
      </c>
      <c r="D761" t="s">
        <v>138</v>
      </c>
      <c r="E761" s="27" t="s">
        <v>4752</v>
      </c>
      <c r="F761" s="28" t="s">
        <v>398</v>
      </c>
      <c r="G761" s="29">
        <v>16</v>
      </c>
      <c r="H761" s="28">
        <v>0</v>
      </c>
      <c r="I761" s="30">
        <f>ROUND(G761*H761,P4)</f>
        <v>0</v>
      </c>
      <c r="L761" s="30">
        <v>0</v>
      </c>
      <c r="M761" s="24">
        <f>ROUND(G761*L761,P4)</f>
        <v>0</v>
      </c>
      <c r="N761" s="25" t="s">
        <v>559</v>
      </c>
      <c r="O761" s="31">
        <f>M761*AA761</f>
        <v>0</v>
      </c>
      <c r="P761" s="1">
        <v>3</v>
      </c>
      <c r="AA761" s="1">
        <f>IF(P761=1,$O$3,IF(P761=2,$O$4,$O$5))</f>
        <v>0</v>
      </c>
    </row>
    <row r="762">
      <c r="A762" s="1" t="s">
        <v>114</v>
      </c>
      <c r="E762" s="27" t="s">
        <v>138</v>
      </c>
    </row>
    <row r="763">
      <c r="A763" s="1" t="s">
        <v>116</v>
      </c>
    </row>
    <row r="764" ht="92.4">
      <c r="A764" s="1" t="s">
        <v>117</v>
      </c>
      <c r="E764" s="27" t="s">
        <v>4753</v>
      </c>
    </row>
    <row r="765">
      <c r="A765" s="1" t="s">
        <v>108</v>
      </c>
      <c r="B765" s="1">
        <v>30</v>
      </c>
      <c r="C765" s="26" t="s">
        <v>864</v>
      </c>
      <c r="D765" t="s">
        <v>138</v>
      </c>
      <c r="E765" s="27" t="s">
        <v>865</v>
      </c>
      <c r="F765" s="28" t="s">
        <v>398</v>
      </c>
      <c r="G765" s="29">
        <v>8</v>
      </c>
      <c r="H765" s="28">
        <v>0</v>
      </c>
      <c r="I765" s="30">
        <f>ROUND(G765*H765,P4)</f>
        <v>0</v>
      </c>
      <c r="L765" s="30">
        <v>0</v>
      </c>
      <c r="M765" s="24">
        <f>ROUND(G765*L765,P4)</f>
        <v>0</v>
      </c>
      <c r="N765" s="25" t="s">
        <v>559</v>
      </c>
      <c r="O765" s="31">
        <f>M765*AA765</f>
        <v>0</v>
      </c>
      <c r="P765" s="1">
        <v>3</v>
      </c>
      <c r="AA765" s="1">
        <f>IF(P765=1,$O$3,IF(P765=2,$O$4,$O$5))</f>
        <v>0</v>
      </c>
    </row>
    <row r="766">
      <c r="A766" s="1" t="s">
        <v>114</v>
      </c>
      <c r="E766" s="27" t="s">
        <v>138</v>
      </c>
    </row>
    <row r="767">
      <c r="A767" s="1" t="s">
        <v>116</v>
      </c>
    </row>
    <row r="768" ht="92.4">
      <c r="A768" s="1" t="s">
        <v>117</v>
      </c>
      <c r="E768" s="27" t="s">
        <v>4754</v>
      </c>
    </row>
    <row r="769">
      <c r="A769" s="1" t="s">
        <v>108</v>
      </c>
      <c r="B769" s="1">
        <v>31</v>
      </c>
      <c r="C769" s="26" t="s">
        <v>867</v>
      </c>
      <c r="D769" t="s">
        <v>138</v>
      </c>
      <c r="E769" s="27" t="s">
        <v>868</v>
      </c>
      <c r="F769" s="28" t="s">
        <v>398</v>
      </c>
      <c r="G769" s="29">
        <v>8</v>
      </c>
      <c r="H769" s="28">
        <v>0</v>
      </c>
      <c r="I769" s="30">
        <f>ROUND(G769*H769,P4)</f>
        <v>0</v>
      </c>
      <c r="L769" s="30">
        <v>0</v>
      </c>
      <c r="M769" s="24">
        <f>ROUND(G769*L769,P4)</f>
        <v>0</v>
      </c>
      <c r="N769" s="25" t="s">
        <v>559</v>
      </c>
      <c r="O769" s="31">
        <f>M769*AA769</f>
        <v>0</v>
      </c>
      <c r="P769" s="1">
        <v>3</v>
      </c>
      <c r="AA769" s="1">
        <f>IF(P769=1,$O$3,IF(P769=2,$O$4,$O$5))</f>
        <v>0</v>
      </c>
    </row>
    <row r="770">
      <c r="A770" s="1" t="s">
        <v>114</v>
      </c>
      <c r="E770" s="27" t="s">
        <v>138</v>
      </c>
    </row>
    <row r="771">
      <c r="A771" s="1" t="s">
        <v>116</v>
      </c>
    </row>
    <row r="772" ht="92.4">
      <c r="A772" s="1" t="s">
        <v>117</v>
      </c>
      <c r="E772" s="27" t="s">
        <v>4755</v>
      </c>
    </row>
    <row r="773">
      <c r="A773" s="1" t="s">
        <v>108</v>
      </c>
      <c r="B773" s="1">
        <v>32</v>
      </c>
      <c r="C773" s="26" t="s">
        <v>869</v>
      </c>
      <c r="D773" t="s">
        <v>138</v>
      </c>
      <c r="E773" s="27" t="s">
        <v>4756</v>
      </c>
      <c r="F773" s="28" t="s">
        <v>398</v>
      </c>
      <c r="G773" s="29">
        <v>8</v>
      </c>
      <c r="H773" s="28">
        <v>0</v>
      </c>
      <c r="I773" s="30">
        <f>ROUND(G773*H773,P4)</f>
        <v>0</v>
      </c>
      <c r="L773" s="30">
        <v>0</v>
      </c>
      <c r="M773" s="24">
        <f>ROUND(G773*L773,P4)</f>
        <v>0</v>
      </c>
      <c r="N773" s="25" t="s">
        <v>559</v>
      </c>
      <c r="O773" s="31">
        <f>M773*AA773</f>
        <v>0</v>
      </c>
      <c r="P773" s="1">
        <v>3</v>
      </c>
      <c r="AA773" s="1">
        <f>IF(P773=1,$O$3,IF(P773=2,$O$4,$O$5))</f>
        <v>0</v>
      </c>
    </row>
    <row r="774">
      <c r="A774" s="1" t="s">
        <v>114</v>
      </c>
      <c r="E774" s="27" t="s">
        <v>138</v>
      </c>
    </row>
    <row r="775">
      <c r="A775" s="1" t="s">
        <v>116</v>
      </c>
    </row>
    <row r="776" ht="92.4">
      <c r="A776" s="1" t="s">
        <v>117</v>
      </c>
      <c r="E776" s="27" t="s">
        <v>4757</v>
      </c>
    </row>
    <row r="777" ht="39.6">
      <c r="A777" s="1" t="s">
        <v>108</v>
      </c>
      <c r="B777" s="1">
        <v>33</v>
      </c>
      <c r="C777" s="26" t="s">
        <v>856</v>
      </c>
      <c r="D777" t="s">
        <v>138</v>
      </c>
      <c r="E777" s="27" t="s">
        <v>4758</v>
      </c>
      <c r="F777" s="28" t="s">
        <v>159</v>
      </c>
      <c r="G777" s="29">
        <v>1</v>
      </c>
      <c r="H777" s="28">
        <v>0</v>
      </c>
      <c r="I777" s="30">
        <f>ROUND(G777*H777,P4)</f>
        <v>0</v>
      </c>
      <c r="L777" s="30">
        <v>0</v>
      </c>
      <c r="M777" s="24">
        <f>ROUND(G777*L777,P4)</f>
        <v>0</v>
      </c>
      <c r="N777" s="25" t="s">
        <v>559</v>
      </c>
      <c r="O777" s="31">
        <f>M777*AA777</f>
        <v>0</v>
      </c>
      <c r="P777" s="1">
        <v>3</v>
      </c>
      <c r="AA777" s="1">
        <f>IF(P777=1,$O$3,IF(P777=2,$O$4,$O$5))</f>
        <v>0</v>
      </c>
    </row>
    <row r="778">
      <c r="A778" s="1" t="s">
        <v>114</v>
      </c>
      <c r="E778" s="27" t="s">
        <v>138</v>
      </c>
    </row>
    <row r="779">
      <c r="A779" s="1" t="s">
        <v>116</v>
      </c>
    </row>
    <row r="780" ht="105.6">
      <c r="A780" s="1" t="s">
        <v>117</v>
      </c>
      <c r="E780" s="27" t="s">
        <v>4751</v>
      </c>
    </row>
    <row r="781">
      <c r="A781" s="1" t="s">
        <v>108</v>
      </c>
      <c r="B781" s="1">
        <v>39</v>
      </c>
      <c r="C781" s="26" t="s">
        <v>3926</v>
      </c>
      <c r="D781" t="s">
        <v>138</v>
      </c>
      <c r="E781" s="27" t="s">
        <v>3927</v>
      </c>
      <c r="F781" s="28" t="s">
        <v>159</v>
      </c>
      <c r="G781" s="29">
        <v>20</v>
      </c>
      <c r="H781" s="28">
        <v>0</v>
      </c>
      <c r="I781" s="30">
        <f>ROUND(G781*H781,P4)</f>
        <v>0</v>
      </c>
      <c r="L781" s="30">
        <v>0</v>
      </c>
      <c r="M781" s="24">
        <f>ROUND(G781*L781,P4)</f>
        <v>0</v>
      </c>
      <c r="N781" s="25" t="s">
        <v>559</v>
      </c>
      <c r="O781" s="31">
        <f>M781*AA781</f>
        <v>0</v>
      </c>
      <c r="P781" s="1">
        <v>3</v>
      </c>
      <c r="AA781" s="1">
        <f>IF(P781=1,$O$3,IF(P781=2,$O$4,$O$5))</f>
        <v>0</v>
      </c>
    </row>
    <row r="782">
      <c r="A782" s="1" t="s">
        <v>114</v>
      </c>
      <c r="E782" s="27" t="s">
        <v>138</v>
      </c>
    </row>
    <row r="783" ht="26.4">
      <c r="A783" s="1" t="s">
        <v>116</v>
      </c>
      <c r="E783" s="32" t="s">
        <v>4759</v>
      </c>
    </row>
    <row r="784" ht="79.2">
      <c r="A784" s="1" t="s">
        <v>117</v>
      </c>
      <c r="E784" s="27" t="s">
        <v>4760</v>
      </c>
    </row>
    <row r="785">
      <c r="A785" s="1" t="s">
        <v>108</v>
      </c>
      <c r="B785" s="1">
        <v>40</v>
      </c>
      <c r="C785" s="26" t="s">
        <v>2193</v>
      </c>
      <c r="D785" t="s">
        <v>138</v>
      </c>
      <c r="E785" s="27" t="s">
        <v>4761</v>
      </c>
      <c r="F785" s="28" t="s">
        <v>167</v>
      </c>
      <c r="G785" s="29">
        <v>77</v>
      </c>
      <c r="H785" s="28">
        <v>0</v>
      </c>
      <c r="I785" s="30">
        <f>ROUND(G785*H785,P4)</f>
        <v>0</v>
      </c>
      <c r="L785" s="30">
        <v>0</v>
      </c>
      <c r="M785" s="24">
        <f>ROUND(G785*L785,P4)</f>
        <v>0</v>
      </c>
      <c r="N785" s="25" t="s">
        <v>559</v>
      </c>
      <c r="O785" s="31">
        <f>M785*AA785</f>
        <v>0</v>
      </c>
      <c r="P785" s="1">
        <v>3</v>
      </c>
      <c r="AA785" s="1">
        <f>IF(P785=1,$O$3,IF(P785=2,$O$4,$O$5))</f>
        <v>0</v>
      </c>
    </row>
    <row r="786">
      <c r="A786" s="1" t="s">
        <v>114</v>
      </c>
      <c r="E786" s="27" t="s">
        <v>138</v>
      </c>
    </row>
    <row r="787" ht="26.4">
      <c r="A787" s="1" t="s">
        <v>116</v>
      </c>
      <c r="E787" s="32" t="s">
        <v>4762</v>
      </c>
    </row>
    <row r="788" ht="79.2">
      <c r="A788" s="1" t="s">
        <v>117</v>
      </c>
      <c r="E788" s="27" t="s">
        <v>4737</v>
      </c>
    </row>
    <row r="789" ht="26.4">
      <c r="A789" s="1" t="s">
        <v>108</v>
      </c>
      <c r="B789" s="1">
        <v>42</v>
      </c>
      <c r="C789" s="26" t="s">
        <v>4763</v>
      </c>
      <c r="D789" t="s">
        <v>138</v>
      </c>
      <c r="E789" s="27" t="s">
        <v>4764</v>
      </c>
      <c r="F789" s="28" t="s">
        <v>159</v>
      </c>
      <c r="G789" s="29">
        <v>1</v>
      </c>
      <c r="H789" s="28">
        <v>0</v>
      </c>
      <c r="I789" s="30">
        <f>ROUND(G789*H789,P4)</f>
        <v>0</v>
      </c>
      <c r="L789" s="30">
        <v>0</v>
      </c>
      <c r="M789" s="24">
        <f>ROUND(G789*L789,P4)</f>
        <v>0</v>
      </c>
      <c r="N789" s="25" t="s">
        <v>559</v>
      </c>
      <c r="O789" s="31">
        <f>M789*AA789</f>
        <v>0</v>
      </c>
      <c r="P789" s="1">
        <v>3</v>
      </c>
      <c r="AA789" s="1">
        <f>IF(P789=1,$O$3,IF(P789=2,$O$4,$O$5))</f>
        <v>0</v>
      </c>
    </row>
    <row r="790">
      <c r="A790" s="1" t="s">
        <v>114</v>
      </c>
      <c r="E790" s="27" t="s">
        <v>138</v>
      </c>
    </row>
    <row r="791" ht="26.4">
      <c r="A791" s="1" t="s">
        <v>116</v>
      </c>
      <c r="E791" s="32" t="s">
        <v>4765</v>
      </c>
    </row>
    <row r="792" ht="105.6">
      <c r="A792" s="1" t="s">
        <v>117</v>
      </c>
      <c r="E792" s="27" t="s">
        <v>4766</v>
      </c>
    </row>
    <row r="793">
      <c r="A793" s="1" t="s">
        <v>105</v>
      </c>
      <c r="C793" s="22" t="s">
        <v>1797</v>
      </c>
      <c r="E793" s="23" t="s">
        <v>2386</v>
      </c>
      <c r="L793" s="24">
        <f>SUMIFS(L794:L797,A794:A797,"P")</f>
        <v>0</v>
      </c>
      <c r="M793" s="24">
        <f>SUMIFS(M794:M797,A794:A797,"P")</f>
        <v>0</v>
      </c>
      <c r="N793" s="25"/>
    </row>
    <row r="794">
      <c r="A794" s="1" t="s">
        <v>108</v>
      </c>
      <c r="B794" s="1">
        <v>35</v>
      </c>
      <c r="C794" s="26" t="s">
        <v>4767</v>
      </c>
      <c r="D794" t="s">
        <v>138</v>
      </c>
      <c r="E794" s="27" t="s">
        <v>4768</v>
      </c>
      <c r="F794" s="28" t="s">
        <v>167</v>
      </c>
      <c r="G794" s="29">
        <v>13</v>
      </c>
      <c r="H794" s="28">
        <v>0</v>
      </c>
      <c r="I794" s="30">
        <f>ROUND(G794*H794,P4)</f>
        <v>0</v>
      </c>
      <c r="L794" s="30">
        <v>0</v>
      </c>
      <c r="M794" s="24">
        <f>ROUND(G794*L794,P4)</f>
        <v>0</v>
      </c>
      <c r="N794" s="25" t="s">
        <v>559</v>
      </c>
      <c r="O794" s="31">
        <f>M794*AA794</f>
        <v>0</v>
      </c>
      <c r="P794" s="1">
        <v>3</v>
      </c>
      <c r="AA794" s="1">
        <f>IF(P794=1,$O$3,IF(P794=2,$O$4,$O$5))</f>
        <v>0</v>
      </c>
    </row>
    <row r="795">
      <c r="A795" s="1" t="s">
        <v>114</v>
      </c>
      <c r="E795" s="27" t="s">
        <v>138</v>
      </c>
    </row>
    <row r="796" ht="26.4">
      <c r="A796" s="1" t="s">
        <v>116</v>
      </c>
      <c r="E796" s="32" t="s">
        <v>4769</v>
      </c>
    </row>
    <row r="797">
      <c r="A797" s="1" t="s">
        <v>117</v>
      </c>
      <c r="E797" s="27" t="s">
        <v>4770</v>
      </c>
    </row>
    <row r="798">
      <c r="A798" s="1" t="s">
        <v>102</v>
      </c>
      <c r="C798" s="22" t="s">
        <v>4771</v>
      </c>
      <c r="E798" s="23" t="s">
        <v>4772</v>
      </c>
      <c r="L798" s="24">
        <f>L799+L824+L841+L870+L875</f>
        <v>0</v>
      </c>
      <c r="M798" s="24">
        <f>M799+M824+M841+M870+M875</f>
        <v>0</v>
      </c>
      <c r="N798" s="25"/>
    </row>
    <row r="799">
      <c r="A799" s="1" t="s">
        <v>105</v>
      </c>
      <c r="C799" s="22" t="s">
        <v>483</v>
      </c>
      <c r="E799" s="23" t="s">
        <v>107</v>
      </c>
      <c r="L799" s="24">
        <f>SUMIFS(L800:L823,A800:A823,"P")</f>
        <v>0</v>
      </c>
      <c r="M799" s="24">
        <f>SUMIFS(M800:M823,A800:A823,"P")</f>
        <v>0</v>
      </c>
      <c r="N799" s="25"/>
    </row>
    <row r="800" ht="26.4">
      <c r="A800" s="1" t="s">
        <v>108</v>
      </c>
      <c r="B800" s="1">
        <v>16</v>
      </c>
      <c r="C800" s="26" t="s">
        <v>109</v>
      </c>
      <c r="D800" t="s">
        <v>110</v>
      </c>
      <c r="E800" s="27" t="s">
        <v>111</v>
      </c>
      <c r="F800" s="28" t="s">
        <v>112</v>
      </c>
      <c r="G800" s="29">
        <v>1683</v>
      </c>
      <c r="H800" s="28">
        <v>0</v>
      </c>
      <c r="I800" s="30">
        <f>ROUND(G800*H800,P4)</f>
        <v>0</v>
      </c>
      <c r="L800" s="30">
        <v>0</v>
      </c>
      <c r="M800" s="24">
        <f>ROUND(G800*L800,P4)</f>
        <v>0</v>
      </c>
      <c r="N800" s="25" t="s">
        <v>785</v>
      </c>
      <c r="O800" s="31">
        <f>M800*AA800</f>
        <v>0</v>
      </c>
      <c r="P800" s="1">
        <v>3</v>
      </c>
      <c r="AA800" s="1">
        <f>IF(P800=1,$O$3,IF(P800=2,$O$4,$O$5))</f>
        <v>0</v>
      </c>
    </row>
    <row r="801" ht="26.4">
      <c r="A801" s="1" t="s">
        <v>114</v>
      </c>
      <c r="E801" s="27" t="s">
        <v>115</v>
      </c>
    </row>
    <row r="802" ht="26.4">
      <c r="A802" s="1" t="s">
        <v>116</v>
      </c>
      <c r="E802" s="32" t="s">
        <v>4773</v>
      </c>
    </row>
    <row r="803" ht="198">
      <c r="A803" s="1" t="s">
        <v>117</v>
      </c>
      <c r="E803" s="27" t="s">
        <v>787</v>
      </c>
    </row>
    <row r="804" ht="26.4">
      <c r="A804" s="1" t="s">
        <v>108</v>
      </c>
      <c r="B804" s="1">
        <v>17</v>
      </c>
      <c r="C804" s="26" t="s">
        <v>119</v>
      </c>
      <c r="D804" t="s">
        <v>120</v>
      </c>
      <c r="E804" s="27" t="s">
        <v>121</v>
      </c>
      <c r="F804" s="28" t="s">
        <v>112</v>
      </c>
      <c r="G804" s="29">
        <v>455</v>
      </c>
      <c r="H804" s="28">
        <v>0</v>
      </c>
      <c r="I804" s="30">
        <f>ROUND(G804*H804,P4)</f>
        <v>0</v>
      </c>
      <c r="L804" s="30">
        <v>0</v>
      </c>
      <c r="M804" s="24">
        <f>ROUND(G804*L804,P4)</f>
        <v>0</v>
      </c>
      <c r="N804" s="25" t="s">
        <v>785</v>
      </c>
      <c r="O804" s="31">
        <f>M804*AA804</f>
        <v>0</v>
      </c>
      <c r="P804" s="1">
        <v>3</v>
      </c>
      <c r="AA804" s="1">
        <f>IF(P804=1,$O$3,IF(P804=2,$O$4,$O$5))</f>
        <v>0</v>
      </c>
    </row>
    <row r="805" ht="26.4">
      <c r="A805" s="1" t="s">
        <v>114</v>
      </c>
      <c r="E805" s="27" t="s">
        <v>115</v>
      </c>
    </row>
    <row r="806" ht="26.4">
      <c r="A806" s="1" t="s">
        <v>116</v>
      </c>
      <c r="E806" s="32" t="s">
        <v>4774</v>
      </c>
    </row>
    <row r="807" ht="184.8">
      <c r="A807" s="1" t="s">
        <v>117</v>
      </c>
      <c r="E807" s="27" t="s">
        <v>792</v>
      </c>
    </row>
    <row r="808" ht="26.4">
      <c r="A808" s="1" t="s">
        <v>108</v>
      </c>
      <c r="B808" s="1">
        <v>18</v>
      </c>
      <c r="C808" s="26" t="s">
        <v>788</v>
      </c>
      <c r="D808" t="s">
        <v>789</v>
      </c>
      <c r="E808" s="27" t="s">
        <v>790</v>
      </c>
      <c r="F808" s="28" t="s">
        <v>112</v>
      </c>
      <c r="G808" s="29">
        <v>4.125</v>
      </c>
      <c r="H808" s="28">
        <v>0</v>
      </c>
      <c r="I808" s="30">
        <f>ROUND(G808*H808,P4)</f>
        <v>0</v>
      </c>
      <c r="L808" s="30">
        <v>0</v>
      </c>
      <c r="M808" s="24">
        <f>ROUND(G808*L808,P4)</f>
        <v>0</v>
      </c>
      <c r="N808" s="25" t="s">
        <v>785</v>
      </c>
      <c r="O808" s="31">
        <f>M808*AA808</f>
        <v>0</v>
      </c>
      <c r="P808" s="1">
        <v>3</v>
      </c>
      <c r="AA808" s="1">
        <f>IF(P808=1,$O$3,IF(P808=2,$O$4,$O$5))</f>
        <v>0</v>
      </c>
    </row>
    <row r="809" ht="26.4">
      <c r="A809" s="1" t="s">
        <v>114</v>
      </c>
      <c r="E809" s="27" t="s">
        <v>115</v>
      </c>
    </row>
    <row r="810" ht="26.4">
      <c r="A810" s="1" t="s">
        <v>116</v>
      </c>
      <c r="E810" s="32" t="s">
        <v>4775</v>
      </c>
    </row>
    <row r="811" ht="184.8">
      <c r="A811" s="1" t="s">
        <v>117</v>
      </c>
      <c r="E811" s="27" t="s">
        <v>792</v>
      </c>
    </row>
    <row r="812">
      <c r="A812" s="1" t="s">
        <v>108</v>
      </c>
      <c r="B812" s="1">
        <v>19</v>
      </c>
      <c r="C812" s="26" t="s">
        <v>4343</v>
      </c>
      <c r="D812" t="s">
        <v>138</v>
      </c>
      <c r="E812" s="27" t="s">
        <v>4344</v>
      </c>
      <c r="F812" s="28" t="s">
        <v>140</v>
      </c>
      <c r="G812" s="29">
        <v>1</v>
      </c>
      <c r="H812" s="28">
        <v>0</v>
      </c>
      <c r="I812" s="30">
        <f>ROUND(G812*H812,P4)</f>
        <v>0</v>
      </c>
      <c r="L812" s="30">
        <v>0</v>
      </c>
      <c r="M812" s="24">
        <f>ROUND(G812*L812,P4)</f>
        <v>0</v>
      </c>
      <c r="N812" s="25" t="s">
        <v>138</v>
      </c>
      <c r="O812" s="31">
        <f>M812*AA812</f>
        <v>0</v>
      </c>
      <c r="P812" s="1">
        <v>3</v>
      </c>
      <c r="AA812" s="1">
        <f>IF(P812=1,$O$3,IF(P812=2,$O$4,$O$5))</f>
        <v>0</v>
      </c>
    </row>
    <row r="813" ht="66">
      <c r="A813" s="1" t="s">
        <v>114</v>
      </c>
      <c r="E813" s="27" t="s">
        <v>4345</v>
      </c>
    </row>
    <row r="814" ht="26.4">
      <c r="A814" s="1" t="s">
        <v>116</v>
      </c>
      <c r="E814" s="32" t="s">
        <v>4426</v>
      </c>
    </row>
    <row r="815">
      <c r="A815" s="1" t="s">
        <v>117</v>
      </c>
      <c r="E815" s="27" t="s">
        <v>1815</v>
      </c>
    </row>
    <row r="816">
      <c r="A816" s="1" t="s">
        <v>108</v>
      </c>
      <c r="B816" s="1">
        <v>20</v>
      </c>
      <c r="C816" s="26" t="s">
        <v>4776</v>
      </c>
      <c r="D816" t="s">
        <v>138</v>
      </c>
      <c r="E816" s="27" t="s">
        <v>4777</v>
      </c>
      <c r="F816" s="28" t="s">
        <v>140</v>
      </c>
      <c r="G816" s="29">
        <v>1</v>
      </c>
      <c r="H816" s="28">
        <v>0</v>
      </c>
      <c r="I816" s="30">
        <f>ROUND(G816*H816,P4)</f>
        <v>0</v>
      </c>
      <c r="L816" s="30">
        <v>0</v>
      </c>
      <c r="M816" s="24">
        <f>ROUND(G816*L816,P4)</f>
        <v>0</v>
      </c>
      <c r="N816" s="25" t="s">
        <v>138</v>
      </c>
      <c r="O816" s="31">
        <f>M816*AA816</f>
        <v>0</v>
      </c>
      <c r="P816" s="1">
        <v>3</v>
      </c>
      <c r="AA816" s="1">
        <f>IF(P816=1,$O$3,IF(P816=2,$O$4,$O$5))</f>
        <v>0</v>
      </c>
    </row>
    <row r="817" ht="105.6">
      <c r="A817" s="1" t="s">
        <v>114</v>
      </c>
      <c r="E817" s="27" t="s">
        <v>4778</v>
      </c>
    </row>
    <row r="818" ht="26.4">
      <c r="A818" s="1" t="s">
        <v>116</v>
      </c>
      <c r="E818" s="32" t="s">
        <v>4426</v>
      </c>
    </row>
    <row r="819">
      <c r="A819" s="1" t="s">
        <v>117</v>
      </c>
      <c r="E819" s="27" t="s">
        <v>4779</v>
      </c>
    </row>
    <row r="820">
      <c r="A820" s="1" t="s">
        <v>108</v>
      </c>
      <c r="B820" s="1">
        <v>21</v>
      </c>
      <c r="C820" s="26" t="s">
        <v>4780</v>
      </c>
      <c r="D820" t="s">
        <v>138</v>
      </c>
      <c r="E820" s="27" t="s">
        <v>4781</v>
      </c>
      <c r="F820" s="28" t="s">
        <v>140</v>
      </c>
      <c r="G820" s="29">
        <v>1</v>
      </c>
      <c r="H820" s="28">
        <v>0</v>
      </c>
      <c r="I820" s="30">
        <f>ROUND(G820*H820,P4)</f>
        <v>0</v>
      </c>
      <c r="L820" s="30">
        <v>0</v>
      </c>
      <c r="M820" s="24">
        <f>ROUND(G820*L820,P4)</f>
        <v>0</v>
      </c>
      <c r="N820" s="25" t="s">
        <v>138</v>
      </c>
      <c r="O820" s="31">
        <f>M820*AA820</f>
        <v>0</v>
      </c>
      <c r="P820" s="1">
        <v>3</v>
      </c>
      <c r="AA820" s="1">
        <f>IF(P820=1,$O$3,IF(P820=2,$O$4,$O$5))</f>
        <v>0</v>
      </c>
    </row>
    <row r="821">
      <c r="A821" s="1" t="s">
        <v>114</v>
      </c>
      <c r="E821" s="27" t="s">
        <v>138</v>
      </c>
    </row>
    <row r="822" ht="26.4">
      <c r="A822" s="1" t="s">
        <v>116</v>
      </c>
      <c r="E822" s="32" t="s">
        <v>4426</v>
      </c>
    </row>
    <row r="823" ht="52.8">
      <c r="A823" s="1" t="s">
        <v>117</v>
      </c>
      <c r="E823" s="27" t="s">
        <v>4782</v>
      </c>
    </row>
    <row r="824">
      <c r="A824" s="1" t="s">
        <v>105</v>
      </c>
      <c r="C824" s="22" t="s">
        <v>144</v>
      </c>
      <c r="E824" s="23" t="s">
        <v>145</v>
      </c>
      <c r="L824" s="24">
        <f>SUMIFS(L825:L840,A825:A840,"P")</f>
        <v>0</v>
      </c>
      <c r="M824" s="24">
        <f>SUMIFS(M825:M840,A825:A840,"P")</f>
        <v>0</v>
      </c>
      <c r="N824" s="25"/>
    </row>
    <row r="825" ht="26.4">
      <c r="A825" s="1" t="s">
        <v>108</v>
      </c>
      <c r="B825" s="1">
        <v>1</v>
      </c>
      <c r="C825" s="26" t="s">
        <v>4427</v>
      </c>
      <c r="D825" t="s">
        <v>138</v>
      </c>
      <c r="E825" s="27" t="s">
        <v>4428</v>
      </c>
      <c r="F825" s="28" t="s">
        <v>167</v>
      </c>
      <c r="G825" s="29">
        <v>50</v>
      </c>
      <c r="H825" s="28">
        <v>0</v>
      </c>
      <c r="I825" s="30">
        <f>ROUND(G825*H825,P4)</f>
        <v>0</v>
      </c>
      <c r="L825" s="30">
        <v>0</v>
      </c>
      <c r="M825" s="24">
        <f>ROUND(G825*L825,P4)</f>
        <v>0</v>
      </c>
      <c r="N825" s="25" t="s">
        <v>149</v>
      </c>
      <c r="O825" s="31">
        <f>M825*AA825</f>
        <v>0</v>
      </c>
      <c r="P825" s="1">
        <v>3</v>
      </c>
      <c r="AA825" s="1">
        <f>IF(P825=1,$O$3,IF(P825=2,$O$4,$O$5))</f>
        <v>0</v>
      </c>
    </row>
    <row r="826">
      <c r="A826" s="1" t="s">
        <v>114</v>
      </c>
      <c r="E826" s="27" t="s">
        <v>138</v>
      </c>
    </row>
    <row r="827" ht="26.4">
      <c r="A827" s="1" t="s">
        <v>116</v>
      </c>
      <c r="E827" s="32" t="s">
        <v>4783</v>
      </c>
    </row>
    <row r="828" ht="66">
      <c r="A828" s="1" t="s">
        <v>117</v>
      </c>
      <c r="E828" s="27" t="s">
        <v>4621</v>
      </c>
    </row>
    <row r="829">
      <c r="A829" s="1" t="s">
        <v>108</v>
      </c>
      <c r="B829" s="1">
        <v>2</v>
      </c>
      <c r="C829" s="26" t="s">
        <v>4432</v>
      </c>
      <c r="D829" t="s">
        <v>138</v>
      </c>
      <c r="E829" s="27" t="s">
        <v>4433</v>
      </c>
      <c r="F829" s="28" t="s">
        <v>153</v>
      </c>
      <c r="G829" s="29">
        <v>325</v>
      </c>
      <c r="H829" s="28">
        <v>0</v>
      </c>
      <c r="I829" s="30">
        <f>ROUND(G829*H829,P4)</f>
        <v>0</v>
      </c>
      <c r="L829" s="30">
        <v>0</v>
      </c>
      <c r="M829" s="24">
        <f>ROUND(G829*L829,P4)</f>
        <v>0</v>
      </c>
      <c r="N829" s="25" t="s">
        <v>149</v>
      </c>
      <c r="O829" s="31">
        <f>M829*AA829</f>
        <v>0</v>
      </c>
      <c r="P829" s="1">
        <v>3</v>
      </c>
      <c r="AA829" s="1">
        <f>IF(P829=1,$O$3,IF(P829=2,$O$4,$O$5))</f>
        <v>0</v>
      </c>
    </row>
    <row r="830">
      <c r="A830" s="1" t="s">
        <v>114</v>
      </c>
      <c r="E830" s="27" t="s">
        <v>138</v>
      </c>
    </row>
    <row r="831" ht="26.4">
      <c r="A831" s="1" t="s">
        <v>116</v>
      </c>
      <c r="E831" s="32" t="s">
        <v>4784</v>
      </c>
    </row>
    <row r="832" ht="105.6">
      <c r="A832" s="1" t="s">
        <v>117</v>
      </c>
      <c r="E832" s="27" t="s">
        <v>4431</v>
      </c>
    </row>
    <row r="833">
      <c r="A833" s="1" t="s">
        <v>108</v>
      </c>
      <c r="B833" s="1">
        <v>3</v>
      </c>
      <c r="C833" s="26" t="s">
        <v>2452</v>
      </c>
      <c r="D833" t="s">
        <v>138</v>
      </c>
      <c r="E833" s="27" t="s">
        <v>2453</v>
      </c>
      <c r="F833" s="28" t="s">
        <v>153</v>
      </c>
      <c r="G833" s="29">
        <v>935</v>
      </c>
      <c r="H833" s="28">
        <v>0</v>
      </c>
      <c r="I833" s="30">
        <f>ROUND(G833*H833,P4)</f>
        <v>0</v>
      </c>
      <c r="L833" s="30">
        <v>0</v>
      </c>
      <c r="M833" s="24">
        <f>ROUND(G833*L833,P4)</f>
        <v>0</v>
      </c>
      <c r="N833" s="25" t="s">
        <v>149</v>
      </c>
      <c r="O833" s="31">
        <f>M833*AA833</f>
        <v>0</v>
      </c>
      <c r="P833" s="1">
        <v>3</v>
      </c>
      <c r="AA833" s="1">
        <f>IF(P833=1,$O$3,IF(P833=2,$O$4,$O$5))</f>
        <v>0</v>
      </c>
    </row>
    <row r="834">
      <c r="A834" s="1" t="s">
        <v>114</v>
      </c>
      <c r="E834" s="27" t="s">
        <v>138</v>
      </c>
    </row>
    <row r="835" ht="26.4">
      <c r="A835" s="1" t="s">
        <v>116</v>
      </c>
      <c r="E835" s="32" t="s">
        <v>4785</v>
      </c>
    </row>
    <row r="836" ht="409.5">
      <c r="A836" s="1" t="s">
        <v>117</v>
      </c>
      <c r="E836" s="27" t="s">
        <v>2455</v>
      </c>
    </row>
    <row r="837">
      <c r="A837" s="1" t="s">
        <v>108</v>
      </c>
      <c r="B837" s="1">
        <v>4</v>
      </c>
      <c r="C837" s="26" t="s">
        <v>1674</v>
      </c>
      <c r="D837" t="s">
        <v>138</v>
      </c>
      <c r="E837" s="27" t="s">
        <v>1675</v>
      </c>
      <c r="F837" s="28" t="s">
        <v>148</v>
      </c>
      <c r="G837" s="29">
        <v>3250</v>
      </c>
      <c r="H837" s="28">
        <v>0</v>
      </c>
      <c r="I837" s="30">
        <f>ROUND(G837*H837,P4)</f>
        <v>0</v>
      </c>
      <c r="L837" s="30">
        <v>0</v>
      </c>
      <c r="M837" s="24">
        <f>ROUND(G837*L837,P4)</f>
        <v>0</v>
      </c>
      <c r="N837" s="25" t="s">
        <v>149</v>
      </c>
      <c r="O837" s="31">
        <f>M837*AA837</f>
        <v>0</v>
      </c>
      <c r="P837" s="1">
        <v>3</v>
      </c>
      <c r="AA837" s="1">
        <f>IF(P837=1,$O$3,IF(P837=2,$O$4,$O$5))</f>
        <v>0</v>
      </c>
    </row>
    <row r="838">
      <c r="A838" s="1" t="s">
        <v>114</v>
      </c>
      <c r="E838" s="27" t="s">
        <v>138</v>
      </c>
    </row>
    <row r="839" ht="26.4">
      <c r="A839" s="1" t="s">
        <v>116</v>
      </c>
      <c r="E839" s="32" t="s">
        <v>4786</v>
      </c>
    </row>
    <row r="840" ht="52.8">
      <c r="A840" s="1" t="s">
        <v>117</v>
      </c>
      <c r="E840" s="27" t="s">
        <v>2518</v>
      </c>
    </row>
    <row r="841">
      <c r="A841" s="1" t="s">
        <v>105</v>
      </c>
      <c r="C841" s="22" t="s">
        <v>1833</v>
      </c>
      <c r="E841" s="23" t="s">
        <v>2587</v>
      </c>
      <c r="L841" s="24">
        <f>SUMIFS(L842:L869,A842:A869,"P")</f>
        <v>0</v>
      </c>
      <c r="M841" s="24">
        <f>SUMIFS(M842:M869,A842:A869,"P")</f>
        <v>0</v>
      </c>
      <c r="N841" s="25"/>
    </row>
    <row r="842">
      <c r="A842" s="1" t="s">
        <v>108</v>
      </c>
      <c r="B842" s="1">
        <v>5</v>
      </c>
      <c r="C842" s="26" t="s">
        <v>4471</v>
      </c>
      <c r="D842" t="s">
        <v>138</v>
      </c>
      <c r="E842" s="27" t="s">
        <v>4472</v>
      </c>
      <c r="F842" s="28" t="s">
        <v>153</v>
      </c>
      <c r="G842" s="29">
        <v>487.5</v>
      </c>
      <c r="H842" s="28">
        <v>0</v>
      </c>
      <c r="I842" s="30">
        <f>ROUND(G842*H842,P4)</f>
        <v>0</v>
      </c>
      <c r="L842" s="30">
        <v>0</v>
      </c>
      <c r="M842" s="24">
        <f>ROUND(G842*L842,P4)</f>
        <v>0</v>
      </c>
      <c r="N842" s="25" t="s">
        <v>149</v>
      </c>
      <c r="O842" s="31">
        <f>M842*AA842</f>
        <v>0</v>
      </c>
      <c r="P842" s="1">
        <v>3</v>
      </c>
      <c r="AA842" s="1">
        <f>IF(P842=1,$O$3,IF(P842=2,$O$4,$O$5))</f>
        <v>0</v>
      </c>
    </row>
    <row r="843">
      <c r="A843" s="1" t="s">
        <v>114</v>
      </c>
      <c r="E843" s="27" t="s">
        <v>4787</v>
      </c>
    </row>
    <row r="844" ht="26.4">
      <c r="A844" s="1" t="s">
        <v>116</v>
      </c>
      <c r="E844" s="32" t="s">
        <v>4788</v>
      </c>
    </row>
    <row r="845" ht="145.2">
      <c r="A845" s="1" t="s">
        <v>117</v>
      </c>
      <c r="E845" s="27" t="s">
        <v>4474</v>
      </c>
    </row>
    <row r="846">
      <c r="A846" s="1" t="s">
        <v>108</v>
      </c>
      <c r="B846" s="1">
        <v>6</v>
      </c>
      <c r="C846" s="26" t="s">
        <v>4375</v>
      </c>
      <c r="D846" t="s">
        <v>138</v>
      </c>
      <c r="E846" s="27" t="s">
        <v>4376</v>
      </c>
      <c r="F846" s="28" t="s">
        <v>153</v>
      </c>
      <c r="G846" s="29">
        <v>812.5</v>
      </c>
      <c r="H846" s="28">
        <v>0</v>
      </c>
      <c r="I846" s="30">
        <f>ROUND(G846*H846,P4)</f>
        <v>0</v>
      </c>
      <c r="L846" s="30">
        <v>0</v>
      </c>
      <c r="M846" s="24">
        <f>ROUND(G846*L846,P4)</f>
        <v>0</v>
      </c>
      <c r="N846" s="25" t="s">
        <v>149</v>
      </c>
      <c r="O846" s="31">
        <f>M846*AA846</f>
        <v>0</v>
      </c>
      <c r="P846" s="1">
        <v>3</v>
      </c>
      <c r="AA846" s="1">
        <f>IF(P846=1,$O$3,IF(P846=2,$O$4,$O$5))</f>
        <v>0</v>
      </c>
    </row>
    <row r="847">
      <c r="A847" s="1" t="s">
        <v>114</v>
      </c>
      <c r="E847" s="27" t="s">
        <v>4377</v>
      </c>
    </row>
    <row r="848" ht="26.4">
      <c r="A848" s="1" t="s">
        <v>116</v>
      </c>
      <c r="E848" s="32" t="s">
        <v>4789</v>
      </c>
    </row>
    <row r="849" ht="52.8">
      <c r="A849" s="1" t="s">
        <v>117</v>
      </c>
      <c r="E849" s="27" t="s">
        <v>4379</v>
      </c>
    </row>
    <row r="850">
      <c r="A850" s="1" t="s">
        <v>108</v>
      </c>
      <c r="B850" s="1">
        <v>7</v>
      </c>
      <c r="C850" s="26" t="s">
        <v>4479</v>
      </c>
      <c r="D850" t="s">
        <v>138</v>
      </c>
      <c r="E850" s="27" t="s">
        <v>4480</v>
      </c>
      <c r="F850" s="28" t="s">
        <v>153</v>
      </c>
      <c r="G850" s="29">
        <v>150</v>
      </c>
      <c r="H850" s="28">
        <v>0</v>
      </c>
      <c r="I850" s="30">
        <f>ROUND(G850*H850,P4)</f>
        <v>0</v>
      </c>
      <c r="L850" s="30">
        <v>0</v>
      </c>
      <c r="M850" s="24">
        <f>ROUND(G850*L850,P4)</f>
        <v>0</v>
      </c>
      <c r="N850" s="25" t="s">
        <v>149</v>
      </c>
      <c r="O850" s="31">
        <f>M850*AA850</f>
        <v>0</v>
      </c>
      <c r="P850" s="1">
        <v>3</v>
      </c>
      <c r="AA850" s="1">
        <f>IF(P850=1,$O$3,IF(P850=2,$O$4,$O$5))</f>
        <v>0</v>
      </c>
    </row>
    <row r="851">
      <c r="A851" s="1" t="s">
        <v>114</v>
      </c>
      <c r="E851" s="27" t="s">
        <v>138</v>
      </c>
    </row>
    <row r="852" ht="26.4">
      <c r="A852" s="1" t="s">
        <v>116</v>
      </c>
      <c r="E852" s="32" t="s">
        <v>4790</v>
      </c>
    </row>
    <row r="853" ht="105.6">
      <c r="A853" s="1" t="s">
        <v>117</v>
      </c>
      <c r="E853" s="27" t="s">
        <v>4483</v>
      </c>
    </row>
    <row r="854">
      <c r="A854" s="1" t="s">
        <v>108</v>
      </c>
      <c r="B854" s="1">
        <v>8</v>
      </c>
      <c r="C854" s="26" t="s">
        <v>4645</v>
      </c>
      <c r="D854" t="s">
        <v>138</v>
      </c>
      <c r="E854" s="27" t="s">
        <v>4646</v>
      </c>
      <c r="F854" s="28" t="s">
        <v>148</v>
      </c>
      <c r="G854" s="29">
        <v>3250</v>
      </c>
      <c r="H854" s="28">
        <v>0</v>
      </c>
      <c r="I854" s="30">
        <f>ROUND(G854*H854,P4)</f>
        <v>0</v>
      </c>
      <c r="L854" s="30">
        <v>0</v>
      </c>
      <c r="M854" s="24">
        <f>ROUND(G854*L854,P4)</f>
        <v>0</v>
      </c>
      <c r="N854" s="25" t="s">
        <v>149</v>
      </c>
      <c r="O854" s="31">
        <f>M854*AA854</f>
        <v>0</v>
      </c>
      <c r="P854" s="1">
        <v>3</v>
      </c>
      <c r="AA854" s="1">
        <f>IF(P854=1,$O$3,IF(P854=2,$O$4,$O$5))</f>
        <v>0</v>
      </c>
    </row>
    <row r="855">
      <c r="A855" s="1" t="s">
        <v>114</v>
      </c>
      <c r="E855" s="27" t="s">
        <v>138</v>
      </c>
    </row>
    <row r="856" ht="26.4">
      <c r="A856" s="1" t="s">
        <v>116</v>
      </c>
      <c r="E856" s="32" t="s">
        <v>4786</v>
      </c>
    </row>
    <row r="857" ht="92.4">
      <c r="A857" s="1" t="s">
        <v>117</v>
      </c>
      <c r="E857" s="27" t="s">
        <v>2611</v>
      </c>
    </row>
    <row r="858">
      <c r="A858" s="1" t="s">
        <v>108</v>
      </c>
      <c r="B858" s="1">
        <v>9</v>
      </c>
      <c r="C858" s="26" t="s">
        <v>4385</v>
      </c>
      <c r="D858" t="s">
        <v>138</v>
      </c>
      <c r="E858" s="27" t="s">
        <v>4386</v>
      </c>
      <c r="F858" s="28" t="s">
        <v>148</v>
      </c>
      <c r="G858" s="29">
        <v>3250</v>
      </c>
      <c r="H858" s="28">
        <v>0</v>
      </c>
      <c r="I858" s="30">
        <f>ROUND(G858*H858,P4)</f>
        <v>0</v>
      </c>
      <c r="L858" s="30">
        <v>0</v>
      </c>
      <c r="M858" s="24">
        <f>ROUND(G858*L858,P4)</f>
        <v>0</v>
      </c>
      <c r="N858" s="25" t="s">
        <v>149</v>
      </c>
      <c r="O858" s="31">
        <f>M858*AA858</f>
        <v>0</v>
      </c>
      <c r="P858" s="1">
        <v>3</v>
      </c>
      <c r="AA858" s="1">
        <f>IF(P858=1,$O$3,IF(P858=2,$O$4,$O$5))</f>
        <v>0</v>
      </c>
    </row>
    <row r="859">
      <c r="A859" s="1" t="s">
        <v>114</v>
      </c>
      <c r="E859" s="27" t="s">
        <v>4387</v>
      </c>
    </row>
    <row r="860" ht="26.4">
      <c r="A860" s="1" t="s">
        <v>116</v>
      </c>
      <c r="E860" s="32" t="s">
        <v>4786</v>
      </c>
    </row>
    <row r="861" ht="52.8">
      <c r="A861" s="1" t="s">
        <v>117</v>
      </c>
      <c r="E861" s="27" t="s">
        <v>4384</v>
      </c>
    </row>
    <row r="862">
      <c r="A862" s="1" t="s">
        <v>108</v>
      </c>
      <c r="B862" s="1">
        <v>10</v>
      </c>
      <c r="C862" s="26" t="s">
        <v>4389</v>
      </c>
      <c r="D862" t="s">
        <v>138</v>
      </c>
      <c r="E862" s="27" t="s">
        <v>4390</v>
      </c>
      <c r="F862" s="28" t="s">
        <v>153</v>
      </c>
      <c r="G862" s="29">
        <v>130</v>
      </c>
      <c r="H862" s="28">
        <v>0</v>
      </c>
      <c r="I862" s="30">
        <f>ROUND(G862*H862,P4)</f>
        <v>0</v>
      </c>
      <c r="L862" s="30">
        <v>0</v>
      </c>
      <c r="M862" s="24">
        <f>ROUND(G862*L862,P4)</f>
        <v>0</v>
      </c>
      <c r="N862" s="25" t="s">
        <v>149</v>
      </c>
      <c r="O862" s="31">
        <f>M862*AA862</f>
        <v>0</v>
      </c>
      <c r="P862" s="1">
        <v>3</v>
      </c>
      <c r="AA862" s="1">
        <f>IF(P862=1,$O$3,IF(P862=2,$O$4,$O$5))</f>
        <v>0</v>
      </c>
    </row>
    <row r="863">
      <c r="A863" s="1" t="s">
        <v>114</v>
      </c>
      <c r="E863" s="27" t="s">
        <v>138</v>
      </c>
    </row>
    <row r="864" ht="26.4">
      <c r="A864" s="1" t="s">
        <v>116</v>
      </c>
      <c r="E864" s="32" t="s">
        <v>4791</v>
      </c>
    </row>
    <row r="865" ht="171.6">
      <c r="A865" s="1" t="s">
        <v>117</v>
      </c>
      <c r="E865" s="27" t="s">
        <v>3282</v>
      </c>
    </row>
    <row r="866">
      <c r="A866" s="1" t="s">
        <v>108</v>
      </c>
      <c r="B866" s="1">
        <v>11</v>
      </c>
      <c r="C866" s="26" t="s">
        <v>4792</v>
      </c>
      <c r="D866" t="s">
        <v>138</v>
      </c>
      <c r="E866" s="27" t="s">
        <v>4793</v>
      </c>
      <c r="F866" s="28" t="s">
        <v>153</v>
      </c>
      <c r="G866" s="29">
        <v>195</v>
      </c>
      <c r="H866" s="28">
        <v>0</v>
      </c>
      <c r="I866" s="30">
        <f>ROUND(G866*H866,P4)</f>
        <v>0</v>
      </c>
      <c r="L866" s="30">
        <v>0</v>
      </c>
      <c r="M866" s="24">
        <f>ROUND(G866*L866,P4)</f>
        <v>0</v>
      </c>
      <c r="N866" s="25" t="s">
        <v>149</v>
      </c>
      <c r="O866" s="31">
        <f>M866*AA866</f>
        <v>0</v>
      </c>
      <c r="P866" s="1">
        <v>3</v>
      </c>
      <c r="AA866" s="1">
        <f>IF(P866=1,$O$3,IF(P866=2,$O$4,$O$5))</f>
        <v>0</v>
      </c>
    </row>
    <row r="867">
      <c r="A867" s="1" t="s">
        <v>114</v>
      </c>
      <c r="E867" s="27" t="s">
        <v>138</v>
      </c>
    </row>
    <row r="868" ht="26.4">
      <c r="A868" s="1" t="s">
        <v>116</v>
      </c>
      <c r="E868" s="32" t="s">
        <v>4794</v>
      </c>
    </row>
    <row r="869" ht="171.6">
      <c r="A869" s="1" t="s">
        <v>117</v>
      </c>
      <c r="E869" s="27" t="s">
        <v>3282</v>
      </c>
    </row>
    <row r="870">
      <c r="A870" s="1" t="s">
        <v>105</v>
      </c>
      <c r="C870" s="22" t="s">
        <v>2628</v>
      </c>
      <c r="E870" s="23" t="s">
        <v>2629</v>
      </c>
      <c r="L870" s="24">
        <f>SUMIFS(L871:L874,A871:A874,"P")</f>
        <v>0</v>
      </c>
      <c r="M870" s="24">
        <f>SUMIFS(M871:M874,A871:A874,"P")</f>
        <v>0</v>
      </c>
      <c r="N870" s="25"/>
    </row>
    <row r="871">
      <c r="A871" s="1" t="s">
        <v>108</v>
      </c>
      <c r="B871" s="1">
        <v>12</v>
      </c>
      <c r="C871" s="26" t="s">
        <v>4517</v>
      </c>
      <c r="D871" t="s">
        <v>138</v>
      </c>
      <c r="E871" s="27" t="s">
        <v>4518</v>
      </c>
      <c r="F871" s="28" t="s">
        <v>159</v>
      </c>
      <c r="G871" s="29">
        <v>2</v>
      </c>
      <c r="H871" s="28">
        <v>0</v>
      </c>
      <c r="I871" s="30">
        <f>ROUND(G871*H871,P4)</f>
        <v>0</v>
      </c>
      <c r="L871" s="30">
        <v>0</v>
      </c>
      <c r="M871" s="24">
        <f>ROUND(G871*L871,P4)</f>
        <v>0</v>
      </c>
      <c r="N871" s="25" t="s">
        <v>149</v>
      </c>
      <c r="O871" s="31">
        <f>M871*AA871</f>
        <v>0</v>
      </c>
      <c r="P871" s="1">
        <v>3</v>
      </c>
      <c r="AA871" s="1">
        <f>IF(P871=1,$O$3,IF(P871=2,$O$4,$O$5))</f>
        <v>0</v>
      </c>
    </row>
    <row r="872">
      <c r="A872" s="1" t="s">
        <v>114</v>
      </c>
      <c r="E872" s="27" t="s">
        <v>138</v>
      </c>
    </row>
    <row r="873" ht="26.4">
      <c r="A873" s="1" t="s">
        <v>116</v>
      </c>
      <c r="E873" s="32" t="s">
        <v>4550</v>
      </c>
    </row>
    <row r="874" ht="79.2">
      <c r="A874" s="1" t="s">
        <v>117</v>
      </c>
      <c r="E874" s="27" t="s">
        <v>4521</v>
      </c>
    </row>
    <row r="875">
      <c r="A875" s="1" t="s">
        <v>105</v>
      </c>
      <c r="C875" s="22" t="s">
        <v>1797</v>
      </c>
      <c r="E875" s="23" t="s">
        <v>2386</v>
      </c>
      <c r="L875" s="24">
        <f>SUMIFS(L876:L887,A876:A887,"P")</f>
        <v>0</v>
      </c>
      <c r="M875" s="24">
        <f>SUMIFS(M876:M887,A876:A887,"P")</f>
        <v>0</v>
      </c>
      <c r="N875" s="25"/>
    </row>
    <row r="876">
      <c r="A876" s="1" t="s">
        <v>108</v>
      </c>
      <c r="B876" s="1">
        <v>13</v>
      </c>
      <c r="C876" s="26" t="s">
        <v>4539</v>
      </c>
      <c r="D876" t="s">
        <v>138</v>
      </c>
      <c r="E876" s="27" t="s">
        <v>4540</v>
      </c>
      <c r="F876" s="28" t="s">
        <v>148</v>
      </c>
      <c r="G876" s="29">
        <v>225</v>
      </c>
      <c r="H876" s="28">
        <v>0</v>
      </c>
      <c r="I876" s="30">
        <f>ROUND(G876*H876,P4)</f>
        <v>0</v>
      </c>
      <c r="L876" s="30">
        <v>0</v>
      </c>
      <c r="M876" s="24">
        <f>ROUND(G876*L876,P4)</f>
        <v>0</v>
      </c>
      <c r="N876" s="25" t="s">
        <v>149</v>
      </c>
      <c r="O876" s="31">
        <f>M876*AA876</f>
        <v>0</v>
      </c>
      <c r="P876" s="1">
        <v>3</v>
      </c>
      <c r="AA876" s="1">
        <f>IF(P876=1,$O$3,IF(P876=2,$O$4,$O$5))</f>
        <v>0</v>
      </c>
    </row>
    <row r="877">
      <c r="A877" s="1" t="s">
        <v>114</v>
      </c>
      <c r="E877" s="27" t="s">
        <v>138</v>
      </c>
    </row>
    <row r="878" ht="26.4">
      <c r="A878" s="1" t="s">
        <v>116</v>
      </c>
      <c r="E878" s="32" t="s">
        <v>4795</v>
      </c>
    </row>
    <row r="879" ht="39.6">
      <c r="A879" s="1" t="s">
        <v>117</v>
      </c>
      <c r="E879" s="27" t="s">
        <v>4542</v>
      </c>
    </row>
    <row r="880">
      <c r="A880" s="1" t="s">
        <v>108</v>
      </c>
      <c r="B880" s="1">
        <v>14</v>
      </c>
      <c r="C880" s="26" t="s">
        <v>4410</v>
      </c>
      <c r="D880" t="s">
        <v>138</v>
      </c>
      <c r="E880" s="27" t="s">
        <v>4411</v>
      </c>
      <c r="F880" s="28" t="s">
        <v>167</v>
      </c>
      <c r="G880" s="29">
        <v>50</v>
      </c>
      <c r="H880" s="28">
        <v>0</v>
      </c>
      <c r="I880" s="30">
        <f>ROUND(G880*H880,P4)</f>
        <v>0</v>
      </c>
      <c r="L880" s="30">
        <v>0</v>
      </c>
      <c r="M880" s="24">
        <f>ROUND(G880*L880,P4)</f>
        <v>0</v>
      </c>
      <c r="N880" s="25" t="s">
        <v>149</v>
      </c>
      <c r="O880" s="31">
        <f>M880*AA880</f>
        <v>0</v>
      </c>
      <c r="P880" s="1">
        <v>3</v>
      </c>
      <c r="AA880" s="1">
        <f>IF(P880=1,$O$3,IF(P880=2,$O$4,$O$5))</f>
        <v>0</v>
      </c>
    </row>
    <row r="881">
      <c r="A881" s="1" t="s">
        <v>114</v>
      </c>
      <c r="E881" s="27" t="s">
        <v>138</v>
      </c>
    </row>
    <row r="882" ht="26.4">
      <c r="A882" s="1" t="s">
        <v>116</v>
      </c>
      <c r="E882" s="32" t="s">
        <v>4783</v>
      </c>
    </row>
    <row r="883" ht="52.8">
      <c r="A883" s="1" t="s">
        <v>117</v>
      </c>
      <c r="E883" s="27" t="s">
        <v>2858</v>
      </c>
    </row>
    <row r="884">
      <c r="A884" s="1" t="s">
        <v>108</v>
      </c>
      <c r="B884" s="1">
        <v>15</v>
      </c>
      <c r="C884" s="26" t="s">
        <v>4673</v>
      </c>
      <c r="D884" t="s">
        <v>138</v>
      </c>
      <c r="E884" s="27" t="s">
        <v>4674</v>
      </c>
      <c r="F884" s="28" t="s">
        <v>159</v>
      </c>
      <c r="G884" s="29">
        <v>2</v>
      </c>
      <c r="H884" s="28">
        <v>0</v>
      </c>
      <c r="I884" s="30">
        <f>ROUND(G884*H884,P4)</f>
        <v>0</v>
      </c>
      <c r="L884" s="30">
        <v>0</v>
      </c>
      <c r="M884" s="24">
        <f>ROUND(G884*L884,P4)</f>
        <v>0</v>
      </c>
      <c r="N884" s="25" t="s">
        <v>149</v>
      </c>
      <c r="O884" s="31">
        <f>M884*AA884</f>
        <v>0</v>
      </c>
      <c r="P884" s="1">
        <v>3</v>
      </c>
      <c r="AA884" s="1">
        <f>IF(P884=1,$O$3,IF(P884=2,$O$4,$O$5))</f>
        <v>0</v>
      </c>
    </row>
    <row r="885">
      <c r="A885" s="1" t="s">
        <v>114</v>
      </c>
      <c r="E885" s="27" t="s">
        <v>138</v>
      </c>
    </row>
    <row r="886" ht="26.4">
      <c r="A886" s="1" t="s">
        <v>116</v>
      </c>
      <c r="E886" s="32" t="s">
        <v>4550</v>
      </c>
    </row>
    <row r="887" ht="92.4">
      <c r="A887" s="1" t="s">
        <v>117</v>
      </c>
      <c r="E887" s="27" t="s">
        <v>4796</v>
      </c>
    </row>
    <row r="888">
      <c r="A888" s="1" t="s">
        <v>102</v>
      </c>
      <c r="C888" s="22" t="s">
        <v>4797</v>
      </c>
      <c r="E888" s="23" t="s">
        <v>4798</v>
      </c>
      <c r="L888" s="24">
        <f>L889+L898+L919</f>
        <v>0</v>
      </c>
      <c r="M888" s="24">
        <f>M889+M898+M919</f>
        <v>0</v>
      </c>
      <c r="N888" s="25"/>
    </row>
    <row r="889">
      <c r="A889" s="1" t="s">
        <v>105</v>
      </c>
      <c r="C889" s="22" t="s">
        <v>483</v>
      </c>
      <c r="E889" s="23" t="s">
        <v>107</v>
      </c>
      <c r="L889" s="24">
        <f>SUMIFS(L890:L897,A890:A897,"P")</f>
        <v>0</v>
      </c>
      <c r="M889" s="24">
        <f>SUMIFS(M890:M897,A890:A897,"P")</f>
        <v>0</v>
      </c>
      <c r="N889" s="25"/>
    </row>
    <row r="890" ht="26.4">
      <c r="A890" s="1" t="s">
        <v>108</v>
      </c>
      <c r="B890" s="1">
        <v>8</v>
      </c>
      <c r="C890" s="26" t="s">
        <v>109</v>
      </c>
      <c r="D890" t="s">
        <v>110</v>
      </c>
      <c r="E890" s="27" t="s">
        <v>111</v>
      </c>
      <c r="F890" s="28" t="s">
        <v>112</v>
      </c>
      <c r="G890" s="29">
        <v>178.63200000000001</v>
      </c>
      <c r="H890" s="28">
        <v>0</v>
      </c>
      <c r="I890" s="30">
        <f>ROUND(G890*H890,P4)</f>
        <v>0</v>
      </c>
      <c r="L890" s="30">
        <v>0</v>
      </c>
      <c r="M890" s="24">
        <f>ROUND(G890*L890,P4)</f>
        <v>0</v>
      </c>
      <c r="N890" s="25" t="s">
        <v>785</v>
      </c>
      <c r="O890" s="31">
        <f>M890*AA890</f>
        <v>0</v>
      </c>
      <c r="P890" s="1">
        <v>3</v>
      </c>
      <c r="AA890" s="1">
        <f>IF(P890=1,$O$3,IF(P890=2,$O$4,$O$5))</f>
        <v>0</v>
      </c>
    </row>
    <row r="891" ht="26.4">
      <c r="A891" s="1" t="s">
        <v>114</v>
      </c>
      <c r="E891" s="27" t="s">
        <v>115</v>
      </c>
    </row>
    <row r="892">
      <c r="A892" s="1" t="s">
        <v>116</v>
      </c>
      <c r="E892" s="32" t="s">
        <v>4799</v>
      </c>
    </row>
    <row r="893" ht="198">
      <c r="A893" s="1" t="s">
        <v>117</v>
      </c>
      <c r="E893" s="27" t="s">
        <v>787</v>
      </c>
    </row>
    <row r="894">
      <c r="A894" s="1" t="s">
        <v>108</v>
      </c>
      <c r="B894" s="1">
        <v>9</v>
      </c>
      <c r="C894" s="26" t="s">
        <v>4343</v>
      </c>
      <c r="D894" t="s">
        <v>138</v>
      </c>
      <c r="E894" s="27" t="s">
        <v>4344</v>
      </c>
      <c r="F894" s="28" t="s">
        <v>140</v>
      </c>
      <c r="G894" s="29">
        <v>1</v>
      </c>
      <c r="H894" s="28">
        <v>0</v>
      </c>
      <c r="I894" s="30">
        <f>ROUND(G894*H894,P4)</f>
        <v>0</v>
      </c>
      <c r="L894" s="30">
        <v>0</v>
      </c>
      <c r="M894" s="24">
        <f>ROUND(G894*L894,P4)</f>
        <v>0</v>
      </c>
      <c r="N894" s="25" t="s">
        <v>138</v>
      </c>
      <c r="O894" s="31">
        <f>M894*AA894</f>
        <v>0</v>
      </c>
      <c r="P894" s="1">
        <v>3</v>
      </c>
      <c r="AA894" s="1">
        <f>IF(P894=1,$O$3,IF(P894=2,$O$4,$O$5))</f>
        <v>0</v>
      </c>
    </row>
    <row r="895" ht="66">
      <c r="A895" s="1" t="s">
        <v>114</v>
      </c>
      <c r="E895" s="27" t="s">
        <v>4345</v>
      </c>
    </row>
    <row r="896">
      <c r="A896" s="1" t="s">
        <v>116</v>
      </c>
      <c r="E896" s="32" t="s">
        <v>2724</v>
      </c>
    </row>
    <row r="897">
      <c r="A897" s="1" t="s">
        <v>117</v>
      </c>
      <c r="E897" s="27" t="s">
        <v>1815</v>
      </c>
    </row>
    <row r="898">
      <c r="A898" s="1" t="s">
        <v>105</v>
      </c>
      <c r="C898" s="22" t="s">
        <v>144</v>
      </c>
      <c r="E898" s="23" t="s">
        <v>145</v>
      </c>
      <c r="L898" s="24">
        <f>SUMIFS(L899:L918,A899:A918,"P")</f>
        <v>0</v>
      </c>
      <c r="M898" s="24">
        <f>SUMIFS(M899:M918,A899:A918,"P")</f>
        <v>0</v>
      </c>
      <c r="N898" s="25"/>
    </row>
    <row r="899">
      <c r="A899" s="1" t="s">
        <v>108</v>
      </c>
      <c r="B899" s="1">
        <v>1</v>
      </c>
      <c r="C899" s="26" t="s">
        <v>4436</v>
      </c>
      <c r="D899" t="s">
        <v>138</v>
      </c>
      <c r="E899" s="27" t="s">
        <v>4437</v>
      </c>
      <c r="F899" s="28" t="s">
        <v>153</v>
      </c>
      <c r="G899" s="29">
        <v>63.539999999999999</v>
      </c>
      <c r="H899" s="28">
        <v>0</v>
      </c>
      <c r="I899" s="30">
        <f>ROUND(G899*H899,P4)</f>
        <v>0</v>
      </c>
      <c r="L899" s="30">
        <v>0</v>
      </c>
      <c r="M899" s="24">
        <f>ROUND(G899*L899,P4)</f>
        <v>0</v>
      </c>
      <c r="N899" s="25" t="s">
        <v>559</v>
      </c>
      <c r="O899" s="31">
        <f>M899*AA899</f>
        <v>0</v>
      </c>
      <c r="P899" s="1">
        <v>3</v>
      </c>
      <c r="AA899" s="1">
        <f>IF(P899=1,$O$3,IF(P899=2,$O$4,$O$5))</f>
        <v>0</v>
      </c>
    </row>
    <row r="900" ht="39.6">
      <c r="A900" s="1" t="s">
        <v>114</v>
      </c>
      <c r="E900" s="27" t="s">
        <v>4628</v>
      </c>
    </row>
    <row r="901">
      <c r="A901" s="1" t="s">
        <v>116</v>
      </c>
      <c r="E901" s="32" t="s">
        <v>4800</v>
      </c>
    </row>
    <row r="902" ht="39.6">
      <c r="A902" s="1" t="s">
        <v>117</v>
      </c>
      <c r="E902" s="27" t="s">
        <v>4440</v>
      </c>
    </row>
    <row r="903">
      <c r="A903" s="1" t="s">
        <v>108</v>
      </c>
      <c r="B903" s="1">
        <v>2</v>
      </c>
      <c r="C903" s="26" t="s">
        <v>2452</v>
      </c>
      <c r="D903" t="s">
        <v>138</v>
      </c>
      <c r="E903" s="27" t="s">
        <v>2453</v>
      </c>
      <c r="F903" s="28" t="s">
        <v>153</v>
      </c>
      <c r="G903" s="29">
        <v>127.08</v>
      </c>
      <c r="H903" s="28">
        <v>0</v>
      </c>
      <c r="I903" s="30">
        <f>ROUND(G903*H903,P4)</f>
        <v>0</v>
      </c>
      <c r="L903" s="30">
        <v>0</v>
      </c>
      <c r="M903" s="24">
        <f>ROUND(G903*L903,P4)</f>
        <v>0</v>
      </c>
      <c r="N903" s="25" t="s">
        <v>559</v>
      </c>
      <c r="O903" s="31">
        <f>M903*AA903</f>
        <v>0</v>
      </c>
      <c r="P903" s="1">
        <v>3</v>
      </c>
      <c r="AA903" s="1">
        <f>IF(P903=1,$O$3,IF(P903=2,$O$4,$O$5))</f>
        <v>0</v>
      </c>
    </row>
    <row r="904">
      <c r="A904" s="1" t="s">
        <v>114</v>
      </c>
      <c r="E904" s="27" t="s">
        <v>138</v>
      </c>
    </row>
    <row r="905">
      <c r="A905" s="1" t="s">
        <v>116</v>
      </c>
      <c r="E905" s="32" t="s">
        <v>4801</v>
      </c>
    </row>
    <row r="906" ht="409.5">
      <c r="A906" s="1" t="s">
        <v>117</v>
      </c>
      <c r="E906" s="27" t="s">
        <v>2455</v>
      </c>
    </row>
    <row r="907">
      <c r="A907" s="1" t="s">
        <v>108</v>
      </c>
      <c r="B907" s="1">
        <v>3</v>
      </c>
      <c r="C907" s="26" t="s">
        <v>4355</v>
      </c>
      <c r="D907" t="s">
        <v>138</v>
      </c>
      <c r="E907" s="27" t="s">
        <v>4356</v>
      </c>
      <c r="F907" s="28" t="s">
        <v>153</v>
      </c>
      <c r="G907" s="29">
        <v>41.539999999999999</v>
      </c>
      <c r="H907" s="28">
        <v>0</v>
      </c>
      <c r="I907" s="30">
        <f>ROUND(G907*H907,P4)</f>
        <v>0</v>
      </c>
      <c r="L907" s="30">
        <v>0</v>
      </c>
      <c r="M907" s="24">
        <f>ROUND(G907*L907,P4)</f>
        <v>0</v>
      </c>
      <c r="N907" s="25" t="s">
        <v>559</v>
      </c>
      <c r="O907" s="31">
        <f>M907*AA907</f>
        <v>0</v>
      </c>
      <c r="P907" s="1">
        <v>3</v>
      </c>
      <c r="AA907" s="1">
        <f>IF(P907=1,$O$3,IF(P907=2,$O$4,$O$5))</f>
        <v>0</v>
      </c>
    </row>
    <row r="908">
      <c r="A908" s="1" t="s">
        <v>114</v>
      </c>
      <c r="E908" s="27" t="s">
        <v>4357</v>
      </c>
    </row>
    <row r="909">
      <c r="A909" s="1" t="s">
        <v>116</v>
      </c>
      <c r="E909" s="32" t="s">
        <v>4802</v>
      </c>
    </row>
    <row r="910" ht="250.8">
      <c r="A910" s="1" t="s">
        <v>117</v>
      </c>
      <c r="E910" s="27" t="s">
        <v>4359</v>
      </c>
    </row>
    <row r="911">
      <c r="A911" s="1" t="s">
        <v>108</v>
      </c>
      <c r="B911" s="1">
        <v>4</v>
      </c>
      <c r="C911" s="26" t="s">
        <v>1674</v>
      </c>
      <c r="D911" t="s">
        <v>138</v>
      </c>
      <c r="E911" s="27" t="s">
        <v>1675</v>
      </c>
      <c r="F911" s="28" t="s">
        <v>148</v>
      </c>
      <c r="G911" s="29">
        <v>427.69999999999999</v>
      </c>
      <c r="H911" s="28">
        <v>0</v>
      </c>
      <c r="I911" s="30">
        <f>ROUND(G911*H911,P4)</f>
        <v>0</v>
      </c>
      <c r="L911" s="30">
        <v>0</v>
      </c>
      <c r="M911" s="24">
        <f>ROUND(G911*L911,P4)</f>
        <v>0</v>
      </c>
      <c r="N911" s="25" t="s">
        <v>559</v>
      </c>
      <c r="O911" s="31">
        <f>M911*AA911</f>
        <v>0</v>
      </c>
      <c r="P911" s="1">
        <v>3</v>
      </c>
      <c r="AA911" s="1">
        <f>IF(P911=1,$O$3,IF(P911=2,$O$4,$O$5))</f>
        <v>0</v>
      </c>
    </row>
    <row r="912">
      <c r="A912" s="1" t="s">
        <v>114</v>
      </c>
      <c r="E912" s="27" t="s">
        <v>138</v>
      </c>
    </row>
    <row r="913">
      <c r="A913" s="1" t="s">
        <v>116</v>
      </c>
      <c r="E913" s="32" t="s">
        <v>4803</v>
      </c>
    </row>
    <row r="914" ht="52.8">
      <c r="A914" s="1" t="s">
        <v>117</v>
      </c>
      <c r="E914" s="27" t="s">
        <v>2518</v>
      </c>
    </row>
    <row r="915">
      <c r="A915" s="1" t="s">
        <v>108</v>
      </c>
      <c r="B915" s="1">
        <v>5</v>
      </c>
      <c r="C915" s="26" t="s">
        <v>2523</v>
      </c>
      <c r="D915" t="s">
        <v>138</v>
      </c>
      <c r="E915" s="27" t="s">
        <v>2524</v>
      </c>
      <c r="F915" s="28" t="s">
        <v>153</v>
      </c>
      <c r="G915" s="29">
        <v>63.539999999999999</v>
      </c>
      <c r="H915" s="28">
        <v>0</v>
      </c>
      <c r="I915" s="30">
        <f>ROUND(G915*H915,P4)</f>
        <v>0</v>
      </c>
      <c r="L915" s="30">
        <v>0</v>
      </c>
      <c r="M915" s="24">
        <f>ROUND(G915*L915,P4)</f>
        <v>0</v>
      </c>
      <c r="N915" s="25" t="s">
        <v>559</v>
      </c>
      <c r="O915" s="31">
        <f>M915*AA915</f>
        <v>0</v>
      </c>
      <c r="P915" s="1">
        <v>3</v>
      </c>
      <c r="AA915" s="1">
        <f>IF(P915=1,$O$3,IF(P915=2,$O$4,$O$5))</f>
        <v>0</v>
      </c>
    </row>
    <row r="916">
      <c r="A916" s="1" t="s">
        <v>114</v>
      </c>
      <c r="E916" s="27" t="s">
        <v>4450</v>
      </c>
    </row>
    <row r="917">
      <c r="A917" s="1" t="s">
        <v>116</v>
      </c>
      <c r="E917" s="32" t="s">
        <v>4804</v>
      </c>
    </row>
    <row r="918" ht="39.6">
      <c r="A918" s="1" t="s">
        <v>117</v>
      </c>
      <c r="E918" s="27" t="s">
        <v>4364</v>
      </c>
    </row>
    <row r="919">
      <c r="A919" s="1" t="s">
        <v>105</v>
      </c>
      <c r="C919" s="22" t="s">
        <v>1833</v>
      </c>
      <c r="E919" s="23" t="s">
        <v>2587</v>
      </c>
      <c r="L919" s="24">
        <f>SUMIFS(L920:L927,A920:A927,"P")</f>
        <v>0</v>
      </c>
      <c r="M919" s="24">
        <f>SUMIFS(M920:M927,A920:A927,"P")</f>
        <v>0</v>
      </c>
      <c r="N919" s="25"/>
    </row>
    <row r="920">
      <c r="A920" s="1" t="s">
        <v>108</v>
      </c>
      <c r="B920" s="1">
        <v>6</v>
      </c>
      <c r="C920" s="26" t="s">
        <v>4375</v>
      </c>
      <c r="D920" t="s">
        <v>144</v>
      </c>
      <c r="E920" s="27" t="s">
        <v>4376</v>
      </c>
      <c r="F920" s="28" t="s">
        <v>153</v>
      </c>
      <c r="G920" s="29">
        <v>64.155000000000001</v>
      </c>
      <c r="H920" s="28">
        <v>0</v>
      </c>
      <c r="I920" s="30">
        <f>ROUND(G920*H920,P4)</f>
        <v>0</v>
      </c>
      <c r="L920" s="30">
        <v>0</v>
      </c>
      <c r="M920" s="24">
        <f>ROUND(G920*L920,P4)</f>
        <v>0</v>
      </c>
      <c r="N920" s="25" t="s">
        <v>559</v>
      </c>
      <c r="O920" s="31">
        <f>M920*AA920</f>
        <v>0</v>
      </c>
      <c r="P920" s="1">
        <v>3</v>
      </c>
      <c r="AA920" s="1">
        <f>IF(P920=1,$O$3,IF(P920=2,$O$4,$O$5))</f>
        <v>0</v>
      </c>
    </row>
    <row r="921">
      <c r="A921" s="1" t="s">
        <v>114</v>
      </c>
      <c r="E921" s="27" t="s">
        <v>4805</v>
      </c>
    </row>
    <row r="922">
      <c r="A922" s="1" t="s">
        <v>116</v>
      </c>
      <c r="E922" s="32" t="s">
        <v>4806</v>
      </c>
    </row>
    <row r="923" ht="52.8">
      <c r="A923" s="1" t="s">
        <v>117</v>
      </c>
      <c r="E923" s="27" t="s">
        <v>4379</v>
      </c>
    </row>
    <row r="924">
      <c r="A924" s="1" t="s">
        <v>108</v>
      </c>
      <c r="B924" s="1">
        <v>7</v>
      </c>
      <c r="C924" s="26" t="s">
        <v>4375</v>
      </c>
      <c r="D924" t="s">
        <v>604</v>
      </c>
      <c r="E924" s="27" t="s">
        <v>4376</v>
      </c>
      <c r="F924" s="28" t="s">
        <v>153</v>
      </c>
      <c r="G924" s="29">
        <v>64.155000000000001</v>
      </c>
      <c r="H924" s="28">
        <v>0</v>
      </c>
      <c r="I924" s="30">
        <f>ROUND(G924*H924,P4)</f>
        <v>0</v>
      </c>
      <c r="L924" s="30">
        <v>0</v>
      </c>
      <c r="M924" s="24">
        <f>ROUND(G924*L924,P4)</f>
        <v>0</v>
      </c>
      <c r="N924" s="25" t="s">
        <v>559</v>
      </c>
      <c r="O924" s="31">
        <f>M924*AA924</f>
        <v>0</v>
      </c>
      <c r="P924" s="1">
        <v>3</v>
      </c>
      <c r="AA924" s="1">
        <f>IF(P924=1,$O$3,IF(P924=2,$O$4,$O$5))</f>
        <v>0</v>
      </c>
    </row>
    <row r="925">
      <c r="A925" s="1" t="s">
        <v>114</v>
      </c>
      <c r="E925" s="27" t="s">
        <v>4807</v>
      </c>
    </row>
    <row r="926">
      <c r="A926" s="1" t="s">
        <v>116</v>
      </c>
      <c r="E926" s="32" t="s">
        <v>4806</v>
      </c>
    </row>
    <row r="927" ht="79.2">
      <c r="A927" s="1" t="s">
        <v>117</v>
      </c>
      <c r="E927" s="27" t="s">
        <v>4601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12</v>
      </c>
      <c r="M3" s="20">
        <f>Rekapitulace!C10</f>
        <v>0</v>
      </c>
      <c r="N3" s="6" t="s">
        <v>3</v>
      </c>
      <c r="O3">
        <v>0</v>
      </c>
      <c r="P3">
        <v>2</v>
      </c>
    </row>
    <row r="4" ht="34.01575" customHeight="1">
      <c r="A4" s="16" t="s">
        <v>83</v>
      </c>
      <c r="B4" s="17" t="s">
        <v>84</v>
      </c>
      <c r="C4" s="18" t="s">
        <v>12</v>
      </c>
      <c r="D4" s="1"/>
      <c r="E4" s="17" t="s">
        <v>13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COUNTIFS(L8:L497,"=0",A8:A497,"P")+COUNTIFS(L8:L497,"",A8:A497,"P")+SUM(Q8:Q497)</f>
        <v>0</v>
      </c>
    </row>
    <row r="8">
      <c r="A8" s="1" t="s">
        <v>100</v>
      </c>
      <c r="C8" s="22" t="s">
        <v>101</v>
      </c>
      <c r="E8" s="23" t="s">
        <v>15</v>
      </c>
      <c r="L8" s="24">
        <f>L9</f>
        <v>0</v>
      </c>
      <c r="M8" s="24">
        <f>M9</f>
        <v>0</v>
      </c>
      <c r="N8" s="25"/>
    </row>
    <row r="9">
      <c r="A9" s="1" t="s">
        <v>102</v>
      </c>
      <c r="C9" s="22" t="s">
        <v>103</v>
      </c>
      <c r="E9" s="23" t="s">
        <v>104</v>
      </c>
      <c r="L9" s="24">
        <f>L10+L43+L52</f>
        <v>0</v>
      </c>
      <c r="M9" s="24">
        <f>M10+M43+M52</f>
        <v>0</v>
      </c>
      <c r="N9" s="25"/>
    </row>
    <row r="10">
      <c r="A10" s="1" t="s">
        <v>105</v>
      </c>
      <c r="C10" s="22" t="s">
        <v>106</v>
      </c>
      <c r="E10" s="23" t="s">
        <v>107</v>
      </c>
      <c r="L10" s="24">
        <f>SUMIFS(L11:L42,A11:A42,"P")</f>
        <v>0</v>
      </c>
      <c r="M10" s="24">
        <f>SUMIFS(M11:M42,A11:A42,"P")</f>
        <v>0</v>
      </c>
      <c r="N10" s="25"/>
    </row>
    <row r="11" ht="26.4">
      <c r="A11" s="1" t="s">
        <v>108</v>
      </c>
      <c r="B11" s="1">
        <v>1</v>
      </c>
      <c r="C11" s="26" t="s">
        <v>109</v>
      </c>
      <c r="D11" t="s">
        <v>110</v>
      </c>
      <c r="E11" s="27" t="s">
        <v>111</v>
      </c>
      <c r="F11" s="28" t="s">
        <v>112</v>
      </c>
      <c r="G11" s="29">
        <v>44.700000000000003</v>
      </c>
      <c r="H11" s="28">
        <v>0</v>
      </c>
      <c r="I11" s="30">
        <f>ROUND(G11*H11,P4)</f>
        <v>0</v>
      </c>
      <c r="L11" s="30">
        <v>0</v>
      </c>
      <c r="M11" s="24">
        <f>ROUND(G11*L11,P4)</f>
        <v>0</v>
      </c>
      <c r="N11" s="25" t="s">
        <v>113</v>
      </c>
      <c r="O11" s="31">
        <f>M11*AA11</f>
        <v>0</v>
      </c>
      <c r="P11" s="1">
        <v>3</v>
      </c>
      <c r="AA11" s="1">
        <f>IF(P11=1,$O$3,IF(P11=2,$O$4,$O$5))</f>
        <v>0</v>
      </c>
    </row>
    <row r="12" ht="26.4">
      <c r="A12" s="1" t="s">
        <v>114</v>
      </c>
      <c r="E12" s="27" t="s">
        <v>115</v>
      </c>
    </row>
    <row r="13">
      <c r="A13" s="1" t="s">
        <v>116</v>
      </c>
    </row>
    <row r="14" ht="145.2">
      <c r="A14" s="1" t="s">
        <v>117</v>
      </c>
      <c r="E14" s="27" t="s">
        <v>118</v>
      </c>
    </row>
    <row r="15" ht="26.4">
      <c r="A15" s="1" t="s">
        <v>108</v>
      </c>
      <c r="B15" s="1">
        <v>2</v>
      </c>
      <c r="C15" s="26" t="s">
        <v>119</v>
      </c>
      <c r="D15" t="s">
        <v>120</v>
      </c>
      <c r="E15" s="27" t="s">
        <v>121</v>
      </c>
      <c r="F15" s="28" t="s">
        <v>112</v>
      </c>
      <c r="G15" s="29">
        <v>4.5</v>
      </c>
      <c r="H15" s="28">
        <v>0</v>
      </c>
      <c r="I15" s="30">
        <f>ROUND(G15*H15,P4)</f>
        <v>0</v>
      </c>
      <c r="L15" s="30">
        <v>0</v>
      </c>
      <c r="M15" s="24">
        <f>ROUND(G15*L15,P4)</f>
        <v>0</v>
      </c>
      <c r="N15" s="25" t="s">
        <v>113</v>
      </c>
      <c r="O15" s="31">
        <f>M15*AA15</f>
        <v>0</v>
      </c>
      <c r="P15" s="1">
        <v>3</v>
      </c>
      <c r="AA15" s="1">
        <f>IF(P15=1,$O$3,IF(P15=2,$O$4,$O$5))</f>
        <v>0</v>
      </c>
    </row>
    <row r="16" ht="26.4">
      <c r="A16" s="1" t="s">
        <v>114</v>
      </c>
      <c r="E16" s="27" t="s">
        <v>115</v>
      </c>
    </row>
    <row r="17">
      <c r="A17" s="1" t="s">
        <v>116</v>
      </c>
    </row>
    <row r="18" ht="145.2">
      <c r="A18" s="1" t="s">
        <v>117</v>
      </c>
      <c r="E18" s="27" t="s">
        <v>118</v>
      </c>
    </row>
    <row r="19" ht="26.4">
      <c r="A19" s="1" t="s">
        <v>108</v>
      </c>
      <c r="B19" s="1">
        <v>3</v>
      </c>
      <c r="C19" s="26" t="s">
        <v>122</v>
      </c>
      <c r="D19" t="s">
        <v>123</v>
      </c>
      <c r="E19" s="27" t="s">
        <v>124</v>
      </c>
      <c r="F19" s="28" t="s">
        <v>112</v>
      </c>
      <c r="G19" s="29">
        <v>1</v>
      </c>
      <c r="H19" s="28">
        <v>0</v>
      </c>
      <c r="I19" s="30">
        <f>ROUND(G19*H19,P4)</f>
        <v>0</v>
      </c>
      <c r="L19" s="30">
        <v>0</v>
      </c>
      <c r="M19" s="24">
        <f>ROUND(G19*L19,P4)</f>
        <v>0</v>
      </c>
      <c r="N19" s="25" t="s">
        <v>113</v>
      </c>
      <c r="O19" s="31">
        <f>M19*AA19</f>
        <v>0</v>
      </c>
      <c r="P19" s="1">
        <v>3</v>
      </c>
      <c r="AA19" s="1">
        <f>IF(P19=1,$O$3,IF(P19=2,$O$4,$O$5))</f>
        <v>0</v>
      </c>
    </row>
    <row r="20" ht="26.4">
      <c r="A20" s="1" t="s">
        <v>114</v>
      </c>
      <c r="E20" s="27" t="s">
        <v>115</v>
      </c>
    </row>
    <row r="21">
      <c r="A21" s="1" t="s">
        <v>116</v>
      </c>
    </row>
    <row r="22" ht="145.2">
      <c r="A22" s="1" t="s">
        <v>117</v>
      </c>
      <c r="E22" s="27" t="s">
        <v>118</v>
      </c>
    </row>
    <row r="23" ht="26.4">
      <c r="A23" s="1" t="s">
        <v>108</v>
      </c>
      <c r="B23" s="1">
        <v>4</v>
      </c>
      <c r="C23" s="26" t="s">
        <v>125</v>
      </c>
      <c r="D23" t="s">
        <v>126</v>
      </c>
      <c r="E23" s="27" t="s">
        <v>127</v>
      </c>
      <c r="F23" s="28" t="s">
        <v>112</v>
      </c>
      <c r="G23" s="29">
        <v>12</v>
      </c>
      <c r="H23" s="28">
        <v>0</v>
      </c>
      <c r="I23" s="30">
        <f>ROUND(G23*H23,P4)</f>
        <v>0</v>
      </c>
      <c r="L23" s="30">
        <v>0</v>
      </c>
      <c r="M23" s="24">
        <f>ROUND(G23*L23,P4)</f>
        <v>0</v>
      </c>
      <c r="N23" s="25" t="s">
        <v>113</v>
      </c>
      <c r="O23" s="31">
        <f>M23*AA23</f>
        <v>0</v>
      </c>
      <c r="P23" s="1">
        <v>3</v>
      </c>
      <c r="AA23" s="1">
        <f>IF(P23=1,$O$3,IF(P23=2,$O$4,$O$5))</f>
        <v>0</v>
      </c>
    </row>
    <row r="24" ht="26.4">
      <c r="A24" s="1" t="s">
        <v>114</v>
      </c>
      <c r="E24" s="27" t="s">
        <v>115</v>
      </c>
    </row>
    <row r="25">
      <c r="A25" s="1" t="s">
        <v>116</v>
      </c>
    </row>
    <row r="26" ht="145.2">
      <c r="A26" s="1" t="s">
        <v>117</v>
      </c>
      <c r="E26" s="27" t="s">
        <v>118</v>
      </c>
    </row>
    <row r="27" ht="26.4">
      <c r="A27" s="1" t="s">
        <v>108</v>
      </c>
      <c r="B27" s="1">
        <v>7</v>
      </c>
      <c r="C27" s="26" t="s">
        <v>128</v>
      </c>
      <c r="D27" t="s">
        <v>129</v>
      </c>
      <c r="E27" s="27" t="s">
        <v>130</v>
      </c>
      <c r="F27" s="28" t="s">
        <v>112</v>
      </c>
      <c r="G27" s="29">
        <v>0.10000000000000001</v>
      </c>
      <c r="H27" s="28">
        <v>0</v>
      </c>
      <c r="I27" s="30">
        <f>ROUND(G27*H27,P4)</f>
        <v>0</v>
      </c>
      <c r="L27" s="30">
        <v>0</v>
      </c>
      <c r="M27" s="24">
        <f>ROUND(G27*L27,P4)</f>
        <v>0</v>
      </c>
      <c r="N27" s="25" t="s">
        <v>113</v>
      </c>
      <c r="O27" s="31">
        <f>M27*AA27</f>
        <v>0</v>
      </c>
      <c r="P27" s="1">
        <v>3</v>
      </c>
      <c r="AA27" s="1">
        <f>IF(P27=1,$O$3,IF(P27=2,$O$4,$O$5))</f>
        <v>0</v>
      </c>
    </row>
    <row r="28" ht="26.4">
      <c r="A28" s="1" t="s">
        <v>114</v>
      </c>
      <c r="E28" s="27" t="s">
        <v>115</v>
      </c>
    </row>
    <row r="29">
      <c r="A29" s="1" t="s">
        <v>116</v>
      </c>
    </row>
    <row r="30" ht="145.2">
      <c r="A30" s="1" t="s">
        <v>117</v>
      </c>
      <c r="E30" s="27" t="s">
        <v>118</v>
      </c>
    </row>
    <row r="31" ht="26.4">
      <c r="A31" s="1" t="s">
        <v>108</v>
      </c>
      <c r="B31" s="1">
        <v>8</v>
      </c>
      <c r="C31" s="26" t="s">
        <v>131</v>
      </c>
      <c r="D31" t="s">
        <v>132</v>
      </c>
      <c r="E31" s="27" t="s">
        <v>133</v>
      </c>
      <c r="F31" s="28" t="s">
        <v>112</v>
      </c>
      <c r="G31" s="29">
        <v>0.0050000000000000001</v>
      </c>
      <c r="H31" s="28">
        <v>0</v>
      </c>
      <c r="I31" s="30">
        <f>ROUND(G31*H31,P4)</f>
        <v>0</v>
      </c>
      <c r="L31" s="30">
        <v>0</v>
      </c>
      <c r="M31" s="24">
        <f>ROUND(G31*L31,P4)</f>
        <v>0</v>
      </c>
      <c r="N31" s="25" t="s">
        <v>113</v>
      </c>
      <c r="O31" s="31">
        <f>M31*AA31</f>
        <v>0</v>
      </c>
      <c r="P31" s="1">
        <v>3</v>
      </c>
      <c r="AA31" s="1">
        <f>IF(P31=1,$O$3,IF(P31=2,$O$4,$O$5))</f>
        <v>0</v>
      </c>
    </row>
    <row r="32" ht="26.4">
      <c r="A32" s="1" t="s">
        <v>114</v>
      </c>
      <c r="E32" s="27" t="s">
        <v>115</v>
      </c>
    </row>
    <row r="33">
      <c r="A33" s="1" t="s">
        <v>116</v>
      </c>
    </row>
    <row r="34" ht="145.2">
      <c r="A34" s="1" t="s">
        <v>117</v>
      </c>
      <c r="E34" s="27" t="s">
        <v>118</v>
      </c>
    </row>
    <row r="35" ht="26.4">
      <c r="A35" s="1" t="s">
        <v>108</v>
      </c>
      <c r="B35" s="1">
        <v>9</v>
      </c>
      <c r="C35" s="26" t="s">
        <v>134</v>
      </c>
      <c r="D35" t="s">
        <v>135</v>
      </c>
      <c r="E35" s="27" t="s">
        <v>136</v>
      </c>
      <c r="F35" s="28" t="s">
        <v>112</v>
      </c>
      <c r="G35" s="29">
        <v>2</v>
      </c>
      <c r="H35" s="28">
        <v>0</v>
      </c>
      <c r="I35" s="30">
        <f>ROUND(G35*H35,P4)</f>
        <v>0</v>
      </c>
      <c r="L35" s="30">
        <v>0</v>
      </c>
      <c r="M35" s="24">
        <f>ROUND(G35*L35,P4)</f>
        <v>0</v>
      </c>
      <c r="N35" s="25" t="s">
        <v>113</v>
      </c>
      <c r="O35" s="31">
        <f>M35*AA35</f>
        <v>0</v>
      </c>
      <c r="P35" s="1">
        <v>3</v>
      </c>
      <c r="AA35" s="1">
        <f>IF(P35=1,$O$3,IF(P35=2,$O$4,$O$5))</f>
        <v>0</v>
      </c>
    </row>
    <row r="36" ht="26.4">
      <c r="A36" s="1" t="s">
        <v>114</v>
      </c>
      <c r="E36" s="27" t="s">
        <v>115</v>
      </c>
    </row>
    <row r="37">
      <c r="A37" s="1" t="s">
        <v>116</v>
      </c>
    </row>
    <row r="38" ht="145.2">
      <c r="A38" s="1" t="s">
        <v>117</v>
      </c>
      <c r="E38" s="27" t="s">
        <v>118</v>
      </c>
    </row>
    <row r="39">
      <c r="A39" s="1" t="s">
        <v>108</v>
      </c>
      <c r="B39" s="1">
        <v>10</v>
      </c>
      <c r="C39" s="26" t="s">
        <v>137</v>
      </c>
      <c r="D39" t="s">
        <v>138</v>
      </c>
      <c r="E39" s="27" t="s">
        <v>139</v>
      </c>
      <c r="F39" s="28" t="s">
        <v>140</v>
      </c>
      <c r="G39" s="29">
        <v>1</v>
      </c>
      <c r="H39" s="28">
        <v>0</v>
      </c>
      <c r="I39" s="30">
        <f>ROUND(G39*H39,P4)</f>
        <v>0</v>
      </c>
      <c r="L39" s="30">
        <v>0</v>
      </c>
      <c r="M39" s="24">
        <f>ROUND(G39*L39,P4)</f>
        <v>0</v>
      </c>
      <c r="N39" s="25" t="s">
        <v>141</v>
      </c>
      <c r="O39" s="31">
        <f>M39*AA39</f>
        <v>0</v>
      </c>
      <c r="P39" s="1">
        <v>3</v>
      </c>
      <c r="AA39" s="1">
        <f>IF(P39=1,$O$3,IF(P39=2,$O$4,$O$5))</f>
        <v>0</v>
      </c>
    </row>
    <row r="40">
      <c r="A40" s="1" t="s">
        <v>114</v>
      </c>
      <c r="E40" s="27" t="s">
        <v>142</v>
      </c>
    </row>
    <row r="41">
      <c r="A41" s="1" t="s">
        <v>116</v>
      </c>
    </row>
    <row r="42" ht="52.8">
      <c r="A42" s="1" t="s">
        <v>117</v>
      </c>
      <c r="E42" s="27" t="s">
        <v>143</v>
      </c>
    </row>
    <row r="43">
      <c r="A43" s="1" t="s">
        <v>105</v>
      </c>
      <c r="C43" s="22" t="s">
        <v>144</v>
      </c>
      <c r="E43" s="23" t="s">
        <v>145</v>
      </c>
      <c r="L43" s="24">
        <f>SUMIFS(L44:L51,A44:A51,"P")</f>
        <v>0</v>
      </c>
      <c r="M43" s="24">
        <f>SUMIFS(M44:M51,A44:A51,"P")</f>
        <v>0</v>
      </c>
      <c r="N43" s="25"/>
    </row>
    <row r="44">
      <c r="A44" s="1" t="s">
        <v>108</v>
      </c>
      <c r="B44" s="1">
        <v>11</v>
      </c>
      <c r="C44" s="26" t="s">
        <v>146</v>
      </c>
      <c r="D44" t="s">
        <v>138</v>
      </c>
      <c r="E44" s="27" t="s">
        <v>147</v>
      </c>
      <c r="F44" s="28" t="s">
        <v>148</v>
      </c>
      <c r="G44" s="29">
        <v>850</v>
      </c>
      <c r="H44" s="28">
        <v>0</v>
      </c>
      <c r="I44" s="30">
        <f>ROUND(G44*H44,P4)</f>
        <v>0</v>
      </c>
      <c r="L44" s="30">
        <v>0</v>
      </c>
      <c r="M44" s="24">
        <f>ROUND(G44*L44,P4)</f>
        <v>0</v>
      </c>
      <c r="N44" s="25" t="s">
        <v>149</v>
      </c>
      <c r="O44" s="31">
        <f>M44*AA44</f>
        <v>0</v>
      </c>
      <c r="P44" s="1">
        <v>3</v>
      </c>
      <c r="AA44" s="1">
        <f>IF(P44=1,$O$3,IF(P44=2,$O$4,$O$5))</f>
        <v>0</v>
      </c>
    </row>
    <row r="45">
      <c r="A45" s="1" t="s">
        <v>114</v>
      </c>
      <c r="E45" s="27" t="s">
        <v>138</v>
      </c>
    </row>
    <row r="46">
      <c r="A46" s="1" t="s">
        <v>116</v>
      </c>
    </row>
    <row r="47" ht="79.2">
      <c r="A47" s="1" t="s">
        <v>117</v>
      </c>
      <c r="E47" s="27" t="s">
        <v>150</v>
      </c>
    </row>
    <row r="48">
      <c r="A48" s="1" t="s">
        <v>108</v>
      </c>
      <c r="B48" s="1">
        <v>16</v>
      </c>
      <c r="C48" s="26" t="s">
        <v>151</v>
      </c>
      <c r="D48" t="s">
        <v>138</v>
      </c>
      <c r="E48" s="27" t="s">
        <v>152</v>
      </c>
      <c r="F48" s="28" t="s">
        <v>153</v>
      </c>
      <c r="G48" s="29">
        <v>612.48500000000001</v>
      </c>
      <c r="H48" s="28">
        <v>0</v>
      </c>
      <c r="I48" s="30">
        <f>ROUND(G48*H48,P4)</f>
        <v>0</v>
      </c>
      <c r="L48" s="30">
        <v>0</v>
      </c>
      <c r="M48" s="24">
        <f>ROUND(G48*L48,P4)</f>
        <v>0</v>
      </c>
      <c r="N48" s="25" t="s">
        <v>149</v>
      </c>
      <c r="O48" s="31">
        <f>M48*AA48</f>
        <v>0</v>
      </c>
      <c r="P48" s="1">
        <v>3</v>
      </c>
      <c r="AA48" s="1">
        <f>IF(P48=1,$O$3,IF(P48=2,$O$4,$O$5))</f>
        <v>0</v>
      </c>
    </row>
    <row r="49">
      <c r="A49" s="1" t="s">
        <v>114</v>
      </c>
      <c r="E49" s="27" t="s">
        <v>138</v>
      </c>
    </row>
    <row r="50">
      <c r="A50" s="1" t="s">
        <v>116</v>
      </c>
    </row>
    <row r="51" ht="264">
      <c r="A51" s="1" t="s">
        <v>117</v>
      </c>
      <c r="E51" s="27" t="s">
        <v>154</v>
      </c>
    </row>
    <row r="52">
      <c r="A52" s="1" t="s">
        <v>105</v>
      </c>
      <c r="C52" s="22" t="s">
        <v>155</v>
      </c>
      <c r="E52" s="23" t="s">
        <v>156</v>
      </c>
      <c r="L52" s="24">
        <f>SUMIFS(L53:L496,A53:A496,"P")</f>
        <v>0</v>
      </c>
      <c r="M52" s="24">
        <f>SUMIFS(M53:M496,A53:A496,"P")</f>
        <v>0</v>
      </c>
      <c r="N52" s="25"/>
    </row>
    <row r="53" ht="26.4">
      <c r="A53" s="1" t="s">
        <v>108</v>
      </c>
      <c r="B53" s="1">
        <v>17</v>
      </c>
      <c r="C53" s="26" t="s">
        <v>157</v>
      </c>
      <c r="D53" t="s">
        <v>138</v>
      </c>
      <c r="E53" s="27" t="s">
        <v>158</v>
      </c>
      <c r="F53" s="28" t="s">
        <v>159</v>
      </c>
      <c r="G53" s="29">
        <v>170</v>
      </c>
      <c r="H53" s="28">
        <v>0</v>
      </c>
      <c r="I53" s="30">
        <f>ROUND(G53*H53,P4)</f>
        <v>0</v>
      </c>
      <c r="L53" s="30">
        <v>0</v>
      </c>
      <c r="M53" s="24">
        <f>ROUND(G53*L53,P4)</f>
        <v>0</v>
      </c>
      <c r="N53" s="25" t="s">
        <v>149</v>
      </c>
      <c r="O53" s="31">
        <f>M53*AA53</f>
        <v>0</v>
      </c>
      <c r="P53" s="1">
        <v>3</v>
      </c>
      <c r="AA53" s="1">
        <f>IF(P53=1,$O$3,IF(P53=2,$O$4,$O$5))</f>
        <v>0</v>
      </c>
    </row>
    <row r="54">
      <c r="A54" s="1" t="s">
        <v>114</v>
      </c>
      <c r="E54" s="27" t="s">
        <v>138</v>
      </c>
    </row>
    <row r="55">
      <c r="A55" s="1" t="s">
        <v>116</v>
      </c>
    </row>
    <row r="56" ht="79.2">
      <c r="A56" s="1" t="s">
        <v>117</v>
      </c>
      <c r="E56" s="27" t="s">
        <v>160</v>
      </c>
    </row>
    <row r="57">
      <c r="A57" s="1" t="s">
        <v>108</v>
      </c>
      <c r="B57" s="1">
        <v>18</v>
      </c>
      <c r="C57" s="26" t="s">
        <v>161</v>
      </c>
      <c r="D57" t="s">
        <v>138</v>
      </c>
      <c r="E57" s="27" t="s">
        <v>162</v>
      </c>
      <c r="F57" s="28" t="s">
        <v>159</v>
      </c>
      <c r="G57" s="29">
        <v>89</v>
      </c>
      <c r="H57" s="28">
        <v>0</v>
      </c>
      <c r="I57" s="30">
        <f>ROUND(G57*H57,P4)</f>
        <v>0</v>
      </c>
      <c r="L57" s="30">
        <v>0</v>
      </c>
      <c r="M57" s="24">
        <f>ROUND(G57*L57,P4)</f>
        <v>0</v>
      </c>
      <c r="N57" s="25" t="s">
        <v>149</v>
      </c>
      <c r="O57" s="31">
        <f>M57*AA57</f>
        <v>0</v>
      </c>
      <c r="P57" s="1">
        <v>3</v>
      </c>
      <c r="AA57" s="1">
        <f>IF(P57=1,$O$3,IF(P57=2,$O$4,$O$5))</f>
        <v>0</v>
      </c>
    </row>
    <row r="58">
      <c r="A58" s="1" t="s">
        <v>114</v>
      </c>
      <c r="E58" s="27" t="s">
        <v>138</v>
      </c>
    </row>
    <row r="59">
      <c r="A59" s="1" t="s">
        <v>116</v>
      </c>
    </row>
    <row r="60" ht="79.2">
      <c r="A60" s="1" t="s">
        <v>117</v>
      </c>
      <c r="E60" s="27" t="s">
        <v>160</v>
      </c>
    </row>
    <row r="61">
      <c r="A61" s="1" t="s">
        <v>108</v>
      </c>
      <c r="B61" s="1">
        <v>19</v>
      </c>
      <c r="C61" s="26" t="s">
        <v>163</v>
      </c>
      <c r="D61" t="s">
        <v>138</v>
      </c>
      <c r="E61" s="27" t="s">
        <v>164</v>
      </c>
      <c r="F61" s="28" t="s">
        <v>159</v>
      </c>
      <c r="G61" s="29">
        <v>47</v>
      </c>
      <c r="H61" s="28">
        <v>0</v>
      </c>
      <c r="I61" s="30">
        <f>ROUND(G61*H61,P4)</f>
        <v>0</v>
      </c>
      <c r="L61" s="30">
        <v>0</v>
      </c>
      <c r="M61" s="24">
        <f>ROUND(G61*L61,P4)</f>
        <v>0</v>
      </c>
      <c r="N61" s="25" t="s">
        <v>149</v>
      </c>
      <c r="O61" s="31">
        <f>M61*AA61</f>
        <v>0</v>
      </c>
      <c r="P61" s="1">
        <v>3</v>
      </c>
      <c r="AA61" s="1">
        <f>IF(P61=1,$O$3,IF(P61=2,$O$4,$O$5))</f>
        <v>0</v>
      </c>
    </row>
    <row r="62">
      <c r="A62" s="1" t="s">
        <v>114</v>
      </c>
      <c r="E62" s="27" t="s">
        <v>138</v>
      </c>
    </row>
    <row r="63">
      <c r="A63" s="1" t="s">
        <v>116</v>
      </c>
    </row>
    <row r="64" ht="79.2">
      <c r="A64" s="1" t="s">
        <v>117</v>
      </c>
      <c r="E64" s="27" t="s">
        <v>160</v>
      </c>
    </row>
    <row r="65">
      <c r="A65" s="1" t="s">
        <v>108</v>
      </c>
      <c r="B65" s="1">
        <v>20</v>
      </c>
      <c r="C65" s="26" t="s">
        <v>165</v>
      </c>
      <c r="D65" t="s">
        <v>138</v>
      </c>
      <c r="E65" s="27" t="s">
        <v>166</v>
      </c>
      <c r="F65" s="28" t="s">
        <v>167</v>
      </c>
      <c r="G65" s="29">
        <v>257</v>
      </c>
      <c r="H65" s="28">
        <v>0</v>
      </c>
      <c r="I65" s="30">
        <f>ROUND(G65*H65,P4)</f>
        <v>0</v>
      </c>
      <c r="L65" s="30">
        <v>0</v>
      </c>
      <c r="M65" s="24">
        <f>ROUND(G65*L65,P4)</f>
        <v>0</v>
      </c>
      <c r="N65" s="25" t="s">
        <v>149</v>
      </c>
      <c r="O65" s="31">
        <f>M65*AA65</f>
        <v>0</v>
      </c>
      <c r="P65" s="1">
        <v>3</v>
      </c>
      <c r="AA65" s="1">
        <f>IF(P65=1,$O$3,IF(P65=2,$O$4,$O$5))</f>
        <v>0</v>
      </c>
    </row>
    <row r="66">
      <c r="A66" s="1" t="s">
        <v>114</v>
      </c>
      <c r="E66" s="27" t="s">
        <v>138</v>
      </c>
    </row>
    <row r="67">
      <c r="A67" s="1" t="s">
        <v>116</v>
      </c>
    </row>
    <row r="68" ht="79.2">
      <c r="A68" s="1" t="s">
        <v>117</v>
      </c>
      <c r="E68" s="27" t="s">
        <v>168</v>
      </c>
    </row>
    <row r="69">
      <c r="A69" s="1" t="s">
        <v>108</v>
      </c>
      <c r="B69" s="1">
        <v>21</v>
      </c>
      <c r="C69" s="26" t="s">
        <v>169</v>
      </c>
      <c r="D69" t="s">
        <v>138</v>
      </c>
      <c r="E69" s="27" t="s">
        <v>170</v>
      </c>
      <c r="F69" s="28" t="s">
        <v>167</v>
      </c>
      <c r="G69" s="29">
        <v>1669</v>
      </c>
      <c r="H69" s="28">
        <v>0</v>
      </c>
      <c r="I69" s="30">
        <f>ROUND(G69*H69,P4)</f>
        <v>0</v>
      </c>
      <c r="L69" s="30">
        <v>0</v>
      </c>
      <c r="M69" s="24">
        <f>ROUND(G69*L69,P4)</f>
        <v>0</v>
      </c>
      <c r="N69" s="25" t="s">
        <v>149</v>
      </c>
      <c r="O69" s="31">
        <f>M69*AA69</f>
        <v>0</v>
      </c>
      <c r="P69" s="1">
        <v>3</v>
      </c>
      <c r="AA69" s="1">
        <f>IF(P69=1,$O$3,IF(P69=2,$O$4,$O$5))</f>
        <v>0</v>
      </c>
    </row>
    <row r="70">
      <c r="A70" s="1" t="s">
        <v>114</v>
      </c>
      <c r="E70" s="27" t="s">
        <v>138</v>
      </c>
    </row>
    <row r="71">
      <c r="A71" s="1" t="s">
        <v>116</v>
      </c>
    </row>
    <row r="72" ht="79.2">
      <c r="A72" s="1" t="s">
        <v>117</v>
      </c>
      <c r="E72" s="27" t="s">
        <v>168</v>
      </c>
    </row>
    <row r="73">
      <c r="A73" s="1" t="s">
        <v>108</v>
      </c>
      <c r="B73" s="1">
        <v>23</v>
      </c>
      <c r="C73" s="26" t="s">
        <v>171</v>
      </c>
      <c r="D73" t="s">
        <v>138</v>
      </c>
      <c r="E73" s="27" t="s">
        <v>172</v>
      </c>
      <c r="F73" s="28" t="s">
        <v>167</v>
      </c>
      <c r="G73" s="29">
        <v>434.80000000000001</v>
      </c>
      <c r="H73" s="28">
        <v>0</v>
      </c>
      <c r="I73" s="30">
        <f>ROUND(G73*H73,P4)</f>
        <v>0</v>
      </c>
      <c r="L73" s="30">
        <v>0</v>
      </c>
      <c r="M73" s="24">
        <f>ROUND(G73*L73,P4)</f>
        <v>0</v>
      </c>
      <c r="N73" s="25" t="s">
        <v>149</v>
      </c>
      <c r="O73" s="31">
        <f>M73*AA73</f>
        <v>0</v>
      </c>
      <c r="P73" s="1">
        <v>3</v>
      </c>
      <c r="AA73" s="1">
        <f>IF(P73=1,$O$3,IF(P73=2,$O$4,$O$5))</f>
        <v>0</v>
      </c>
    </row>
    <row r="74">
      <c r="A74" s="1" t="s">
        <v>114</v>
      </c>
      <c r="E74" s="27" t="s">
        <v>138</v>
      </c>
    </row>
    <row r="75">
      <c r="A75" s="1" t="s">
        <v>116</v>
      </c>
    </row>
    <row r="76" ht="79.2">
      <c r="A76" s="1" t="s">
        <v>117</v>
      </c>
      <c r="E76" s="27" t="s">
        <v>168</v>
      </c>
    </row>
    <row r="77">
      <c r="A77" s="1" t="s">
        <v>108</v>
      </c>
      <c r="B77" s="1">
        <v>24</v>
      </c>
      <c r="C77" s="26" t="s">
        <v>173</v>
      </c>
      <c r="D77" t="s">
        <v>138</v>
      </c>
      <c r="E77" s="27" t="s">
        <v>174</v>
      </c>
      <c r="F77" s="28" t="s">
        <v>167</v>
      </c>
      <c r="G77" s="29">
        <v>443</v>
      </c>
      <c r="H77" s="28">
        <v>0</v>
      </c>
      <c r="I77" s="30">
        <f>ROUND(G77*H77,P4)</f>
        <v>0</v>
      </c>
      <c r="L77" s="30">
        <v>0</v>
      </c>
      <c r="M77" s="24">
        <f>ROUND(G77*L77,P4)</f>
        <v>0</v>
      </c>
      <c r="N77" s="25" t="s">
        <v>149</v>
      </c>
      <c r="O77" s="31">
        <f>M77*AA77</f>
        <v>0</v>
      </c>
      <c r="P77" s="1">
        <v>3</v>
      </c>
      <c r="AA77" s="1">
        <f>IF(P77=1,$O$3,IF(P77=2,$O$4,$O$5))</f>
        <v>0</v>
      </c>
    </row>
    <row r="78">
      <c r="A78" s="1" t="s">
        <v>114</v>
      </c>
      <c r="E78" s="27" t="s">
        <v>138</v>
      </c>
    </row>
    <row r="79">
      <c r="A79" s="1" t="s">
        <v>116</v>
      </c>
    </row>
    <row r="80" ht="92.4">
      <c r="A80" s="1" t="s">
        <v>117</v>
      </c>
      <c r="E80" s="27" t="s">
        <v>175</v>
      </c>
    </row>
    <row r="81" ht="26.4">
      <c r="A81" s="1" t="s">
        <v>108</v>
      </c>
      <c r="B81" s="1">
        <v>25</v>
      </c>
      <c r="C81" s="26" t="s">
        <v>176</v>
      </c>
      <c r="D81" t="s">
        <v>138</v>
      </c>
      <c r="E81" s="27" t="s">
        <v>177</v>
      </c>
      <c r="F81" s="28" t="s">
        <v>159</v>
      </c>
      <c r="G81" s="29">
        <v>2</v>
      </c>
      <c r="H81" s="28">
        <v>0</v>
      </c>
      <c r="I81" s="30">
        <f>ROUND(G81*H81,P4)</f>
        <v>0</v>
      </c>
      <c r="L81" s="30">
        <v>0</v>
      </c>
      <c r="M81" s="24">
        <f>ROUND(G81*L81,P4)</f>
        <v>0</v>
      </c>
      <c r="N81" s="25" t="s">
        <v>149</v>
      </c>
      <c r="O81" s="31">
        <f>M81*AA81</f>
        <v>0</v>
      </c>
      <c r="P81" s="1">
        <v>3</v>
      </c>
      <c r="AA81" s="1">
        <f>IF(P81=1,$O$3,IF(P81=2,$O$4,$O$5))</f>
        <v>0</v>
      </c>
    </row>
    <row r="82">
      <c r="A82" s="1" t="s">
        <v>114</v>
      </c>
      <c r="E82" s="27" t="s">
        <v>138</v>
      </c>
    </row>
    <row r="83">
      <c r="A83" s="1" t="s">
        <v>116</v>
      </c>
    </row>
    <row r="84" ht="132">
      <c r="A84" s="1" t="s">
        <v>117</v>
      </c>
      <c r="E84" s="27" t="s">
        <v>178</v>
      </c>
    </row>
    <row r="85">
      <c r="A85" s="1" t="s">
        <v>108</v>
      </c>
      <c r="B85" s="1">
        <v>26</v>
      </c>
      <c r="C85" s="26" t="s">
        <v>179</v>
      </c>
      <c r="D85" t="s">
        <v>138</v>
      </c>
      <c r="E85" s="27" t="s">
        <v>180</v>
      </c>
      <c r="F85" s="28" t="s">
        <v>167</v>
      </c>
      <c r="G85" s="29">
        <v>590</v>
      </c>
      <c r="H85" s="28">
        <v>0</v>
      </c>
      <c r="I85" s="30">
        <f>ROUND(G85*H85,P4)</f>
        <v>0</v>
      </c>
      <c r="L85" s="30">
        <v>0</v>
      </c>
      <c r="M85" s="24">
        <f>ROUND(G85*L85,P4)</f>
        <v>0</v>
      </c>
      <c r="N85" s="25" t="s">
        <v>149</v>
      </c>
      <c r="O85" s="31">
        <f>M85*AA85</f>
        <v>0</v>
      </c>
      <c r="P85" s="1">
        <v>3</v>
      </c>
      <c r="AA85" s="1">
        <f>IF(P85=1,$O$3,IF(P85=2,$O$4,$O$5))</f>
        <v>0</v>
      </c>
    </row>
    <row r="86">
      <c r="A86" s="1" t="s">
        <v>114</v>
      </c>
      <c r="E86" s="27" t="s">
        <v>138</v>
      </c>
    </row>
    <row r="87">
      <c r="A87" s="1" t="s">
        <v>116</v>
      </c>
    </row>
    <row r="88" ht="79.2">
      <c r="A88" s="1" t="s">
        <v>117</v>
      </c>
      <c r="E88" s="27" t="s">
        <v>181</v>
      </c>
    </row>
    <row r="89" ht="26.4">
      <c r="A89" s="1" t="s">
        <v>108</v>
      </c>
      <c r="B89" s="1">
        <v>27</v>
      </c>
      <c r="C89" s="26" t="s">
        <v>182</v>
      </c>
      <c r="D89" t="s">
        <v>138</v>
      </c>
      <c r="E89" s="27" t="s">
        <v>183</v>
      </c>
      <c r="F89" s="28" t="s">
        <v>167</v>
      </c>
      <c r="G89" s="29">
        <v>132</v>
      </c>
      <c r="H89" s="28">
        <v>0</v>
      </c>
      <c r="I89" s="30">
        <f>ROUND(G89*H89,P4)</f>
        <v>0</v>
      </c>
      <c r="L89" s="30">
        <v>0</v>
      </c>
      <c r="M89" s="24">
        <f>ROUND(G89*L89,P4)</f>
        <v>0</v>
      </c>
      <c r="N89" s="25" t="s">
        <v>149</v>
      </c>
      <c r="O89" s="31">
        <f>M89*AA89</f>
        <v>0</v>
      </c>
      <c r="P89" s="1">
        <v>3</v>
      </c>
      <c r="AA89" s="1">
        <f>IF(P89=1,$O$3,IF(P89=2,$O$4,$O$5))</f>
        <v>0</v>
      </c>
    </row>
    <row r="90">
      <c r="A90" s="1" t="s">
        <v>114</v>
      </c>
      <c r="E90" s="27" t="s">
        <v>138</v>
      </c>
    </row>
    <row r="91">
      <c r="A91" s="1" t="s">
        <v>116</v>
      </c>
    </row>
    <row r="92" ht="105.6">
      <c r="A92" s="1" t="s">
        <v>117</v>
      </c>
      <c r="E92" s="27" t="s">
        <v>184</v>
      </c>
    </row>
    <row r="93">
      <c r="A93" s="1" t="s">
        <v>108</v>
      </c>
      <c r="B93" s="1">
        <v>28</v>
      </c>
      <c r="C93" s="26" t="s">
        <v>185</v>
      </c>
      <c r="D93" t="s">
        <v>138</v>
      </c>
      <c r="E93" s="27" t="s">
        <v>186</v>
      </c>
      <c r="F93" s="28" t="s">
        <v>148</v>
      </c>
      <c r="G93" s="29">
        <v>2</v>
      </c>
      <c r="H93" s="28">
        <v>0</v>
      </c>
      <c r="I93" s="30">
        <f>ROUND(G93*H93,P4)</f>
        <v>0</v>
      </c>
      <c r="L93" s="30">
        <v>0</v>
      </c>
      <c r="M93" s="24">
        <f>ROUND(G93*L93,P4)</f>
        <v>0</v>
      </c>
      <c r="N93" s="25" t="s">
        <v>149</v>
      </c>
      <c r="O93" s="31">
        <f>M93*AA93</f>
        <v>0</v>
      </c>
      <c r="P93" s="1">
        <v>3</v>
      </c>
      <c r="AA93" s="1">
        <f>IF(P93=1,$O$3,IF(P93=2,$O$4,$O$5))</f>
        <v>0</v>
      </c>
    </row>
    <row r="94">
      <c r="A94" s="1" t="s">
        <v>114</v>
      </c>
      <c r="E94" s="27" t="s">
        <v>138</v>
      </c>
    </row>
    <row r="95">
      <c r="A95" s="1" t="s">
        <v>116</v>
      </c>
    </row>
    <row r="96" ht="39.6">
      <c r="A96" s="1" t="s">
        <v>117</v>
      </c>
      <c r="E96" s="27" t="s">
        <v>187</v>
      </c>
    </row>
    <row r="97" ht="26.4">
      <c r="A97" s="1" t="s">
        <v>108</v>
      </c>
      <c r="B97" s="1">
        <v>29</v>
      </c>
      <c r="C97" s="26" t="s">
        <v>188</v>
      </c>
      <c r="D97" t="s">
        <v>138</v>
      </c>
      <c r="E97" s="27" t="s">
        <v>189</v>
      </c>
      <c r="F97" s="28" t="s">
        <v>159</v>
      </c>
      <c r="G97" s="29">
        <v>22</v>
      </c>
      <c r="H97" s="28">
        <v>0</v>
      </c>
      <c r="I97" s="30">
        <f>ROUND(G97*H97,P4)</f>
        <v>0</v>
      </c>
      <c r="L97" s="30">
        <v>0</v>
      </c>
      <c r="M97" s="24">
        <f>ROUND(G97*L97,P4)</f>
        <v>0</v>
      </c>
      <c r="N97" s="25" t="s">
        <v>149</v>
      </c>
      <c r="O97" s="31">
        <f>M97*AA97</f>
        <v>0</v>
      </c>
      <c r="P97" s="1">
        <v>3</v>
      </c>
      <c r="AA97" s="1">
        <f>IF(P97=1,$O$3,IF(P97=2,$O$4,$O$5))</f>
        <v>0</v>
      </c>
    </row>
    <row r="98">
      <c r="A98" s="1" t="s">
        <v>114</v>
      </c>
      <c r="E98" s="27" t="s">
        <v>138</v>
      </c>
    </row>
    <row r="99">
      <c r="A99" s="1" t="s">
        <v>116</v>
      </c>
    </row>
    <row r="100" ht="39.6">
      <c r="A100" s="1" t="s">
        <v>117</v>
      </c>
      <c r="E100" s="27" t="s">
        <v>187</v>
      </c>
    </row>
    <row r="101">
      <c r="A101" s="1" t="s">
        <v>108</v>
      </c>
      <c r="B101" s="1">
        <v>30</v>
      </c>
      <c r="C101" s="26" t="s">
        <v>190</v>
      </c>
      <c r="D101" t="s">
        <v>138</v>
      </c>
      <c r="E101" s="27" t="s">
        <v>191</v>
      </c>
      <c r="F101" s="28" t="s">
        <v>192</v>
      </c>
      <c r="G101" s="29">
        <v>32.439999999999998</v>
      </c>
      <c r="H101" s="28">
        <v>0</v>
      </c>
      <c r="I101" s="30">
        <f>ROUND(G101*H101,P4)</f>
        <v>0</v>
      </c>
      <c r="L101" s="30">
        <v>0</v>
      </c>
      <c r="M101" s="24">
        <f>ROUND(G101*L101,P4)</f>
        <v>0</v>
      </c>
      <c r="N101" s="25" t="s">
        <v>149</v>
      </c>
      <c r="O101" s="31">
        <f>M101*AA101</f>
        <v>0</v>
      </c>
      <c r="P101" s="1">
        <v>3</v>
      </c>
      <c r="AA101" s="1">
        <f>IF(P101=1,$O$3,IF(P101=2,$O$4,$O$5))</f>
        <v>0</v>
      </c>
    </row>
    <row r="102">
      <c r="A102" s="1" t="s">
        <v>114</v>
      </c>
      <c r="E102" s="27" t="s">
        <v>138</v>
      </c>
    </row>
    <row r="103">
      <c r="A103" s="1" t="s">
        <v>116</v>
      </c>
    </row>
    <row r="104" ht="79.2">
      <c r="A104" s="1" t="s">
        <v>117</v>
      </c>
      <c r="E104" s="27" t="s">
        <v>193</v>
      </c>
    </row>
    <row r="105">
      <c r="A105" s="1" t="s">
        <v>108</v>
      </c>
      <c r="B105" s="1">
        <v>31</v>
      </c>
      <c r="C105" s="26" t="s">
        <v>194</v>
      </c>
      <c r="D105" t="s">
        <v>138</v>
      </c>
      <c r="E105" s="27" t="s">
        <v>195</v>
      </c>
      <c r="F105" s="28" t="s">
        <v>192</v>
      </c>
      <c r="G105" s="29">
        <v>1.52</v>
      </c>
      <c r="H105" s="28">
        <v>0</v>
      </c>
      <c r="I105" s="30">
        <f>ROUND(G105*H105,P4)</f>
        <v>0</v>
      </c>
      <c r="L105" s="30">
        <v>0</v>
      </c>
      <c r="M105" s="24">
        <f>ROUND(G105*L105,P4)</f>
        <v>0</v>
      </c>
      <c r="N105" s="25" t="s">
        <v>149</v>
      </c>
      <c r="O105" s="31">
        <f>M105*AA105</f>
        <v>0</v>
      </c>
      <c r="P105" s="1">
        <v>3</v>
      </c>
      <c r="AA105" s="1">
        <f>IF(P105=1,$O$3,IF(P105=2,$O$4,$O$5))</f>
        <v>0</v>
      </c>
    </row>
    <row r="106">
      <c r="A106" s="1" t="s">
        <v>114</v>
      </c>
      <c r="E106" s="27" t="s">
        <v>138</v>
      </c>
    </row>
    <row r="107">
      <c r="A107" s="1" t="s">
        <v>116</v>
      </c>
    </row>
    <row r="108" ht="79.2">
      <c r="A108" s="1" t="s">
        <v>117</v>
      </c>
      <c r="E108" s="27" t="s">
        <v>193</v>
      </c>
    </row>
    <row r="109">
      <c r="A109" s="1" t="s">
        <v>108</v>
      </c>
      <c r="B109" s="1">
        <v>32</v>
      </c>
      <c r="C109" s="26" t="s">
        <v>196</v>
      </c>
      <c r="D109" t="s">
        <v>138</v>
      </c>
      <c r="E109" s="27" t="s">
        <v>197</v>
      </c>
      <c r="F109" s="28" t="s">
        <v>192</v>
      </c>
      <c r="G109" s="29">
        <v>31.745000000000001</v>
      </c>
      <c r="H109" s="28">
        <v>0</v>
      </c>
      <c r="I109" s="30">
        <f>ROUND(G109*H109,P4)</f>
        <v>0</v>
      </c>
      <c r="L109" s="30">
        <v>0</v>
      </c>
      <c r="M109" s="24">
        <f>ROUND(G109*L109,P4)</f>
        <v>0</v>
      </c>
      <c r="N109" s="25" t="s">
        <v>149</v>
      </c>
      <c r="O109" s="31">
        <f>M109*AA109</f>
        <v>0</v>
      </c>
      <c r="P109" s="1">
        <v>3</v>
      </c>
      <c r="AA109" s="1">
        <f>IF(P109=1,$O$3,IF(P109=2,$O$4,$O$5))</f>
        <v>0</v>
      </c>
    </row>
    <row r="110">
      <c r="A110" s="1" t="s">
        <v>114</v>
      </c>
      <c r="E110" s="27" t="s">
        <v>138</v>
      </c>
    </row>
    <row r="111">
      <c r="A111" s="1" t="s">
        <v>116</v>
      </c>
    </row>
    <row r="112" ht="79.2">
      <c r="A112" s="1" t="s">
        <v>117</v>
      </c>
      <c r="E112" s="27" t="s">
        <v>193</v>
      </c>
    </row>
    <row r="113">
      <c r="A113" s="1" t="s">
        <v>108</v>
      </c>
      <c r="B113" s="1">
        <v>33</v>
      </c>
      <c r="C113" s="26" t="s">
        <v>198</v>
      </c>
      <c r="D113" t="s">
        <v>138</v>
      </c>
      <c r="E113" s="27" t="s">
        <v>199</v>
      </c>
      <c r="F113" s="28" t="s">
        <v>192</v>
      </c>
      <c r="G113" s="29">
        <v>186.33000000000001</v>
      </c>
      <c r="H113" s="28">
        <v>0</v>
      </c>
      <c r="I113" s="30">
        <f>ROUND(G113*H113,P4)</f>
        <v>0</v>
      </c>
      <c r="L113" s="30">
        <v>0</v>
      </c>
      <c r="M113" s="24">
        <f>ROUND(G113*L113,P4)</f>
        <v>0</v>
      </c>
      <c r="N113" s="25" t="s">
        <v>149</v>
      </c>
      <c r="O113" s="31">
        <f>M113*AA113</f>
        <v>0</v>
      </c>
      <c r="P113" s="1">
        <v>3</v>
      </c>
      <c r="AA113" s="1">
        <f>IF(P113=1,$O$3,IF(P113=2,$O$4,$O$5))</f>
        <v>0</v>
      </c>
    </row>
    <row r="114">
      <c r="A114" s="1" t="s">
        <v>114</v>
      </c>
      <c r="E114" s="27" t="s">
        <v>138</v>
      </c>
    </row>
    <row r="115">
      <c r="A115" s="1" t="s">
        <v>116</v>
      </c>
    </row>
    <row r="116" ht="79.2">
      <c r="A116" s="1" t="s">
        <v>117</v>
      </c>
      <c r="E116" s="27" t="s">
        <v>193</v>
      </c>
    </row>
    <row r="117">
      <c r="A117" s="1" t="s">
        <v>108</v>
      </c>
      <c r="B117" s="1">
        <v>34</v>
      </c>
      <c r="C117" s="26" t="s">
        <v>200</v>
      </c>
      <c r="D117" t="s">
        <v>138</v>
      </c>
      <c r="E117" s="27" t="s">
        <v>201</v>
      </c>
      <c r="F117" s="28" t="s">
        <v>192</v>
      </c>
      <c r="G117" s="29">
        <v>32.439999999999998</v>
      </c>
      <c r="H117" s="28">
        <v>0</v>
      </c>
      <c r="I117" s="30">
        <f>ROUND(G117*H117,P4)</f>
        <v>0</v>
      </c>
      <c r="L117" s="30">
        <v>0</v>
      </c>
      <c r="M117" s="24">
        <f>ROUND(G117*L117,P4)</f>
        <v>0</v>
      </c>
      <c r="N117" s="25" t="s">
        <v>149</v>
      </c>
      <c r="O117" s="31">
        <f>M117*AA117</f>
        <v>0</v>
      </c>
      <c r="P117" s="1">
        <v>3</v>
      </c>
      <c r="AA117" s="1">
        <f>IF(P117=1,$O$3,IF(P117=2,$O$4,$O$5))</f>
        <v>0</v>
      </c>
    </row>
    <row r="118">
      <c r="A118" s="1" t="s">
        <v>114</v>
      </c>
      <c r="E118" s="27" t="s">
        <v>138</v>
      </c>
    </row>
    <row r="119">
      <c r="A119" s="1" t="s">
        <v>116</v>
      </c>
    </row>
    <row r="120" ht="198">
      <c r="A120" s="1" t="s">
        <v>117</v>
      </c>
      <c r="E120" s="27" t="s">
        <v>202</v>
      </c>
    </row>
    <row r="121">
      <c r="A121" s="1" t="s">
        <v>108</v>
      </c>
      <c r="B121" s="1">
        <v>35</v>
      </c>
      <c r="C121" s="26" t="s">
        <v>203</v>
      </c>
      <c r="D121" t="s">
        <v>138</v>
      </c>
      <c r="E121" s="27" t="s">
        <v>204</v>
      </c>
      <c r="F121" s="28" t="s">
        <v>192</v>
      </c>
      <c r="G121" s="29">
        <v>1.52</v>
      </c>
      <c r="H121" s="28">
        <v>0</v>
      </c>
      <c r="I121" s="30">
        <f>ROUND(G121*H121,P4)</f>
        <v>0</v>
      </c>
      <c r="L121" s="30">
        <v>0</v>
      </c>
      <c r="M121" s="24">
        <f>ROUND(G121*L121,P4)</f>
        <v>0</v>
      </c>
      <c r="N121" s="25" t="s">
        <v>149</v>
      </c>
      <c r="O121" s="31">
        <f>M121*AA121</f>
        <v>0</v>
      </c>
      <c r="P121" s="1">
        <v>3</v>
      </c>
      <c r="AA121" s="1">
        <f>IF(P121=1,$O$3,IF(P121=2,$O$4,$O$5))</f>
        <v>0</v>
      </c>
    </row>
    <row r="122">
      <c r="A122" s="1" t="s">
        <v>114</v>
      </c>
      <c r="E122" s="27" t="s">
        <v>138</v>
      </c>
    </row>
    <row r="123">
      <c r="A123" s="1" t="s">
        <v>116</v>
      </c>
    </row>
    <row r="124" ht="198">
      <c r="A124" s="1" t="s">
        <v>117</v>
      </c>
      <c r="E124" s="27" t="s">
        <v>202</v>
      </c>
    </row>
    <row r="125">
      <c r="A125" s="1" t="s">
        <v>108</v>
      </c>
      <c r="B125" s="1">
        <v>36</v>
      </c>
      <c r="C125" s="26" t="s">
        <v>205</v>
      </c>
      <c r="D125" t="s">
        <v>138</v>
      </c>
      <c r="E125" s="27" t="s">
        <v>206</v>
      </c>
      <c r="F125" s="28" t="s">
        <v>192</v>
      </c>
      <c r="G125" s="29">
        <v>215.72999999999999</v>
      </c>
      <c r="H125" s="28">
        <v>0</v>
      </c>
      <c r="I125" s="30">
        <f>ROUND(G125*H125,P4)</f>
        <v>0</v>
      </c>
      <c r="L125" s="30">
        <v>0</v>
      </c>
      <c r="M125" s="24">
        <f>ROUND(G125*L125,P4)</f>
        <v>0</v>
      </c>
      <c r="N125" s="25" t="s">
        <v>149</v>
      </c>
      <c r="O125" s="31">
        <f>M125*AA125</f>
        <v>0</v>
      </c>
      <c r="P125" s="1">
        <v>3</v>
      </c>
      <c r="AA125" s="1">
        <f>IF(P125=1,$O$3,IF(P125=2,$O$4,$O$5))</f>
        <v>0</v>
      </c>
    </row>
    <row r="126">
      <c r="A126" s="1" t="s">
        <v>114</v>
      </c>
      <c r="E126" s="27" t="s">
        <v>138</v>
      </c>
    </row>
    <row r="127">
      <c r="A127" s="1" t="s">
        <v>116</v>
      </c>
    </row>
    <row r="128" ht="198">
      <c r="A128" s="1" t="s">
        <v>117</v>
      </c>
      <c r="E128" s="27" t="s">
        <v>202</v>
      </c>
    </row>
    <row r="129" ht="26.4">
      <c r="A129" s="1" t="s">
        <v>108</v>
      </c>
      <c r="B129" s="1">
        <v>39</v>
      </c>
      <c r="C129" s="26" t="s">
        <v>207</v>
      </c>
      <c r="D129" t="s">
        <v>138</v>
      </c>
      <c r="E129" s="27" t="s">
        <v>208</v>
      </c>
      <c r="F129" s="28" t="s">
        <v>159</v>
      </c>
      <c r="G129" s="29">
        <v>15</v>
      </c>
      <c r="H129" s="28">
        <v>0</v>
      </c>
      <c r="I129" s="30">
        <f>ROUND(G129*H129,P4)</f>
        <v>0</v>
      </c>
      <c r="L129" s="30">
        <v>0</v>
      </c>
      <c r="M129" s="24">
        <f>ROUND(G129*L129,P4)</f>
        <v>0</v>
      </c>
      <c r="N129" s="25" t="s">
        <v>149</v>
      </c>
      <c r="O129" s="31">
        <f>M129*AA129</f>
        <v>0</v>
      </c>
      <c r="P129" s="1">
        <v>3</v>
      </c>
      <c r="AA129" s="1">
        <f>IF(P129=1,$O$3,IF(P129=2,$O$4,$O$5))</f>
        <v>0</v>
      </c>
    </row>
    <row r="130">
      <c r="A130" s="1" t="s">
        <v>114</v>
      </c>
      <c r="E130" s="27" t="s">
        <v>138</v>
      </c>
    </row>
    <row r="131">
      <c r="A131" s="1" t="s">
        <v>116</v>
      </c>
    </row>
    <row r="132" ht="145.2">
      <c r="A132" s="1" t="s">
        <v>117</v>
      </c>
      <c r="E132" s="27" t="s">
        <v>209</v>
      </c>
    </row>
    <row r="133" ht="26.4">
      <c r="A133" s="1" t="s">
        <v>108</v>
      </c>
      <c r="B133" s="1">
        <v>40</v>
      </c>
      <c r="C133" s="26" t="s">
        <v>210</v>
      </c>
      <c r="D133" t="s">
        <v>138</v>
      </c>
      <c r="E133" s="27" t="s">
        <v>211</v>
      </c>
      <c r="F133" s="28" t="s">
        <v>159</v>
      </c>
      <c r="G133" s="29">
        <v>13</v>
      </c>
      <c r="H133" s="28">
        <v>0</v>
      </c>
      <c r="I133" s="30">
        <f>ROUND(G133*H133,P4)</f>
        <v>0</v>
      </c>
      <c r="L133" s="30">
        <v>0</v>
      </c>
      <c r="M133" s="24">
        <f>ROUND(G133*L133,P4)</f>
        <v>0</v>
      </c>
      <c r="N133" s="25" t="s">
        <v>149</v>
      </c>
      <c r="O133" s="31">
        <f>M133*AA133</f>
        <v>0</v>
      </c>
      <c r="P133" s="1">
        <v>3</v>
      </c>
      <c r="AA133" s="1">
        <f>IF(P133=1,$O$3,IF(P133=2,$O$4,$O$5))</f>
        <v>0</v>
      </c>
    </row>
    <row r="134">
      <c r="A134" s="1" t="s">
        <v>114</v>
      </c>
      <c r="E134" s="27" t="s">
        <v>138</v>
      </c>
    </row>
    <row r="135">
      <c r="A135" s="1" t="s">
        <v>116</v>
      </c>
    </row>
    <row r="136" ht="145.2">
      <c r="A136" s="1" t="s">
        <v>117</v>
      </c>
      <c r="E136" s="27" t="s">
        <v>212</v>
      </c>
    </row>
    <row r="137" ht="26.4">
      <c r="A137" s="1" t="s">
        <v>108</v>
      </c>
      <c r="B137" s="1">
        <v>41</v>
      </c>
      <c r="C137" s="26" t="s">
        <v>213</v>
      </c>
      <c r="D137" t="s">
        <v>138</v>
      </c>
      <c r="E137" s="27" t="s">
        <v>214</v>
      </c>
      <c r="F137" s="28" t="s">
        <v>159</v>
      </c>
      <c r="G137" s="29">
        <v>19</v>
      </c>
      <c r="H137" s="28">
        <v>0</v>
      </c>
      <c r="I137" s="30">
        <f>ROUND(G137*H137,P4)</f>
        <v>0</v>
      </c>
      <c r="L137" s="30">
        <v>0</v>
      </c>
      <c r="M137" s="24">
        <f>ROUND(G137*L137,P4)</f>
        <v>0</v>
      </c>
      <c r="N137" s="25" t="s">
        <v>149</v>
      </c>
      <c r="O137" s="31">
        <f>M137*AA137</f>
        <v>0</v>
      </c>
      <c r="P137" s="1">
        <v>3</v>
      </c>
      <c r="AA137" s="1">
        <f>IF(P137=1,$O$3,IF(P137=2,$O$4,$O$5))</f>
        <v>0</v>
      </c>
    </row>
    <row r="138">
      <c r="A138" s="1" t="s">
        <v>114</v>
      </c>
      <c r="E138" s="27" t="s">
        <v>138</v>
      </c>
    </row>
    <row r="139">
      <c r="A139" s="1" t="s">
        <v>116</v>
      </c>
    </row>
    <row r="140" ht="145.2">
      <c r="A140" s="1" t="s">
        <v>117</v>
      </c>
      <c r="E140" s="27" t="s">
        <v>212</v>
      </c>
    </row>
    <row r="141">
      <c r="A141" s="1" t="s">
        <v>108</v>
      </c>
      <c r="B141" s="1">
        <v>42</v>
      </c>
      <c r="C141" s="26" t="s">
        <v>215</v>
      </c>
      <c r="D141" t="s">
        <v>138</v>
      </c>
      <c r="E141" s="27" t="s">
        <v>216</v>
      </c>
      <c r="F141" s="28" t="s">
        <v>159</v>
      </c>
      <c r="G141" s="29">
        <v>170</v>
      </c>
      <c r="H141" s="28">
        <v>0</v>
      </c>
      <c r="I141" s="30">
        <f>ROUND(G141*H141,P4)</f>
        <v>0</v>
      </c>
      <c r="L141" s="30">
        <v>0</v>
      </c>
      <c r="M141" s="24">
        <f>ROUND(G141*L141,P4)</f>
        <v>0</v>
      </c>
      <c r="N141" s="25" t="s">
        <v>149</v>
      </c>
      <c r="O141" s="31">
        <f>M141*AA141</f>
        <v>0</v>
      </c>
      <c r="P141" s="1">
        <v>3</v>
      </c>
      <c r="AA141" s="1">
        <f>IF(P141=1,$O$3,IF(P141=2,$O$4,$O$5))</f>
        <v>0</v>
      </c>
    </row>
    <row r="142">
      <c r="A142" s="1" t="s">
        <v>114</v>
      </c>
      <c r="E142" s="27" t="s">
        <v>138</v>
      </c>
    </row>
    <row r="143">
      <c r="A143" s="1" t="s">
        <v>116</v>
      </c>
    </row>
    <row r="144" ht="105.6">
      <c r="A144" s="1" t="s">
        <v>117</v>
      </c>
      <c r="E144" s="27" t="s">
        <v>217</v>
      </c>
    </row>
    <row r="145">
      <c r="A145" s="1" t="s">
        <v>108</v>
      </c>
      <c r="B145" s="1">
        <v>43</v>
      </c>
      <c r="C145" s="26" t="s">
        <v>218</v>
      </c>
      <c r="D145" t="s">
        <v>138</v>
      </c>
      <c r="E145" s="27" t="s">
        <v>219</v>
      </c>
      <c r="F145" s="28" t="s">
        <v>159</v>
      </c>
      <c r="G145" s="29">
        <v>703</v>
      </c>
      <c r="H145" s="28">
        <v>0</v>
      </c>
      <c r="I145" s="30">
        <f>ROUND(G145*H145,P4)</f>
        <v>0</v>
      </c>
      <c r="L145" s="30">
        <v>0</v>
      </c>
      <c r="M145" s="24">
        <f>ROUND(G145*L145,P4)</f>
        <v>0</v>
      </c>
      <c r="N145" s="25" t="s">
        <v>149</v>
      </c>
      <c r="O145" s="31">
        <f>M145*AA145</f>
        <v>0</v>
      </c>
      <c r="P145" s="1">
        <v>3</v>
      </c>
      <c r="AA145" s="1">
        <f>IF(P145=1,$O$3,IF(P145=2,$O$4,$O$5))</f>
        <v>0</v>
      </c>
    </row>
    <row r="146">
      <c r="A146" s="1" t="s">
        <v>114</v>
      </c>
      <c r="E146" s="27" t="s">
        <v>138</v>
      </c>
    </row>
    <row r="147">
      <c r="A147" s="1" t="s">
        <v>116</v>
      </c>
    </row>
    <row r="148" ht="105.6">
      <c r="A148" s="1" t="s">
        <v>117</v>
      </c>
      <c r="E148" s="27" t="s">
        <v>220</v>
      </c>
    </row>
    <row r="149">
      <c r="A149" s="1" t="s">
        <v>108</v>
      </c>
      <c r="B149" s="1">
        <v>44</v>
      </c>
      <c r="C149" s="26" t="s">
        <v>221</v>
      </c>
      <c r="D149" t="s">
        <v>138</v>
      </c>
      <c r="E149" s="27" t="s">
        <v>222</v>
      </c>
      <c r="F149" s="28" t="s">
        <v>167</v>
      </c>
      <c r="G149" s="29">
        <v>80</v>
      </c>
      <c r="H149" s="28">
        <v>0</v>
      </c>
      <c r="I149" s="30">
        <f>ROUND(G149*H149,P4)</f>
        <v>0</v>
      </c>
      <c r="L149" s="30">
        <v>0</v>
      </c>
      <c r="M149" s="24">
        <f>ROUND(G149*L149,P4)</f>
        <v>0</v>
      </c>
      <c r="N149" s="25" t="s">
        <v>149</v>
      </c>
      <c r="O149" s="31">
        <f>M149*AA149</f>
        <v>0</v>
      </c>
      <c r="P149" s="1">
        <v>3</v>
      </c>
      <c r="AA149" s="1">
        <f>IF(P149=1,$O$3,IF(P149=2,$O$4,$O$5))</f>
        <v>0</v>
      </c>
    </row>
    <row r="150">
      <c r="A150" s="1" t="s">
        <v>114</v>
      </c>
      <c r="E150" s="27" t="s">
        <v>138</v>
      </c>
    </row>
    <row r="151">
      <c r="A151" s="1" t="s">
        <v>116</v>
      </c>
    </row>
    <row r="152" ht="118.8">
      <c r="A152" s="1" t="s">
        <v>117</v>
      </c>
      <c r="E152" s="27" t="s">
        <v>223</v>
      </c>
    </row>
    <row r="153">
      <c r="A153" s="1" t="s">
        <v>108</v>
      </c>
      <c r="B153" s="1">
        <v>45</v>
      </c>
      <c r="C153" s="26" t="s">
        <v>224</v>
      </c>
      <c r="D153" t="s">
        <v>138</v>
      </c>
      <c r="E153" s="27" t="s">
        <v>225</v>
      </c>
      <c r="F153" s="28" t="s">
        <v>167</v>
      </c>
      <c r="G153" s="29">
        <v>80</v>
      </c>
      <c r="H153" s="28">
        <v>0</v>
      </c>
      <c r="I153" s="30">
        <f>ROUND(G153*H153,P4)</f>
        <v>0</v>
      </c>
      <c r="L153" s="30">
        <v>0</v>
      </c>
      <c r="M153" s="24">
        <f>ROUND(G153*L153,P4)</f>
        <v>0</v>
      </c>
      <c r="N153" s="25" t="s">
        <v>149</v>
      </c>
      <c r="O153" s="31">
        <f>M153*AA153</f>
        <v>0</v>
      </c>
      <c r="P153" s="1">
        <v>3</v>
      </c>
      <c r="AA153" s="1">
        <f>IF(P153=1,$O$3,IF(P153=2,$O$4,$O$5))</f>
        <v>0</v>
      </c>
    </row>
    <row r="154">
      <c r="A154" s="1" t="s">
        <v>114</v>
      </c>
      <c r="E154" s="27" t="s">
        <v>138</v>
      </c>
    </row>
    <row r="155">
      <c r="A155" s="1" t="s">
        <v>116</v>
      </c>
    </row>
    <row r="156" ht="118.8">
      <c r="A156" s="1" t="s">
        <v>117</v>
      </c>
      <c r="E156" s="27" t="s">
        <v>226</v>
      </c>
    </row>
    <row r="157">
      <c r="A157" s="1" t="s">
        <v>108</v>
      </c>
      <c r="B157" s="1">
        <v>46</v>
      </c>
      <c r="C157" s="26" t="s">
        <v>227</v>
      </c>
      <c r="D157" t="s">
        <v>138</v>
      </c>
      <c r="E157" s="27" t="s">
        <v>228</v>
      </c>
      <c r="F157" s="28" t="s">
        <v>167</v>
      </c>
      <c r="G157" s="29">
        <v>40</v>
      </c>
      <c r="H157" s="28">
        <v>0</v>
      </c>
      <c r="I157" s="30">
        <f>ROUND(G157*H157,P4)</f>
        <v>0</v>
      </c>
      <c r="L157" s="30">
        <v>0</v>
      </c>
      <c r="M157" s="24">
        <f>ROUND(G157*L157,P4)</f>
        <v>0</v>
      </c>
      <c r="N157" s="25" t="s">
        <v>149</v>
      </c>
      <c r="O157" s="31">
        <f>M157*AA157</f>
        <v>0</v>
      </c>
      <c r="P157" s="1">
        <v>3</v>
      </c>
      <c r="AA157" s="1">
        <f>IF(P157=1,$O$3,IF(P157=2,$O$4,$O$5))</f>
        <v>0</v>
      </c>
    </row>
    <row r="158">
      <c r="A158" s="1" t="s">
        <v>114</v>
      </c>
      <c r="E158" s="27" t="s">
        <v>138</v>
      </c>
    </row>
    <row r="159">
      <c r="A159" s="1" t="s">
        <v>116</v>
      </c>
    </row>
    <row r="160" ht="118.8">
      <c r="A160" s="1" t="s">
        <v>117</v>
      </c>
      <c r="E160" s="27" t="s">
        <v>223</v>
      </c>
    </row>
    <row r="161">
      <c r="A161" s="1" t="s">
        <v>108</v>
      </c>
      <c r="B161" s="1">
        <v>47</v>
      </c>
      <c r="C161" s="26" t="s">
        <v>229</v>
      </c>
      <c r="D161" t="s">
        <v>138</v>
      </c>
      <c r="E161" s="27" t="s">
        <v>230</v>
      </c>
      <c r="F161" s="28" t="s">
        <v>167</v>
      </c>
      <c r="G161" s="29">
        <v>40</v>
      </c>
      <c r="H161" s="28">
        <v>0</v>
      </c>
      <c r="I161" s="30">
        <f>ROUND(G161*H161,P4)</f>
        <v>0</v>
      </c>
      <c r="L161" s="30">
        <v>0</v>
      </c>
      <c r="M161" s="24">
        <f>ROUND(G161*L161,P4)</f>
        <v>0</v>
      </c>
      <c r="N161" s="25" t="s">
        <v>149</v>
      </c>
      <c r="O161" s="31">
        <f>M161*AA161</f>
        <v>0</v>
      </c>
      <c r="P161" s="1">
        <v>3</v>
      </c>
      <c r="AA161" s="1">
        <f>IF(P161=1,$O$3,IF(P161=2,$O$4,$O$5))</f>
        <v>0</v>
      </c>
    </row>
    <row r="162">
      <c r="A162" s="1" t="s">
        <v>114</v>
      </c>
      <c r="E162" s="27" t="s">
        <v>138</v>
      </c>
    </row>
    <row r="163">
      <c r="A163" s="1" t="s">
        <v>116</v>
      </c>
    </row>
    <row r="164" ht="118.8">
      <c r="A164" s="1" t="s">
        <v>117</v>
      </c>
      <c r="E164" s="27" t="s">
        <v>226</v>
      </c>
    </row>
    <row r="165">
      <c r="A165" s="1" t="s">
        <v>108</v>
      </c>
      <c r="B165" s="1">
        <v>48</v>
      </c>
      <c r="C165" s="26" t="s">
        <v>231</v>
      </c>
      <c r="D165" t="s">
        <v>138</v>
      </c>
      <c r="E165" s="27" t="s">
        <v>232</v>
      </c>
      <c r="F165" s="28" t="s">
        <v>167</v>
      </c>
      <c r="G165" s="29">
        <v>5</v>
      </c>
      <c r="H165" s="28">
        <v>0</v>
      </c>
      <c r="I165" s="30">
        <f>ROUND(G165*H165,P4)</f>
        <v>0</v>
      </c>
      <c r="L165" s="30">
        <v>0</v>
      </c>
      <c r="M165" s="24">
        <f>ROUND(G165*L165,P4)</f>
        <v>0</v>
      </c>
      <c r="N165" s="25" t="s">
        <v>149</v>
      </c>
      <c r="O165" s="31">
        <f>M165*AA165</f>
        <v>0</v>
      </c>
      <c r="P165" s="1">
        <v>3</v>
      </c>
      <c r="AA165" s="1">
        <f>IF(P165=1,$O$3,IF(P165=2,$O$4,$O$5))</f>
        <v>0</v>
      </c>
    </row>
    <row r="166">
      <c r="A166" s="1" t="s">
        <v>114</v>
      </c>
      <c r="E166" s="27" t="s">
        <v>138</v>
      </c>
    </row>
    <row r="167">
      <c r="A167" s="1" t="s">
        <v>116</v>
      </c>
    </row>
    <row r="168" ht="118.8">
      <c r="A168" s="1" t="s">
        <v>117</v>
      </c>
      <c r="E168" s="27" t="s">
        <v>223</v>
      </c>
    </row>
    <row r="169">
      <c r="A169" s="1" t="s">
        <v>108</v>
      </c>
      <c r="B169" s="1">
        <v>49</v>
      </c>
      <c r="C169" s="26" t="s">
        <v>233</v>
      </c>
      <c r="D169" t="s">
        <v>138</v>
      </c>
      <c r="E169" s="27" t="s">
        <v>234</v>
      </c>
      <c r="F169" s="28" t="s">
        <v>167</v>
      </c>
      <c r="G169" s="29">
        <v>5</v>
      </c>
      <c r="H169" s="28">
        <v>0</v>
      </c>
      <c r="I169" s="30">
        <f>ROUND(G169*H169,P4)</f>
        <v>0</v>
      </c>
      <c r="L169" s="30">
        <v>0</v>
      </c>
      <c r="M169" s="24">
        <f>ROUND(G169*L169,P4)</f>
        <v>0</v>
      </c>
      <c r="N169" s="25" t="s">
        <v>149</v>
      </c>
      <c r="O169" s="31">
        <f>M169*AA169</f>
        <v>0</v>
      </c>
      <c r="P169" s="1">
        <v>3</v>
      </c>
      <c r="AA169" s="1">
        <f>IF(P169=1,$O$3,IF(P169=2,$O$4,$O$5))</f>
        <v>0</v>
      </c>
    </row>
    <row r="170">
      <c r="A170" s="1" t="s">
        <v>114</v>
      </c>
      <c r="E170" s="27" t="s">
        <v>138</v>
      </c>
    </row>
    <row r="171">
      <c r="A171" s="1" t="s">
        <v>116</v>
      </c>
    </row>
    <row r="172" ht="118.8">
      <c r="A172" s="1" t="s">
        <v>117</v>
      </c>
      <c r="E172" s="27" t="s">
        <v>226</v>
      </c>
    </row>
    <row r="173">
      <c r="A173" s="1" t="s">
        <v>108</v>
      </c>
      <c r="B173" s="1">
        <v>50</v>
      </c>
      <c r="C173" s="26" t="s">
        <v>235</v>
      </c>
      <c r="D173" t="s">
        <v>138</v>
      </c>
      <c r="E173" s="27" t="s">
        <v>236</v>
      </c>
      <c r="F173" s="28" t="s">
        <v>159</v>
      </c>
      <c r="G173" s="29">
        <v>12</v>
      </c>
      <c r="H173" s="28">
        <v>0</v>
      </c>
      <c r="I173" s="30">
        <f>ROUND(G173*H173,P4)</f>
        <v>0</v>
      </c>
      <c r="L173" s="30">
        <v>0</v>
      </c>
      <c r="M173" s="24">
        <f>ROUND(G173*L173,P4)</f>
        <v>0</v>
      </c>
      <c r="N173" s="25" t="s">
        <v>149</v>
      </c>
      <c r="O173" s="31">
        <f>M173*AA173</f>
        <v>0</v>
      </c>
      <c r="P173" s="1">
        <v>3</v>
      </c>
      <c r="AA173" s="1">
        <f>IF(P173=1,$O$3,IF(P173=2,$O$4,$O$5))</f>
        <v>0</v>
      </c>
    </row>
    <row r="174">
      <c r="A174" s="1" t="s">
        <v>114</v>
      </c>
      <c r="E174" s="27" t="s">
        <v>138</v>
      </c>
    </row>
    <row r="175">
      <c r="A175" s="1" t="s">
        <v>116</v>
      </c>
    </row>
    <row r="176" ht="132">
      <c r="A176" s="1" t="s">
        <v>117</v>
      </c>
      <c r="E176" s="27" t="s">
        <v>237</v>
      </c>
    </row>
    <row r="177">
      <c r="A177" s="1" t="s">
        <v>108</v>
      </c>
      <c r="B177" s="1">
        <v>51</v>
      </c>
      <c r="C177" s="26" t="s">
        <v>238</v>
      </c>
      <c r="D177" t="s">
        <v>138</v>
      </c>
      <c r="E177" s="27" t="s">
        <v>239</v>
      </c>
      <c r="F177" s="28" t="s">
        <v>159</v>
      </c>
      <c r="G177" s="29">
        <v>3</v>
      </c>
      <c r="H177" s="28">
        <v>0</v>
      </c>
      <c r="I177" s="30">
        <f>ROUND(G177*H177,P4)</f>
        <v>0</v>
      </c>
      <c r="L177" s="30">
        <v>0</v>
      </c>
      <c r="M177" s="24">
        <f>ROUND(G177*L177,P4)</f>
        <v>0</v>
      </c>
      <c r="N177" s="25" t="s">
        <v>149</v>
      </c>
      <c r="O177" s="31">
        <f>M177*AA177</f>
        <v>0</v>
      </c>
      <c r="P177" s="1">
        <v>3</v>
      </c>
      <c r="AA177" s="1">
        <f>IF(P177=1,$O$3,IF(P177=2,$O$4,$O$5))</f>
        <v>0</v>
      </c>
    </row>
    <row r="178">
      <c r="A178" s="1" t="s">
        <v>114</v>
      </c>
      <c r="E178" s="27" t="s">
        <v>138</v>
      </c>
    </row>
    <row r="179">
      <c r="A179" s="1" t="s">
        <v>116</v>
      </c>
    </row>
    <row r="180" ht="132">
      <c r="A180" s="1" t="s">
        <v>117</v>
      </c>
      <c r="E180" s="27" t="s">
        <v>240</v>
      </c>
    </row>
    <row r="181">
      <c r="A181" s="1" t="s">
        <v>108</v>
      </c>
      <c r="B181" s="1">
        <v>52</v>
      </c>
      <c r="C181" s="26" t="s">
        <v>241</v>
      </c>
      <c r="D181" t="s">
        <v>138</v>
      </c>
      <c r="E181" s="27" t="s">
        <v>242</v>
      </c>
      <c r="F181" s="28" t="s">
        <v>159</v>
      </c>
      <c r="G181" s="29">
        <v>1</v>
      </c>
      <c r="H181" s="28">
        <v>0</v>
      </c>
      <c r="I181" s="30">
        <f>ROUND(G181*H181,P4)</f>
        <v>0</v>
      </c>
      <c r="L181" s="30">
        <v>0</v>
      </c>
      <c r="M181" s="24">
        <f>ROUND(G181*L181,P4)</f>
        <v>0</v>
      </c>
      <c r="N181" s="25" t="s">
        <v>149</v>
      </c>
      <c r="O181" s="31">
        <f>M181*AA181</f>
        <v>0</v>
      </c>
      <c r="P181" s="1">
        <v>3</v>
      </c>
      <c r="AA181" s="1">
        <f>IF(P181=1,$O$3,IF(P181=2,$O$4,$O$5))</f>
        <v>0</v>
      </c>
    </row>
    <row r="182">
      <c r="A182" s="1" t="s">
        <v>114</v>
      </c>
      <c r="E182" s="27" t="s">
        <v>138</v>
      </c>
    </row>
    <row r="183">
      <c r="A183" s="1" t="s">
        <v>116</v>
      </c>
    </row>
    <row r="184" ht="132">
      <c r="A184" s="1" t="s">
        <v>117</v>
      </c>
      <c r="E184" s="27" t="s">
        <v>243</v>
      </c>
    </row>
    <row r="185" ht="26.4">
      <c r="A185" s="1" t="s">
        <v>108</v>
      </c>
      <c r="B185" s="1">
        <v>53</v>
      </c>
      <c r="C185" s="26" t="s">
        <v>244</v>
      </c>
      <c r="D185" t="s">
        <v>138</v>
      </c>
      <c r="E185" s="27" t="s">
        <v>245</v>
      </c>
      <c r="F185" s="28" t="s">
        <v>246</v>
      </c>
      <c r="G185" s="29">
        <v>24</v>
      </c>
      <c r="H185" s="28">
        <v>0</v>
      </c>
      <c r="I185" s="30">
        <f>ROUND(G185*H185,P4)</f>
        <v>0</v>
      </c>
      <c r="L185" s="30">
        <v>0</v>
      </c>
      <c r="M185" s="24">
        <f>ROUND(G185*L185,P4)</f>
        <v>0</v>
      </c>
      <c r="N185" s="25" t="s">
        <v>149</v>
      </c>
      <c r="O185" s="31">
        <f>M185*AA185</f>
        <v>0</v>
      </c>
      <c r="P185" s="1">
        <v>3</v>
      </c>
      <c r="AA185" s="1">
        <f>IF(P185=1,$O$3,IF(P185=2,$O$4,$O$5))</f>
        <v>0</v>
      </c>
    </row>
    <row r="186">
      <c r="A186" s="1" t="s">
        <v>114</v>
      </c>
      <c r="E186" s="27" t="s">
        <v>138</v>
      </c>
    </row>
    <row r="187">
      <c r="A187" s="1" t="s">
        <v>116</v>
      </c>
    </row>
    <row r="188" ht="132">
      <c r="A188" s="1" t="s">
        <v>117</v>
      </c>
      <c r="E188" s="27" t="s">
        <v>247</v>
      </c>
    </row>
    <row r="189" ht="26.4">
      <c r="A189" s="1" t="s">
        <v>108</v>
      </c>
      <c r="B189" s="1">
        <v>54</v>
      </c>
      <c r="C189" s="26" t="s">
        <v>248</v>
      </c>
      <c r="D189" t="s">
        <v>138</v>
      </c>
      <c r="E189" s="27" t="s">
        <v>249</v>
      </c>
      <c r="F189" s="28" t="s">
        <v>246</v>
      </c>
      <c r="G189" s="29">
        <v>24</v>
      </c>
      <c r="H189" s="28">
        <v>0</v>
      </c>
      <c r="I189" s="30">
        <f>ROUND(G189*H189,P4)</f>
        <v>0</v>
      </c>
      <c r="L189" s="30">
        <v>0</v>
      </c>
      <c r="M189" s="24">
        <f>ROUND(G189*L189,P4)</f>
        <v>0</v>
      </c>
      <c r="N189" s="25" t="s">
        <v>149</v>
      </c>
      <c r="O189" s="31">
        <f>M189*AA189</f>
        <v>0</v>
      </c>
      <c r="P189" s="1">
        <v>3</v>
      </c>
      <c r="AA189" s="1">
        <f>IF(P189=1,$O$3,IF(P189=2,$O$4,$O$5))</f>
        <v>0</v>
      </c>
    </row>
    <row r="190">
      <c r="A190" s="1" t="s">
        <v>114</v>
      </c>
      <c r="E190" s="27" t="s">
        <v>138</v>
      </c>
    </row>
    <row r="191">
      <c r="A191" s="1" t="s">
        <v>116</v>
      </c>
    </row>
    <row r="192" ht="132">
      <c r="A192" s="1" t="s">
        <v>117</v>
      </c>
      <c r="E192" s="27" t="s">
        <v>250</v>
      </c>
    </row>
    <row r="193">
      <c r="A193" s="1" t="s">
        <v>108</v>
      </c>
      <c r="B193" s="1">
        <v>55</v>
      </c>
      <c r="C193" s="26" t="s">
        <v>251</v>
      </c>
      <c r="D193" t="s">
        <v>138</v>
      </c>
      <c r="E193" s="27" t="s">
        <v>252</v>
      </c>
      <c r="F193" s="28" t="s">
        <v>159</v>
      </c>
      <c r="G193" s="29">
        <v>1</v>
      </c>
      <c r="H193" s="28">
        <v>0</v>
      </c>
      <c r="I193" s="30">
        <f>ROUND(G193*H193,P4)</f>
        <v>0</v>
      </c>
      <c r="L193" s="30">
        <v>0</v>
      </c>
      <c r="M193" s="24">
        <f>ROUND(G193*L193,P4)</f>
        <v>0</v>
      </c>
      <c r="N193" s="25" t="s">
        <v>149</v>
      </c>
      <c r="O193" s="31">
        <f>M193*AA193</f>
        <v>0</v>
      </c>
      <c r="P193" s="1">
        <v>3</v>
      </c>
      <c r="AA193" s="1">
        <f>IF(P193=1,$O$3,IF(P193=2,$O$4,$O$5))</f>
        <v>0</v>
      </c>
    </row>
    <row r="194">
      <c r="A194" s="1" t="s">
        <v>114</v>
      </c>
      <c r="E194" s="27" t="s">
        <v>138</v>
      </c>
    </row>
    <row r="195">
      <c r="A195" s="1" t="s">
        <v>116</v>
      </c>
    </row>
    <row r="196" ht="118.8">
      <c r="A196" s="1" t="s">
        <v>117</v>
      </c>
      <c r="E196" s="27" t="s">
        <v>253</v>
      </c>
    </row>
    <row r="197">
      <c r="A197" s="1" t="s">
        <v>108</v>
      </c>
      <c r="B197" s="1">
        <v>56</v>
      </c>
      <c r="C197" s="26" t="s">
        <v>254</v>
      </c>
      <c r="D197" t="s">
        <v>138</v>
      </c>
      <c r="E197" s="27" t="s">
        <v>255</v>
      </c>
      <c r="F197" s="28" t="s">
        <v>159</v>
      </c>
      <c r="G197" s="29">
        <v>1</v>
      </c>
      <c r="H197" s="28">
        <v>0</v>
      </c>
      <c r="I197" s="30">
        <f>ROUND(G197*H197,P4)</f>
        <v>0</v>
      </c>
      <c r="L197" s="30">
        <v>0</v>
      </c>
      <c r="M197" s="24">
        <f>ROUND(G197*L197,P4)</f>
        <v>0</v>
      </c>
      <c r="N197" s="25" t="s">
        <v>149</v>
      </c>
      <c r="O197" s="31">
        <f>M197*AA197</f>
        <v>0</v>
      </c>
      <c r="P197" s="1">
        <v>3</v>
      </c>
      <c r="AA197" s="1">
        <f>IF(P197=1,$O$3,IF(P197=2,$O$4,$O$5))</f>
        <v>0</v>
      </c>
    </row>
    <row r="198">
      <c r="A198" s="1" t="s">
        <v>114</v>
      </c>
      <c r="E198" s="27" t="s">
        <v>138</v>
      </c>
    </row>
    <row r="199">
      <c r="A199" s="1" t="s">
        <v>116</v>
      </c>
    </row>
    <row r="200" ht="118.8">
      <c r="A200" s="1" t="s">
        <v>117</v>
      </c>
      <c r="E200" s="27" t="s">
        <v>256</v>
      </c>
    </row>
    <row r="201" ht="26.4">
      <c r="A201" s="1" t="s">
        <v>108</v>
      </c>
      <c r="B201" s="1">
        <v>57</v>
      </c>
      <c r="C201" s="26" t="s">
        <v>257</v>
      </c>
      <c r="D201" t="s">
        <v>138</v>
      </c>
      <c r="E201" s="27" t="s">
        <v>258</v>
      </c>
      <c r="F201" s="28" t="s">
        <v>159</v>
      </c>
      <c r="G201" s="29">
        <v>5</v>
      </c>
      <c r="H201" s="28">
        <v>0</v>
      </c>
      <c r="I201" s="30">
        <f>ROUND(G201*H201,P4)</f>
        <v>0</v>
      </c>
      <c r="L201" s="30">
        <v>0</v>
      </c>
      <c r="M201" s="24">
        <f>ROUND(G201*L201,P4)</f>
        <v>0</v>
      </c>
      <c r="N201" s="25" t="s">
        <v>149</v>
      </c>
      <c r="O201" s="31">
        <f>M201*AA201</f>
        <v>0</v>
      </c>
      <c r="P201" s="1">
        <v>3</v>
      </c>
      <c r="AA201" s="1">
        <f>IF(P201=1,$O$3,IF(P201=2,$O$4,$O$5))</f>
        <v>0</v>
      </c>
    </row>
    <row r="202">
      <c r="A202" s="1" t="s">
        <v>114</v>
      </c>
      <c r="E202" s="27" t="s">
        <v>138</v>
      </c>
    </row>
    <row r="203">
      <c r="A203" s="1" t="s">
        <v>116</v>
      </c>
    </row>
    <row r="204" ht="132">
      <c r="A204" s="1" t="s">
        <v>117</v>
      </c>
      <c r="E204" s="27" t="s">
        <v>259</v>
      </c>
    </row>
    <row r="205">
      <c r="A205" s="1" t="s">
        <v>108</v>
      </c>
      <c r="B205" s="1">
        <v>58</v>
      </c>
      <c r="C205" s="26" t="s">
        <v>260</v>
      </c>
      <c r="D205" t="s">
        <v>138</v>
      </c>
      <c r="E205" s="27" t="s">
        <v>261</v>
      </c>
      <c r="F205" s="28" t="s">
        <v>159</v>
      </c>
      <c r="G205" s="29">
        <v>1</v>
      </c>
      <c r="H205" s="28">
        <v>0</v>
      </c>
      <c r="I205" s="30">
        <f>ROUND(G205*H205,P4)</f>
        <v>0</v>
      </c>
      <c r="L205" s="30">
        <v>0</v>
      </c>
      <c r="M205" s="24">
        <f>ROUND(G205*L205,P4)</f>
        <v>0</v>
      </c>
      <c r="N205" s="25" t="s">
        <v>262</v>
      </c>
      <c r="O205" s="31">
        <f>M205*AA205</f>
        <v>0</v>
      </c>
      <c r="P205" s="1">
        <v>3</v>
      </c>
      <c r="AA205" s="1">
        <f>IF(P205=1,$O$3,IF(P205=2,$O$4,$O$5))</f>
        <v>0</v>
      </c>
    </row>
    <row r="206">
      <c r="A206" s="1" t="s">
        <v>114</v>
      </c>
      <c r="E206" s="27" t="s">
        <v>138</v>
      </c>
    </row>
    <row r="207">
      <c r="A207" s="1" t="s">
        <v>116</v>
      </c>
    </row>
    <row r="208" ht="105.6">
      <c r="A208" s="1" t="s">
        <v>117</v>
      </c>
      <c r="E208" s="27" t="s">
        <v>263</v>
      </c>
    </row>
    <row r="209">
      <c r="A209" s="1" t="s">
        <v>108</v>
      </c>
      <c r="B209" s="1">
        <v>59</v>
      </c>
      <c r="C209" s="26" t="s">
        <v>264</v>
      </c>
      <c r="D209" t="s">
        <v>138</v>
      </c>
      <c r="E209" s="27" t="s">
        <v>265</v>
      </c>
      <c r="F209" s="28" t="s">
        <v>159</v>
      </c>
      <c r="G209" s="29">
        <v>1</v>
      </c>
      <c r="H209" s="28">
        <v>0</v>
      </c>
      <c r="I209" s="30">
        <f>ROUND(G209*H209,P4)</f>
        <v>0</v>
      </c>
      <c r="L209" s="30">
        <v>0</v>
      </c>
      <c r="M209" s="24">
        <f>ROUND(G209*L209,P4)</f>
        <v>0</v>
      </c>
      <c r="N209" s="25" t="s">
        <v>149</v>
      </c>
      <c r="O209" s="31">
        <f>M209*AA209</f>
        <v>0</v>
      </c>
      <c r="P209" s="1">
        <v>3</v>
      </c>
      <c r="AA209" s="1">
        <f>IF(P209=1,$O$3,IF(P209=2,$O$4,$O$5))</f>
        <v>0</v>
      </c>
    </row>
    <row r="210">
      <c r="A210" s="1" t="s">
        <v>114</v>
      </c>
      <c r="E210" s="27" t="s">
        <v>138</v>
      </c>
    </row>
    <row r="211">
      <c r="A211" s="1" t="s">
        <v>116</v>
      </c>
    </row>
    <row r="212" ht="118.8">
      <c r="A212" s="1" t="s">
        <v>117</v>
      </c>
      <c r="E212" s="27" t="s">
        <v>266</v>
      </c>
    </row>
    <row r="213" ht="26.4">
      <c r="A213" s="1" t="s">
        <v>108</v>
      </c>
      <c r="B213" s="1">
        <v>60</v>
      </c>
      <c r="C213" s="26" t="s">
        <v>267</v>
      </c>
      <c r="D213" t="s">
        <v>138</v>
      </c>
      <c r="E213" s="27" t="s">
        <v>268</v>
      </c>
      <c r="F213" s="28" t="s">
        <v>269</v>
      </c>
      <c r="G213" s="29">
        <v>2</v>
      </c>
      <c r="H213" s="28">
        <v>0</v>
      </c>
      <c r="I213" s="30">
        <f>ROUND(G213*H213,P4)</f>
        <v>0</v>
      </c>
      <c r="L213" s="30">
        <v>0</v>
      </c>
      <c r="M213" s="24">
        <f>ROUND(G213*L213,P4)</f>
        <v>0</v>
      </c>
      <c r="N213" s="25" t="s">
        <v>149</v>
      </c>
      <c r="O213" s="31">
        <f>M213*AA213</f>
        <v>0</v>
      </c>
      <c r="P213" s="1">
        <v>3</v>
      </c>
      <c r="AA213" s="1">
        <f>IF(P213=1,$O$3,IF(P213=2,$O$4,$O$5))</f>
        <v>0</v>
      </c>
    </row>
    <row r="214">
      <c r="A214" s="1" t="s">
        <v>114</v>
      </c>
      <c r="E214" s="27" t="s">
        <v>138</v>
      </c>
    </row>
    <row r="215">
      <c r="A215" s="1" t="s">
        <v>116</v>
      </c>
    </row>
    <row r="216" ht="145.2">
      <c r="A216" s="1" t="s">
        <v>117</v>
      </c>
      <c r="E216" s="27" t="s">
        <v>270</v>
      </c>
    </row>
    <row r="217">
      <c r="A217" s="1" t="s">
        <v>108</v>
      </c>
      <c r="B217" s="1">
        <v>61</v>
      </c>
      <c r="C217" s="26" t="s">
        <v>271</v>
      </c>
      <c r="D217" t="s">
        <v>138</v>
      </c>
      <c r="E217" s="27" t="s">
        <v>272</v>
      </c>
      <c r="F217" s="28" t="s">
        <v>159</v>
      </c>
      <c r="G217" s="29">
        <v>1</v>
      </c>
      <c r="H217" s="28">
        <v>0</v>
      </c>
      <c r="I217" s="30">
        <f>ROUND(G217*H217,P4)</f>
        <v>0</v>
      </c>
      <c r="L217" s="30">
        <v>0</v>
      </c>
      <c r="M217" s="24">
        <f>ROUND(G217*L217,P4)</f>
        <v>0</v>
      </c>
      <c r="N217" s="25" t="s">
        <v>149</v>
      </c>
      <c r="O217" s="31">
        <f>M217*AA217</f>
        <v>0</v>
      </c>
      <c r="P217" s="1">
        <v>3</v>
      </c>
      <c r="AA217" s="1">
        <f>IF(P217=1,$O$3,IF(P217=2,$O$4,$O$5))</f>
        <v>0</v>
      </c>
    </row>
    <row r="218">
      <c r="A218" s="1" t="s">
        <v>114</v>
      </c>
      <c r="E218" s="27" t="s">
        <v>138</v>
      </c>
    </row>
    <row r="219">
      <c r="A219" s="1" t="s">
        <v>116</v>
      </c>
    </row>
    <row r="220" ht="118.8">
      <c r="A220" s="1" t="s">
        <v>117</v>
      </c>
      <c r="E220" s="27" t="s">
        <v>273</v>
      </c>
    </row>
    <row r="221">
      <c r="A221" s="1" t="s">
        <v>108</v>
      </c>
      <c r="B221" s="1">
        <v>62</v>
      </c>
      <c r="C221" s="26" t="s">
        <v>274</v>
      </c>
      <c r="D221" t="s">
        <v>138</v>
      </c>
      <c r="E221" s="27" t="s">
        <v>275</v>
      </c>
      <c r="F221" s="28" t="s">
        <v>159</v>
      </c>
      <c r="G221" s="29">
        <v>1</v>
      </c>
      <c r="H221" s="28">
        <v>0</v>
      </c>
      <c r="I221" s="30">
        <f>ROUND(G221*H221,P4)</f>
        <v>0</v>
      </c>
      <c r="L221" s="30">
        <v>0</v>
      </c>
      <c r="M221" s="24">
        <f>ROUND(G221*L221,P4)</f>
        <v>0</v>
      </c>
      <c r="N221" s="25" t="s">
        <v>149</v>
      </c>
      <c r="O221" s="31">
        <f>M221*AA221</f>
        <v>0</v>
      </c>
      <c r="P221" s="1">
        <v>3</v>
      </c>
      <c r="AA221" s="1">
        <f>IF(P221=1,$O$3,IF(P221=2,$O$4,$O$5))</f>
        <v>0</v>
      </c>
    </row>
    <row r="222">
      <c r="A222" s="1" t="s">
        <v>114</v>
      </c>
      <c r="E222" s="27" t="s">
        <v>138</v>
      </c>
    </row>
    <row r="223">
      <c r="A223" s="1" t="s">
        <v>116</v>
      </c>
    </row>
    <row r="224" ht="105.6">
      <c r="A224" s="1" t="s">
        <v>117</v>
      </c>
      <c r="E224" s="27" t="s">
        <v>276</v>
      </c>
    </row>
    <row r="225">
      <c r="A225" s="1" t="s">
        <v>108</v>
      </c>
      <c r="B225" s="1">
        <v>63</v>
      </c>
      <c r="C225" s="26" t="s">
        <v>277</v>
      </c>
      <c r="D225" t="s">
        <v>138</v>
      </c>
      <c r="E225" s="27" t="s">
        <v>278</v>
      </c>
      <c r="F225" s="28" t="s">
        <v>159</v>
      </c>
      <c r="G225" s="29">
        <v>14</v>
      </c>
      <c r="H225" s="28">
        <v>0</v>
      </c>
      <c r="I225" s="30">
        <f>ROUND(G225*H225,P4)</f>
        <v>0</v>
      </c>
      <c r="L225" s="30">
        <v>0</v>
      </c>
      <c r="M225" s="24">
        <f>ROUND(G225*L225,P4)</f>
        <v>0</v>
      </c>
      <c r="N225" s="25" t="s">
        <v>149</v>
      </c>
      <c r="O225" s="31">
        <f>M225*AA225</f>
        <v>0</v>
      </c>
      <c r="P225" s="1">
        <v>3</v>
      </c>
      <c r="AA225" s="1">
        <f>IF(P225=1,$O$3,IF(P225=2,$O$4,$O$5))</f>
        <v>0</v>
      </c>
    </row>
    <row r="226">
      <c r="A226" s="1" t="s">
        <v>114</v>
      </c>
      <c r="E226" s="27" t="s">
        <v>138</v>
      </c>
    </row>
    <row r="227">
      <c r="A227" s="1" t="s">
        <v>116</v>
      </c>
    </row>
    <row r="228" ht="118.8">
      <c r="A228" s="1" t="s">
        <v>117</v>
      </c>
      <c r="E228" s="27" t="s">
        <v>279</v>
      </c>
    </row>
    <row r="229">
      <c r="A229" s="1" t="s">
        <v>108</v>
      </c>
      <c r="B229" s="1">
        <v>64</v>
      </c>
      <c r="C229" s="26" t="s">
        <v>280</v>
      </c>
      <c r="D229" t="s">
        <v>138</v>
      </c>
      <c r="E229" s="27" t="s">
        <v>281</v>
      </c>
      <c r="F229" s="28" t="s">
        <v>159</v>
      </c>
      <c r="G229" s="29">
        <v>14</v>
      </c>
      <c r="H229" s="28">
        <v>0</v>
      </c>
      <c r="I229" s="30">
        <f>ROUND(G229*H229,P4)</f>
        <v>0</v>
      </c>
      <c r="L229" s="30">
        <v>0</v>
      </c>
      <c r="M229" s="24">
        <f>ROUND(G229*L229,P4)</f>
        <v>0</v>
      </c>
      <c r="N229" s="25" t="s">
        <v>149</v>
      </c>
      <c r="O229" s="31">
        <f>M229*AA229</f>
        <v>0</v>
      </c>
      <c r="P229" s="1">
        <v>3</v>
      </c>
      <c r="AA229" s="1">
        <f>IF(P229=1,$O$3,IF(P229=2,$O$4,$O$5))</f>
        <v>0</v>
      </c>
    </row>
    <row r="230">
      <c r="A230" s="1" t="s">
        <v>114</v>
      </c>
      <c r="E230" s="27" t="s">
        <v>138</v>
      </c>
    </row>
    <row r="231">
      <c r="A231" s="1" t="s">
        <v>116</v>
      </c>
    </row>
    <row r="232" ht="145.2">
      <c r="A232" s="1" t="s">
        <v>117</v>
      </c>
      <c r="E232" s="27" t="s">
        <v>282</v>
      </c>
    </row>
    <row r="233">
      <c r="A233" s="1" t="s">
        <v>108</v>
      </c>
      <c r="B233" s="1">
        <v>65</v>
      </c>
      <c r="C233" s="26" t="s">
        <v>283</v>
      </c>
      <c r="D233" t="s">
        <v>138</v>
      </c>
      <c r="E233" s="27" t="s">
        <v>284</v>
      </c>
      <c r="F233" s="28" t="s">
        <v>159</v>
      </c>
      <c r="G233" s="29">
        <v>8</v>
      </c>
      <c r="H233" s="28">
        <v>0</v>
      </c>
      <c r="I233" s="30">
        <f>ROUND(G233*H233,P4)</f>
        <v>0</v>
      </c>
      <c r="L233" s="30">
        <v>0</v>
      </c>
      <c r="M233" s="24">
        <f>ROUND(G233*L233,P4)</f>
        <v>0</v>
      </c>
      <c r="N233" s="25" t="s">
        <v>149</v>
      </c>
      <c r="O233" s="31">
        <f>M233*AA233</f>
        <v>0</v>
      </c>
      <c r="P233" s="1">
        <v>3</v>
      </c>
      <c r="AA233" s="1">
        <f>IF(P233=1,$O$3,IF(P233=2,$O$4,$O$5))</f>
        <v>0</v>
      </c>
    </row>
    <row r="234">
      <c r="A234" s="1" t="s">
        <v>114</v>
      </c>
      <c r="E234" s="27" t="s">
        <v>138</v>
      </c>
    </row>
    <row r="235">
      <c r="A235" s="1" t="s">
        <v>116</v>
      </c>
    </row>
    <row r="236" ht="118.8">
      <c r="A236" s="1" t="s">
        <v>117</v>
      </c>
      <c r="E236" s="27" t="s">
        <v>285</v>
      </c>
    </row>
    <row r="237">
      <c r="A237" s="1" t="s">
        <v>108</v>
      </c>
      <c r="B237" s="1">
        <v>66</v>
      </c>
      <c r="C237" s="26" t="s">
        <v>286</v>
      </c>
      <c r="D237" t="s">
        <v>138</v>
      </c>
      <c r="E237" s="27" t="s">
        <v>287</v>
      </c>
      <c r="F237" s="28" t="s">
        <v>159</v>
      </c>
      <c r="G237" s="29">
        <v>8</v>
      </c>
      <c r="H237" s="28">
        <v>0</v>
      </c>
      <c r="I237" s="30">
        <f>ROUND(G237*H237,P4)</f>
        <v>0</v>
      </c>
      <c r="L237" s="30">
        <v>0</v>
      </c>
      <c r="M237" s="24">
        <f>ROUND(G237*L237,P4)</f>
        <v>0</v>
      </c>
      <c r="N237" s="25" t="s">
        <v>149</v>
      </c>
      <c r="O237" s="31">
        <f>M237*AA237</f>
        <v>0</v>
      </c>
      <c r="P237" s="1">
        <v>3</v>
      </c>
      <c r="AA237" s="1">
        <f>IF(P237=1,$O$3,IF(P237=2,$O$4,$O$5))</f>
        <v>0</v>
      </c>
    </row>
    <row r="238">
      <c r="A238" s="1" t="s">
        <v>114</v>
      </c>
      <c r="E238" s="27" t="s">
        <v>138</v>
      </c>
    </row>
    <row r="239">
      <c r="A239" s="1" t="s">
        <v>116</v>
      </c>
    </row>
    <row r="240" ht="145.2">
      <c r="A240" s="1" t="s">
        <v>117</v>
      </c>
      <c r="E240" s="27" t="s">
        <v>282</v>
      </c>
    </row>
    <row r="241">
      <c r="A241" s="1" t="s">
        <v>108</v>
      </c>
      <c r="B241" s="1">
        <v>67</v>
      </c>
      <c r="C241" s="26" t="s">
        <v>288</v>
      </c>
      <c r="D241" t="s">
        <v>138</v>
      </c>
      <c r="E241" s="27" t="s">
        <v>289</v>
      </c>
      <c r="F241" s="28" t="s">
        <v>159</v>
      </c>
      <c r="G241" s="29">
        <v>27</v>
      </c>
      <c r="H241" s="28">
        <v>0</v>
      </c>
      <c r="I241" s="30">
        <f>ROUND(G241*H241,P4)</f>
        <v>0</v>
      </c>
      <c r="L241" s="30">
        <v>0</v>
      </c>
      <c r="M241" s="24">
        <f>ROUND(G241*L241,P4)</f>
        <v>0</v>
      </c>
      <c r="N241" s="25" t="s">
        <v>149</v>
      </c>
      <c r="O241" s="31">
        <f>M241*AA241</f>
        <v>0</v>
      </c>
      <c r="P241" s="1">
        <v>3</v>
      </c>
      <c r="AA241" s="1">
        <f>IF(P241=1,$O$3,IF(P241=2,$O$4,$O$5))</f>
        <v>0</v>
      </c>
    </row>
    <row r="242">
      <c r="A242" s="1" t="s">
        <v>114</v>
      </c>
      <c r="E242" s="27" t="s">
        <v>138</v>
      </c>
    </row>
    <row r="243">
      <c r="A243" s="1" t="s">
        <v>116</v>
      </c>
    </row>
    <row r="244" ht="118.8">
      <c r="A244" s="1" t="s">
        <v>117</v>
      </c>
      <c r="E244" s="27" t="s">
        <v>290</v>
      </c>
    </row>
    <row r="245">
      <c r="A245" s="1" t="s">
        <v>108</v>
      </c>
      <c r="B245" s="1">
        <v>68</v>
      </c>
      <c r="C245" s="26" t="s">
        <v>291</v>
      </c>
      <c r="D245" t="s">
        <v>138</v>
      </c>
      <c r="E245" s="27" t="s">
        <v>292</v>
      </c>
      <c r="F245" s="28" t="s">
        <v>159</v>
      </c>
      <c r="G245" s="29">
        <v>27</v>
      </c>
      <c r="H245" s="28">
        <v>0</v>
      </c>
      <c r="I245" s="30">
        <f>ROUND(G245*H245,P4)</f>
        <v>0</v>
      </c>
      <c r="L245" s="30">
        <v>0</v>
      </c>
      <c r="M245" s="24">
        <f>ROUND(G245*L245,P4)</f>
        <v>0</v>
      </c>
      <c r="N245" s="25" t="s">
        <v>149</v>
      </c>
      <c r="O245" s="31">
        <f>M245*AA245</f>
        <v>0</v>
      </c>
      <c r="P245" s="1">
        <v>3</v>
      </c>
      <c r="AA245" s="1">
        <f>IF(P245=1,$O$3,IF(P245=2,$O$4,$O$5))</f>
        <v>0</v>
      </c>
    </row>
    <row r="246">
      <c r="A246" s="1" t="s">
        <v>114</v>
      </c>
      <c r="E246" s="27" t="s">
        <v>138</v>
      </c>
    </row>
    <row r="247">
      <c r="A247" s="1" t="s">
        <v>116</v>
      </c>
    </row>
    <row r="248" ht="132">
      <c r="A248" s="1" t="s">
        <v>117</v>
      </c>
      <c r="E248" s="27" t="s">
        <v>293</v>
      </c>
    </row>
    <row r="249">
      <c r="A249" s="1" t="s">
        <v>108</v>
      </c>
      <c r="B249" s="1">
        <v>69</v>
      </c>
      <c r="C249" s="26" t="s">
        <v>294</v>
      </c>
      <c r="D249" t="s">
        <v>138</v>
      </c>
      <c r="E249" s="27" t="s">
        <v>295</v>
      </c>
      <c r="F249" s="28" t="s">
        <v>159</v>
      </c>
      <c r="G249" s="29">
        <v>7</v>
      </c>
      <c r="H249" s="28">
        <v>0</v>
      </c>
      <c r="I249" s="30">
        <f>ROUND(G249*H249,P4)</f>
        <v>0</v>
      </c>
      <c r="L249" s="30">
        <v>0</v>
      </c>
      <c r="M249" s="24">
        <f>ROUND(G249*L249,P4)</f>
        <v>0</v>
      </c>
      <c r="N249" s="25" t="s">
        <v>149</v>
      </c>
      <c r="O249" s="31">
        <f>M249*AA249</f>
        <v>0</v>
      </c>
      <c r="P249" s="1">
        <v>3</v>
      </c>
      <c r="AA249" s="1">
        <f>IF(P249=1,$O$3,IF(P249=2,$O$4,$O$5))</f>
        <v>0</v>
      </c>
    </row>
    <row r="250">
      <c r="A250" s="1" t="s">
        <v>114</v>
      </c>
      <c r="E250" s="27" t="s">
        <v>138</v>
      </c>
    </row>
    <row r="251">
      <c r="A251" s="1" t="s">
        <v>116</v>
      </c>
    </row>
    <row r="252" ht="145.2">
      <c r="A252" s="1" t="s">
        <v>117</v>
      </c>
      <c r="E252" s="27" t="s">
        <v>296</v>
      </c>
    </row>
    <row r="253">
      <c r="A253" s="1" t="s">
        <v>108</v>
      </c>
      <c r="B253" s="1">
        <v>70</v>
      </c>
      <c r="C253" s="26" t="s">
        <v>297</v>
      </c>
      <c r="D253" t="s">
        <v>138</v>
      </c>
      <c r="E253" s="27" t="s">
        <v>298</v>
      </c>
      <c r="F253" s="28" t="s">
        <v>159</v>
      </c>
      <c r="G253" s="29">
        <v>6</v>
      </c>
      <c r="H253" s="28">
        <v>0</v>
      </c>
      <c r="I253" s="30">
        <f>ROUND(G253*H253,P4)</f>
        <v>0</v>
      </c>
      <c r="L253" s="30">
        <v>0</v>
      </c>
      <c r="M253" s="24">
        <f>ROUND(G253*L253,P4)</f>
        <v>0</v>
      </c>
      <c r="N253" s="25" t="s">
        <v>149</v>
      </c>
      <c r="O253" s="31">
        <f>M253*AA253</f>
        <v>0</v>
      </c>
      <c r="P253" s="1">
        <v>3</v>
      </c>
      <c r="AA253" s="1">
        <f>IF(P253=1,$O$3,IF(P253=2,$O$4,$O$5))</f>
        <v>0</v>
      </c>
    </row>
    <row r="254">
      <c r="A254" s="1" t="s">
        <v>114</v>
      </c>
      <c r="E254" s="27" t="s">
        <v>138</v>
      </c>
    </row>
    <row r="255">
      <c r="A255" s="1" t="s">
        <v>116</v>
      </c>
    </row>
    <row r="256" ht="145.2">
      <c r="A256" s="1" t="s">
        <v>117</v>
      </c>
      <c r="E256" s="27" t="s">
        <v>299</v>
      </c>
    </row>
    <row r="257">
      <c r="A257" s="1" t="s">
        <v>108</v>
      </c>
      <c r="B257" s="1">
        <v>71</v>
      </c>
      <c r="C257" s="26" t="s">
        <v>300</v>
      </c>
      <c r="D257" t="s">
        <v>138</v>
      </c>
      <c r="E257" s="27" t="s">
        <v>301</v>
      </c>
      <c r="F257" s="28" t="s">
        <v>159</v>
      </c>
      <c r="G257" s="29">
        <v>2</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c r="A259" s="1" t="s">
        <v>116</v>
      </c>
    </row>
    <row r="260" ht="118.8">
      <c r="A260" s="1" t="s">
        <v>117</v>
      </c>
      <c r="E260" s="27" t="s">
        <v>302</v>
      </c>
    </row>
    <row r="261">
      <c r="A261" s="1" t="s">
        <v>108</v>
      </c>
      <c r="B261" s="1">
        <v>72</v>
      </c>
      <c r="C261" s="26" t="s">
        <v>303</v>
      </c>
      <c r="D261" t="s">
        <v>138</v>
      </c>
      <c r="E261" s="27" t="s">
        <v>304</v>
      </c>
      <c r="F261" s="28" t="s">
        <v>159</v>
      </c>
      <c r="G261" s="29">
        <v>2</v>
      </c>
      <c r="H261" s="28">
        <v>0</v>
      </c>
      <c r="I261" s="30">
        <f>ROUND(G261*H261,P4)</f>
        <v>0</v>
      </c>
      <c r="L261" s="30">
        <v>0</v>
      </c>
      <c r="M261" s="24">
        <f>ROUND(G261*L261,P4)</f>
        <v>0</v>
      </c>
      <c r="N261" s="25" t="s">
        <v>149</v>
      </c>
      <c r="O261" s="31">
        <f>M261*AA261</f>
        <v>0</v>
      </c>
      <c r="P261" s="1">
        <v>3</v>
      </c>
      <c r="AA261" s="1">
        <f>IF(P261=1,$O$3,IF(P261=2,$O$4,$O$5))</f>
        <v>0</v>
      </c>
    </row>
    <row r="262">
      <c r="A262" s="1" t="s">
        <v>114</v>
      </c>
      <c r="E262" s="27" t="s">
        <v>138</v>
      </c>
    </row>
    <row r="263">
      <c r="A263" s="1" t="s">
        <v>116</v>
      </c>
    </row>
    <row r="264" ht="145.2">
      <c r="A264" s="1" t="s">
        <v>117</v>
      </c>
      <c r="E264" s="27" t="s">
        <v>305</v>
      </c>
    </row>
    <row r="265">
      <c r="A265" s="1" t="s">
        <v>108</v>
      </c>
      <c r="B265" s="1">
        <v>73</v>
      </c>
      <c r="C265" s="26" t="s">
        <v>306</v>
      </c>
      <c r="D265" t="s">
        <v>138</v>
      </c>
      <c r="E265" s="27" t="s">
        <v>307</v>
      </c>
      <c r="F265" s="28" t="s">
        <v>159</v>
      </c>
      <c r="G265" s="29">
        <v>2</v>
      </c>
      <c r="H265" s="28">
        <v>0</v>
      </c>
      <c r="I265" s="30">
        <f>ROUND(G265*H265,P4)</f>
        <v>0</v>
      </c>
      <c r="L265" s="30">
        <v>0</v>
      </c>
      <c r="M265" s="24">
        <f>ROUND(G265*L265,P4)</f>
        <v>0</v>
      </c>
      <c r="N265" s="25" t="s">
        <v>149</v>
      </c>
      <c r="O265" s="31">
        <f>M265*AA265</f>
        <v>0</v>
      </c>
      <c r="P265" s="1">
        <v>3</v>
      </c>
      <c r="AA265" s="1">
        <f>IF(P265=1,$O$3,IF(P265=2,$O$4,$O$5))</f>
        <v>0</v>
      </c>
    </row>
    <row r="266">
      <c r="A266" s="1" t="s">
        <v>114</v>
      </c>
      <c r="E266" s="27" t="s">
        <v>138</v>
      </c>
    </row>
    <row r="267">
      <c r="A267" s="1" t="s">
        <v>116</v>
      </c>
    </row>
    <row r="268" ht="118.8">
      <c r="A268" s="1" t="s">
        <v>117</v>
      </c>
      <c r="E268" s="27" t="s">
        <v>308</v>
      </c>
    </row>
    <row r="269">
      <c r="A269" s="1" t="s">
        <v>108</v>
      </c>
      <c r="B269" s="1">
        <v>74</v>
      </c>
      <c r="C269" s="26" t="s">
        <v>309</v>
      </c>
      <c r="D269" t="s">
        <v>138</v>
      </c>
      <c r="E269" s="27" t="s">
        <v>310</v>
      </c>
      <c r="F269" s="28" t="s">
        <v>159</v>
      </c>
      <c r="G269" s="29">
        <v>2</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c r="A271" s="1" t="s">
        <v>116</v>
      </c>
    </row>
    <row r="272" ht="132">
      <c r="A272" s="1" t="s">
        <v>117</v>
      </c>
      <c r="E272" s="27" t="s">
        <v>311</v>
      </c>
    </row>
    <row r="273">
      <c r="A273" s="1" t="s">
        <v>108</v>
      </c>
      <c r="B273" s="1">
        <v>75</v>
      </c>
      <c r="C273" s="26" t="s">
        <v>312</v>
      </c>
      <c r="D273" t="s">
        <v>138</v>
      </c>
      <c r="E273" s="27" t="s">
        <v>313</v>
      </c>
      <c r="F273" s="28" t="s">
        <v>159</v>
      </c>
      <c r="G273" s="29">
        <v>1</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c r="A275" s="1" t="s">
        <v>116</v>
      </c>
    </row>
    <row r="276" ht="118.8">
      <c r="A276" s="1" t="s">
        <v>117</v>
      </c>
      <c r="E276" s="27" t="s">
        <v>314</v>
      </c>
    </row>
    <row r="277">
      <c r="A277" s="1" t="s">
        <v>108</v>
      </c>
      <c r="B277" s="1">
        <v>76</v>
      </c>
      <c r="C277" s="26" t="s">
        <v>315</v>
      </c>
      <c r="D277" t="s">
        <v>138</v>
      </c>
      <c r="E277" s="27" t="s">
        <v>316</v>
      </c>
      <c r="F277" s="28" t="s">
        <v>159</v>
      </c>
      <c r="G277" s="29">
        <v>1</v>
      </c>
      <c r="H277" s="28">
        <v>0</v>
      </c>
      <c r="I277" s="30">
        <f>ROUND(G277*H277,P4)</f>
        <v>0</v>
      </c>
      <c r="L277" s="30">
        <v>0</v>
      </c>
      <c r="M277" s="24">
        <f>ROUND(G277*L277,P4)</f>
        <v>0</v>
      </c>
      <c r="N277" s="25" t="s">
        <v>149</v>
      </c>
      <c r="O277" s="31">
        <f>M277*AA277</f>
        <v>0</v>
      </c>
      <c r="P277" s="1">
        <v>3</v>
      </c>
      <c r="AA277" s="1">
        <f>IF(P277=1,$O$3,IF(P277=2,$O$4,$O$5))</f>
        <v>0</v>
      </c>
    </row>
    <row r="278">
      <c r="A278" s="1" t="s">
        <v>114</v>
      </c>
      <c r="E278" s="27" t="s">
        <v>138</v>
      </c>
    </row>
    <row r="279">
      <c r="A279" s="1" t="s">
        <v>116</v>
      </c>
    </row>
    <row r="280" ht="132">
      <c r="A280" s="1" t="s">
        <v>117</v>
      </c>
      <c r="E280" s="27" t="s">
        <v>317</v>
      </c>
    </row>
    <row r="281">
      <c r="A281" s="1" t="s">
        <v>108</v>
      </c>
      <c r="B281" s="1">
        <v>77</v>
      </c>
      <c r="C281" s="26" t="s">
        <v>318</v>
      </c>
      <c r="D281" t="s">
        <v>138</v>
      </c>
      <c r="E281" s="27" t="s">
        <v>319</v>
      </c>
      <c r="F281" s="28" t="s">
        <v>159</v>
      </c>
      <c r="G281" s="29">
        <v>1</v>
      </c>
      <c r="H281" s="28">
        <v>0</v>
      </c>
      <c r="I281" s="30">
        <f>ROUND(G281*H281,P4)</f>
        <v>0</v>
      </c>
      <c r="L281" s="30">
        <v>0</v>
      </c>
      <c r="M281" s="24">
        <f>ROUND(G281*L281,P4)</f>
        <v>0</v>
      </c>
      <c r="N281" s="25" t="s">
        <v>149</v>
      </c>
      <c r="O281" s="31">
        <f>M281*AA281</f>
        <v>0</v>
      </c>
      <c r="P281" s="1">
        <v>3</v>
      </c>
      <c r="AA281" s="1">
        <f>IF(P281=1,$O$3,IF(P281=2,$O$4,$O$5))</f>
        <v>0</v>
      </c>
    </row>
    <row r="282">
      <c r="A282" s="1" t="s">
        <v>114</v>
      </c>
      <c r="E282" s="27" t="s">
        <v>138</v>
      </c>
    </row>
    <row r="283">
      <c r="A283" s="1" t="s">
        <v>116</v>
      </c>
    </row>
    <row r="284" ht="145.2">
      <c r="A284" s="1" t="s">
        <v>117</v>
      </c>
      <c r="E284" s="27" t="s">
        <v>320</v>
      </c>
    </row>
    <row r="285">
      <c r="A285" s="1" t="s">
        <v>108</v>
      </c>
      <c r="B285" s="1">
        <v>78</v>
      </c>
      <c r="C285" s="26" t="s">
        <v>321</v>
      </c>
      <c r="D285" t="s">
        <v>138</v>
      </c>
      <c r="E285" s="27" t="s">
        <v>322</v>
      </c>
      <c r="F285" s="28" t="s">
        <v>159</v>
      </c>
      <c r="G285" s="29">
        <v>5</v>
      </c>
      <c r="H285" s="28">
        <v>0</v>
      </c>
      <c r="I285" s="30">
        <f>ROUND(G285*H285,P4)</f>
        <v>0</v>
      </c>
      <c r="L285" s="30">
        <v>0</v>
      </c>
      <c r="M285" s="24">
        <f>ROUND(G285*L285,P4)</f>
        <v>0</v>
      </c>
      <c r="N285" s="25" t="s">
        <v>149</v>
      </c>
      <c r="O285" s="31">
        <f>M285*AA285</f>
        <v>0</v>
      </c>
      <c r="P285" s="1">
        <v>3</v>
      </c>
      <c r="AA285" s="1">
        <f>IF(P285=1,$O$3,IF(P285=2,$O$4,$O$5))</f>
        <v>0</v>
      </c>
    </row>
    <row r="286">
      <c r="A286" s="1" t="s">
        <v>114</v>
      </c>
      <c r="E286" s="27" t="s">
        <v>138</v>
      </c>
    </row>
    <row r="287">
      <c r="A287" s="1" t="s">
        <v>116</v>
      </c>
    </row>
    <row r="288" ht="118.8">
      <c r="A288" s="1" t="s">
        <v>117</v>
      </c>
      <c r="E288" s="27" t="s">
        <v>323</v>
      </c>
    </row>
    <row r="289">
      <c r="A289" s="1" t="s">
        <v>108</v>
      </c>
      <c r="B289" s="1">
        <v>79</v>
      </c>
      <c r="C289" s="26" t="s">
        <v>324</v>
      </c>
      <c r="D289" t="s">
        <v>138</v>
      </c>
      <c r="E289" s="27" t="s">
        <v>325</v>
      </c>
      <c r="F289" s="28" t="s">
        <v>159</v>
      </c>
      <c r="G289" s="29">
        <v>5</v>
      </c>
      <c r="H289" s="28">
        <v>0</v>
      </c>
      <c r="I289" s="30">
        <f>ROUND(G289*H289,P4)</f>
        <v>0</v>
      </c>
      <c r="L289" s="30">
        <v>0</v>
      </c>
      <c r="M289" s="24">
        <f>ROUND(G289*L289,P4)</f>
        <v>0</v>
      </c>
      <c r="N289" s="25" t="s">
        <v>149</v>
      </c>
      <c r="O289" s="31">
        <f>M289*AA289</f>
        <v>0</v>
      </c>
      <c r="P289" s="1">
        <v>3</v>
      </c>
      <c r="AA289" s="1">
        <f>IF(P289=1,$O$3,IF(P289=2,$O$4,$O$5))</f>
        <v>0</v>
      </c>
    </row>
    <row r="290">
      <c r="A290" s="1" t="s">
        <v>114</v>
      </c>
      <c r="E290" s="27" t="s">
        <v>138</v>
      </c>
    </row>
    <row r="291">
      <c r="A291" s="1" t="s">
        <v>116</v>
      </c>
    </row>
    <row r="292" ht="171.6">
      <c r="A292" s="1" t="s">
        <v>117</v>
      </c>
      <c r="E292" s="27" t="s">
        <v>326</v>
      </c>
    </row>
    <row r="293">
      <c r="A293" s="1" t="s">
        <v>108</v>
      </c>
      <c r="B293" s="1">
        <v>80</v>
      </c>
      <c r="C293" s="26" t="s">
        <v>327</v>
      </c>
      <c r="D293" t="s">
        <v>138</v>
      </c>
      <c r="E293" s="27" t="s">
        <v>328</v>
      </c>
      <c r="F293" s="28" t="s">
        <v>159</v>
      </c>
      <c r="G293" s="29">
        <v>1</v>
      </c>
      <c r="H293" s="28">
        <v>0</v>
      </c>
      <c r="I293" s="30">
        <f>ROUND(G293*H293,P4)</f>
        <v>0</v>
      </c>
      <c r="L293" s="30">
        <v>0</v>
      </c>
      <c r="M293" s="24">
        <f>ROUND(G293*L293,P4)</f>
        <v>0</v>
      </c>
      <c r="N293" s="25" t="s">
        <v>149</v>
      </c>
      <c r="O293" s="31">
        <f>M293*AA293</f>
        <v>0</v>
      </c>
      <c r="P293" s="1">
        <v>3</v>
      </c>
      <c r="AA293" s="1">
        <f>IF(P293=1,$O$3,IF(P293=2,$O$4,$O$5))</f>
        <v>0</v>
      </c>
    </row>
    <row r="294">
      <c r="A294" s="1" t="s">
        <v>114</v>
      </c>
      <c r="E294" s="27" t="s">
        <v>138</v>
      </c>
    </row>
    <row r="295">
      <c r="A295" s="1" t="s">
        <v>116</v>
      </c>
    </row>
    <row r="296" ht="158.4">
      <c r="A296" s="1" t="s">
        <v>117</v>
      </c>
      <c r="E296" s="27" t="s">
        <v>329</v>
      </c>
    </row>
    <row r="297">
      <c r="A297" s="1" t="s">
        <v>108</v>
      </c>
      <c r="B297" s="1">
        <v>81</v>
      </c>
      <c r="C297" s="26" t="s">
        <v>330</v>
      </c>
      <c r="D297" t="s">
        <v>138</v>
      </c>
      <c r="E297" s="27" t="s">
        <v>331</v>
      </c>
      <c r="F297" s="28" t="s">
        <v>159</v>
      </c>
      <c r="G297" s="29">
        <v>2</v>
      </c>
      <c r="H297" s="28">
        <v>0</v>
      </c>
      <c r="I297" s="30">
        <f>ROUND(G297*H297,P4)</f>
        <v>0</v>
      </c>
      <c r="L297" s="30">
        <v>0</v>
      </c>
      <c r="M297" s="24">
        <f>ROUND(G297*L297,P4)</f>
        <v>0</v>
      </c>
      <c r="N297" s="25" t="s">
        <v>149</v>
      </c>
      <c r="O297" s="31">
        <f>M297*AA297</f>
        <v>0</v>
      </c>
      <c r="P297" s="1">
        <v>3</v>
      </c>
      <c r="AA297" s="1">
        <f>IF(P297=1,$O$3,IF(P297=2,$O$4,$O$5))</f>
        <v>0</v>
      </c>
    </row>
    <row r="298">
      <c r="A298" s="1" t="s">
        <v>114</v>
      </c>
      <c r="E298" s="27" t="s">
        <v>138</v>
      </c>
    </row>
    <row r="299">
      <c r="A299" s="1" t="s">
        <v>116</v>
      </c>
    </row>
    <row r="300" ht="158.4">
      <c r="A300" s="1" t="s">
        <v>117</v>
      </c>
      <c r="E300" s="27" t="s">
        <v>332</v>
      </c>
    </row>
    <row r="301">
      <c r="A301" s="1" t="s">
        <v>108</v>
      </c>
      <c r="B301" s="1">
        <v>82</v>
      </c>
      <c r="C301" s="26" t="s">
        <v>333</v>
      </c>
      <c r="D301" t="s">
        <v>138</v>
      </c>
      <c r="E301" s="27" t="s">
        <v>334</v>
      </c>
      <c r="F301" s="28" t="s">
        <v>159</v>
      </c>
      <c r="G301" s="29">
        <v>4</v>
      </c>
      <c r="H301" s="28">
        <v>0</v>
      </c>
      <c r="I301" s="30">
        <f>ROUND(G301*H301,P4)</f>
        <v>0</v>
      </c>
      <c r="L301" s="30">
        <v>0</v>
      </c>
      <c r="M301" s="24">
        <f>ROUND(G301*L301,P4)</f>
        <v>0</v>
      </c>
      <c r="N301" s="25" t="s">
        <v>149</v>
      </c>
      <c r="O301" s="31">
        <f>M301*AA301</f>
        <v>0</v>
      </c>
      <c r="P301" s="1">
        <v>3</v>
      </c>
      <c r="AA301" s="1">
        <f>IF(P301=1,$O$3,IF(P301=2,$O$4,$O$5))</f>
        <v>0</v>
      </c>
    </row>
    <row r="302">
      <c r="A302" s="1" t="s">
        <v>114</v>
      </c>
      <c r="E302" s="27" t="s">
        <v>138</v>
      </c>
    </row>
    <row r="303">
      <c r="A303" s="1" t="s">
        <v>116</v>
      </c>
    </row>
    <row r="304" ht="171.6">
      <c r="A304" s="1" t="s">
        <v>117</v>
      </c>
      <c r="E304" s="27" t="s">
        <v>335</v>
      </c>
    </row>
    <row r="305">
      <c r="A305" s="1" t="s">
        <v>108</v>
      </c>
      <c r="B305" s="1">
        <v>83</v>
      </c>
      <c r="C305" s="26" t="s">
        <v>336</v>
      </c>
      <c r="D305" t="s">
        <v>138</v>
      </c>
      <c r="E305" s="27" t="s">
        <v>337</v>
      </c>
      <c r="F305" s="28" t="s">
        <v>159</v>
      </c>
      <c r="G305" s="29">
        <v>3</v>
      </c>
      <c r="H305" s="28">
        <v>0</v>
      </c>
      <c r="I305" s="30">
        <f>ROUND(G305*H305,P4)</f>
        <v>0</v>
      </c>
      <c r="L305" s="30">
        <v>0</v>
      </c>
      <c r="M305" s="24">
        <f>ROUND(G305*L305,P4)</f>
        <v>0</v>
      </c>
      <c r="N305" s="25" t="s">
        <v>149</v>
      </c>
      <c r="O305" s="31">
        <f>M305*AA305</f>
        <v>0</v>
      </c>
      <c r="P305" s="1">
        <v>3</v>
      </c>
      <c r="AA305" s="1">
        <f>IF(P305=1,$O$3,IF(P305=2,$O$4,$O$5))</f>
        <v>0</v>
      </c>
    </row>
    <row r="306">
      <c r="A306" s="1" t="s">
        <v>114</v>
      </c>
      <c r="E306" s="27" t="s">
        <v>138</v>
      </c>
    </row>
    <row r="307">
      <c r="A307" s="1" t="s">
        <v>116</v>
      </c>
    </row>
    <row r="308" ht="158.4">
      <c r="A308" s="1" t="s">
        <v>117</v>
      </c>
      <c r="E308" s="27" t="s">
        <v>338</v>
      </c>
    </row>
    <row r="309">
      <c r="A309" s="1" t="s">
        <v>108</v>
      </c>
      <c r="B309" s="1">
        <v>84</v>
      </c>
      <c r="C309" s="26" t="s">
        <v>339</v>
      </c>
      <c r="D309" t="s">
        <v>138</v>
      </c>
      <c r="E309" s="27" t="s">
        <v>340</v>
      </c>
      <c r="F309" s="28" t="s">
        <v>159</v>
      </c>
      <c r="G309" s="29">
        <v>1</v>
      </c>
      <c r="H309" s="28">
        <v>0</v>
      </c>
      <c r="I309" s="30">
        <f>ROUND(G309*H309,P4)</f>
        <v>0</v>
      </c>
      <c r="L309" s="30">
        <v>0</v>
      </c>
      <c r="M309" s="24">
        <f>ROUND(G309*L309,P4)</f>
        <v>0</v>
      </c>
      <c r="N309" s="25" t="s">
        <v>149</v>
      </c>
      <c r="O309" s="31">
        <f>M309*AA309</f>
        <v>0</v>
      </c>
      <c r="P309" s="1">
        <v>3</v>
      </c>
      <c r="AA309" s="1">
        <f>IF(P309=1,$O$3,IF(P309=2,$O$4,$O$5))</f>
        <v>0</v>
      </c>
    </row>
    <row r="310">
      <c r="A310" s="1" t="s">
        <v>114</v>
      </c>
      <c r="E310" s="27" t="s">
        <v>138</v>
      </c>
    </row>
    <row r="311">
      <c r="A311" s="1" t="s">
        <v>116</v>
      </c>
    </row>
    <row r="312" ht="158.4">
      <c r="A312" s="1" t="s">
        <v>117</v>
      </c>
      <c r="E312" s="27" t="s">
        <v>341</v>
      </c>
    </row>
    <row r="313" ht="26.4">
      <c r="A313" s="1" t="s">
        <v>108</v>
      </c>
      <c r="B313" s="1">
        <v>85</v>
      </c>
      <c r="C313" s="26" t="s">
        <v>342</v>
      </c>
      <c r="D313" t="s">
        <v>138</v>
      </c>
      <c r="E313" s="27" t="s">
        <v>343</v>
      </c>
      <c r="F313" s="28" t="s">
        <v>159</v>
      </c>
      <c r="G313" s="29">
        <v>36</v>
      </c>
      <c r="H313" s="28">
        <v>0</v>
      </c>
      <c r="I313" s="30">
        <f>ROUND(G313*H313,P4)</f>
        <v>0</v>
      </c>
      <c r="L313" s="30">
        <v>0</v>
      </c>
      <c r="M313" s="24">
        <f>ROUND(G313*L313,P4)</f>
        <v>0</v>
      </c>
      <c r="N313" s="25" t="s">
        <v>149</v>
      </c>
      <c r="O313" s="31">
        <f>M313*AA313</f>
        <v>0</v>
      </c>
      <c r="P313" s="1">
        <v>3</v>
      </c>
      <c r="AA313" s="1">
        <f>IF(P313=1,$O$3,IF(P313=2,$O$4,$O$5))</f>
        <v>0</v>
      </c>
    </row>
    <row r="314">
      <c r="A314" s="1" t="s">
        <v>114</v>
      </c>
      <c r="E314" s="27" t="s">
        <v>138</v>
      </c>
    </row>
    <row r="315">
      <c r="A315" s="1" t="s">
        <v>116</v>
      </c>
    </row>
    <row r="316" ht="118.8">
      <c r="A316" s="1" t="s">
        <v>117</v>
      </c>
      <c r="E316" s="27" t="s">
        <v>344</v>
      </c>
    </row>
    <row r="317" ht="26.4">
      <c r="A317" s="1" t="s">
        <v>108</v>
      </c>
      <c r="B317" s="1">
        <v>86</v>
      </c>
      <c r="C317" s="26" t="s">
        <v>345</v>
      </c>
      <c r="D317" t="s">
        <v>138</v>
      </c>
      <c r="E317" s="27" t="s">
        <v>346</v>
      </c>
      <c r="F317" s="28" t="s">
        <v>159</v>
      </c>
      <c r="G317" s="29">
        <v>36</v>
      </c>
      <c r="H317" s="28">
        <v>0</v>
      </c>
      <c r="I317" s="30">
        <f>ROUND(G317*H317,P4)</f>
        <v>0</v>
      </c>
      <c r="L317" s="30">
        <v>0</v>
      </c>
      <c r="M317" s="24">
        <f>ROUND(G317*L317,P4)</f>
        <v>0</v>
      </c>
      <c r="N317" s="25" t="s">
        <v>149</v>
      </c>
      <c r="O317" s="31">
        <f>M317*AA317</f>
        <v>0</v>
      </c>
      <c r="P317" s="1">
        <v>3</v>
      </c>
      <c r="AA317" s="1">
        <f>IF(P317=1,$O$3,IF(P317=2,$O$4,$O$5))</f>
        <v>0</v>
      </c>
    </row>
    <row r="318">
      <c r="A318" s="1" t="s">
        <v>114</v>
      </c>
      <c r="E318" s="27" t="s">
        <v>138</v>
      </c>
    </row>
    <row r="319">
      <c r="A319" s="1" t="s">
        <v>116</v>
      </c>
    </row>
    <row r="320" ht="118.8">
      <c r="A320" s="1" t="s">
        <v>117</v>
      </c>
      <c r="E320" s="27" t="s">
        <v>347</v>
      </c>
    </row>
    <row r="321" ht="26.4">
      <c r="A321" s="1" t="s">
        <v>108</v>
      </c>
      <c r="B321" s="1">
        <v>87</v>
      </c>
      <c r="C321" s="26" t="s">
        <v>348</v>
      </c>
      <c r="D321" t="s">
        <v>138</v>
      </c>
      <c r="E321" s="27" t="s">
        <v>349</v>
      </c>
      <c r="F321" s="28" t="s">
        <v>159</v>
      </c>
      <c r="G321" s="29">
        <v>35</v>
      </c>
      <c r="H321" s="28">
        <v>0</v>
      </c>
      <c r="I321" s="30">
        <f>ROUND(G321*H321,P4)</f>
        <v>0</v>
      </c>
      <c r="L321" s="30">
        <v>0</v>
      </c>
      <c r="M321" s="24">
        <f>ROUND(G321*L321,P4)</f>
        <v>0</v>
      </c>
      <c r="N321" s="25" t="s">
        <v>149</v>
      </c>
      <c r="O321" s="31">
        <f>M321*AA321</f>
        <v>0</v>
      </c>
      <c r="P321" s="1">
        <v>3</v>
      </c>
      <c r="AA321" s="1">
        <f>IF(P321=1,$O$3,IF(P321=2,$O$4,$O$5))</f>
        <v>0</v>
      </c>
    </row>
    <row r="322">
      <c r="A322" s="1" t="s">
        <v>114</v>
      </c>
      <c r="E322" s="27" t="s">
        <v>138</v>
      </c>
    </row>
    <row r="323">
      <c r="A323" s="1" t="s">
        <v>116</v>
      </c>
    </row>
    <row r="324" ht="132">
      <c r="A324" s="1" t="s">
        <v>117</v>
      </c>
      <c r="E324" s="27" t="s">
        <v>350</v>
      </c>
    </row>
    <row r="325" ht="26.4">
      <c r="A325" s="1" t="s">
        <v>108</v>
      </c>
      <c r="B325" s="1">
        <v>88</v>
      </c>
      <c r="C325" s="26" t="s">
        <v>351</v>
      </c>
      <c r="D325" t="s">
        <v>138</v>
      </c>
      <c r="E325" s="27" t="s">
        <v>352</v>
      </c>
      <c r="F325" s="28" t="s">
        <v>159</v>
      </c>
      <c r="G325" s="29">
        <v>35</v>
      </c>
      <c r="H325" s="28">
        <v>0</v>
      </c>
      <c r="I325" s="30">
        <f>ROUND(G325*H325,P4)</f>
        <v>0</v>
      </c>
      <c r="L325" s="30">
        <v>0</v>
      </c>
      <c r="M325" s="24">
        <f>ROUND(G325*L325,P4)</f>
        <v>0</v>
      </c>
      <c r="N325" s="25" t="s">
        <v>149</v>
      </c>
      <c r="O325" s="31">
        <f>M325*AA325</f>
        <v>0</v>
      </c>
      <c r="P325" s="1">
        <v>3</v>
      </c>
      <c r="AA325" s="1">
        <f>IF(P325=1,$O$3,IF(P325=2,$O$4,$O$5))</f>
        <v>0</v>
      </c>
    </row>
    <row r="326">
      <c r="A326" s="1" t="s">
        <v>114</v>
      </c>
      <c r="E326" s="27" t="s">
        <v>138</v>
      </c>
    </row>
    <row r="327">
      <c r="A327" s="1" t="s">
        <v>116</v>
      </c>
    </row>
    <row r="328" ht="132">
      <c r="A328" s="1" t="s">
        <v>117</v>
      </c>
      <c r="E328" s="27" t="s">
        <v>353</v>
      </c>
    </row>
    <row r="329" ht="26.4">
      <c r="A329" s="1" t="s">
        <v>108</v>
      </c>
      <c r="B329" s="1">
        <v>89</v>
      </c>
      <c r="C329" s="26" t="s">
        <v>354</v>
      </c>
      <c r="D329" t="s">
        <v>138</v>
      </c>
      <c r="E329" s="27" t="s">
        <v>355</v>
      </c>
      <c r="F329" s="28" t="s">
        <v>159</v>
      </c>
      <c r="G329" s="29">
        <v>2</v>
      </c>
      <c r="H329" s="28">
        <v>0</v>
      </c>
      <c r="I329" s="30">
        <f>ROUND(G329*H329,P4)</f>
        <v>0</v>
      </c>
      <c r="L329" s="30">
        <v>0</v>
      </c>
      <c r="M329" s="24">
        <f>ROUND(G329*L329,P4)</f>
        <v>0</v>
      </c>
      <c r="N329" s="25" t="s">
        <v>149</v>
      </c>
      <c r="O329" s="31">
        <f>M329*AA329</f>
        <v>0</v>
      </c>
      <c r="P329" s="1">
        <v>3</v>
      </c>
      <c r="AA329" s="1">
        <f>IF(P329=1,$O$3,IF(P329=2,$O$4,$O$5))</f>
        <v>0</v>
      </c>
    </row>
    <row r="330">
      <c r="A330" s="1" t="s">
        <v>114</v>
      </c>
      <c r="E330" s="27" t="s">
        <v>138</v>
      </c>
    </row>
    <row r="331">
      <c r="A331" s="1" t="s">
        <v>116</v>
      </c>
    </row>
    <row r="332" ht="132">
      <c r="A332" s="1" t="s">
        <v>117</v>
      </c>
      <c r="E332" s="27" t="s">
        <v>356</v>
      </c>
    </row>
    <row r="333" ht="26.4">
      <c r="A333" s="1" t="s">
        <v>108</v>
      </c>
      <c r="B333" s="1">
        <v>90</v>
      </c>
      <c r="C333" s="26" t="s">
        <v>357</v>
      </c>
      <c r="D333" t="s">
        <v>138</v>
      </c>
      <c r="E333" s="27" t="s">
        <v>358</v>
      </c>
      <c r="F333" s="28" t="s">
        <v>159</v>
      </c>
      <c r="G333" s="29">
        <v>18</v>
      </c>
      <c r="H333" s="28">
        <v>0</v>
      </c>
      <c r="I333" s="30">
        <f>ROUND(G333*H333,P4)</f>
        <v>0</v>
      </c>
      <c r="L333" s="30">
        <v>0</v>
      </c>
      <c r="M333" s="24">
        <f>ROUND(G333*L333,P4)</f>
        <v>0</v>
      </c>
      <c r="N333" s="25" t="s">
        <v>149</v>
      </c>
      <c r="O333" s="31">
        <f>M333*AA333</f>
        <v>0</v>
      </c>
      <c r="P333" s="1">
        <v>3</v>
      </c>
      <c r="AA333" s="1">
        <f>IF(P333=1,$O$3,IF(P333=2,$O$4,$O$5))</f>
        <v>0</v>
      </c>
    </row>
    <row r="334">
      <c r="A334" s="1" t="s">
        <v>114</v>
      </c>
      <c r="E334" s="27" t="s">
        <v>138</v>
      </c>
    </row>
    <row r="335">
      <c r="A335" s="1" t="s">
        <v>116</v>
      </c>
    </row>
    <row r="336" ht="145.2">
      <c r="A336" s="1" t="s">
        <v>117</v>
      </c>
      <c r="E336" s="27" t="s">
        <v>359</v>
      </c>
    </row>
    <row r="337" ht="26.4">
      <c r="A337" s="1" t="s">
        <v>108</v>
      </c>
      <c r="B337" s="1">
        <v>91</v>
      </c>
      <c r="C337" s="26" t="s">
        <v>360</v>
      </c>
      <c r="D337" t="s">
        <v>138</v>
      </c>
      <c r="E337" s="27" t="s">
        <v>361</v>
      </c>
      <c r="F337" s="28" t="s">
        <v>159</v>
      </c>
      <c r="G337" s="29">
        <v>2</v>
      </c>
      <c r="H337" s="28">
        <v>0</v>
      </c>
      <c r="I337" s="30">
        <f>ROUND(G337*H337,P4)</f>
        <v>0</v>
      </c>
      <c r="L337" s="30">
        <v>0</v>
      </c>
      <c r="M337" s="24">
        <f>ROUND(G337*L337,P4)</f>
        <v>0</v>
      </c>
      <c r="N337" s="25" t="s">
        <v>149</v>
      </c>
      <c r="O337" s="31">
        <f>M337*AA337</f>
        <v>0</v>
      </c>
      <c r="P337" s="1">
        <v>3</v>
      </c>
      <c r="AA337" s="1">
        <f>IF(P337=1,$O$3,IF(P337=2,$O$4,$O$5))</f>
        <v>0</v>
      </c>
    </row>
    <row r="338">
      <c r="A338" s="1" t="s">
        <v>114</v>
      </c>
      <c r="E338" s="27" t="s">
        <v>138</v>
      </c>
    </row>
    <row r="339">
      <c r="A339" s="1" t="s">
        <v>116</v>
      </c>
    </row>
    <row r="340" ht="105.6">
      <c r="A340" s="1" t="s">
        <v>117</v>
      </c>
      <c r="E340" s="27" t="s">
        <v>362</v>
      </c>
    </row>
    <row r="341" ht="26.4">
      <c r="A341" s="1" t="s">
        <v>108</v>
      </c>
      <c r="B341" s="1">
        <v>92</v>
      </c>
      <c r="C341" s="26" t="s">
        <v>363</v>
      </c>
      <c r="D341" t="s">
        <v>138</v>
      </c>
      <c r="E341" s="27" t="s">
        <v>364</v>
      </c>
      <c r="F341" s="28" t="s">
        <v>159</v>
      </c>
      <c r="G341" s="29">
        <v>15</v>
      </c>
      <c r="H341" s="28">
        <v>0</v>
      </c>
      <c r="I341" s="30">
        <f>ROUND(G341*H341,P4)</f>
        <v>0</v>
      </c>
      <c r="L341" s="30">
        <v>0</v>
      </c>
      <c r="M341" s="24">
        <f>ROUND(G341*L341,P4)</f>
        <v>0</v>
      </c>
      <c r="N341" s="25" t="s">
        <v>149</v>
      </c>
      <c r="O341" s="31">
        <f>M341*AA341</f>
        <v>0</v>
      </c>
      <c r="P341" s="1">
        <v>3</v>
      </c>
      <c r="AA341" s="1">
        <f>IF(P341=1,$O$3,IF(P341=2,$O$4,$O$5))</f>
        <v>0</v>
      </c>
    </row>
    <row r="342">
      <c r="A342" s="1" t="s">
        <v>114</v>
      </c>
      <c r="E342" s="27" t="s">
        <v>138</v>
      </c>
    </row>
    <row r="343">
      <c r="A343" s="1" t="s">
        <v>116</v>
      </c>
    </row>
    <row r="344" ht="158.4">
      <c r="A344" s="1" t="s">
        <v>117</v>
      </c>
      <c r="E344" s="27" t="s">
        <v>365</v>
      </c>
    </row>
    <row r="345">
      <c r="A345" s="1" t="s">
        <v>108</v>
      </c>
      <c r="B345" s="1">
        <v>93</v>
      </c>
      <c r="C345" s="26" t="s">
        <v>366</v>
      </c>
      <c r="D345" t="s">
        <v>138</v>
      </c>
      <c r="E345" s="27" t="s">
        <v>367</v>
      </c>
      <c r="F345" s="28" t="s">
        <v>159</v>
      </c>
      <c r="G345" s="29">
        <v>2</v>
      </c>
      <c r="H345" s="28">
        <v>0</v>
      </c>
      <c r="I345" s="30">
        <f>ROUND(G345*H345,P4)</f>
        <v>0</v>
      </c>
      <c r="L345" s="30">
        <v>0</v>
      </c>
      <c r="M345" s="24">
        <f>ROUND(G345*L345,P4)</f>
        <v>0</v>
      </c>
      <c r="N345" s="25" t="s">
        <v>149</v>
      </c>
      <c r="O345" s="31">
        <f>M345*AA345</f>
        <v>0</v>
      </c>
      <c r="P345" s="1">
        <v>3</v>
      </c>
      <c r="AA345" s="1">
        <f>IF(P345=1,$O$3,IF(P345=2,$O$4,$O$5))</f>
        <v>0</v>
      </c>
    </row>
    <row r="346">
      <c r="A346" s="1" t="s">
        <v>114</v>
      </c>
      <c r="E346" s="27" t="s">
        <v>138</v>
      </c>
    </row>
    <row r="347">
      <c r="A347" s="1" t="s">
        <v>116</v>
      </c>
    </row>
    <row r="348" ht="145.2">
      <c r="A348" s="1" t="s">
        <v>117</v>
      </c>
      <c r="E348" s="27" t="s">
        <v>368</v>
      </c>
    </row>
    <row r="349">
      <c r="A349" s="1" t="s">
        <v>108</v>
      </c>
      <c r="B349" s="1">
        <v>94</v>
      </c>
      <c r="C349" s="26" t="s">
        <v>369</v>
      </c>
      <c r="D349" t="s">
        <v>138</v>
      </c>
      <c r="E349" s="27" t="s">
        <v>370</v>
      </c>
      <c r="F349" s="28" t="s">
        <v>159</v>
      </c>
      <c r="G349" s="29">
        <v>23</v>
      </c>
      <c r="H349" s="28">
        <v>0</v>
      </c>
      <c r="I349" s="30">
        <f>ROUND(G349*H349,P4)</f>
        <v>0</v>
      </c>
      <c r="L349" s="30">
        <v>0</v>
      </c>
      <c r="M349" s="24">
        <f>ROUND(G349*L349,P4)</f>
        <v>0</v>
      </c>
      <c r="N349" s="25" t="s">
        <v>149</v>
      </c>
      <c r="O349" s="31">
        <f>M349*AA349</f>
        <v>0</v>
      </c>
      <c r="P349" s="1">
        <v>3</v>
      </c>
      <c r="AA349" s="1">
        <f>IF(P349=1,$O$3,IF(P349=2,$O$4,$O$5))</f>
        <v>0</v>
      </c>
    </row>
    <row r="350">
      <c r="A350" s="1" t="s">
        <v>114</v>
      </c>
      <c r="E350" s="27" t="s">
        <v>138</v>
      </c>
    </row>
    <row r="351">
      <c r="A351" s="1" t="s">
        <v>116</v>
      </c>
    </row>
    <row r="352" ht="118.8">
      <c r="A352" s="1" t="s">
        <v>117</v>
      </c>
      <c r="E352" s="27" t="s">
        <v>371</v>
      </c>
    </row>
    <row r="353">
      <c r="A353" s="1" t="s">
        <v>108</v>
      </c>
      <c r="B353" s="1">
        <v>95</v>
      </c>
      <c r="C353" s="26" t="s">
        <v>372</v>
      </c>
      <c r="D353" t="s">
        <v>138</v>
      </c>
      <c r="E353" s="27" t="s">
        <v>373</v>
      </c>
      <c r="F353" s="28" t="s">
        <v>159</v>
      </c>
      <c r="G353" s="29">
        <v>27</v>
      </c>
      <c r="H353" s="28">
        <v>0</v>
      </c>
      <c r="I353" s="30">
        <f>ROUND(G353*H353,P4)</f>
        <v>0</v>
      </c>
      <c r="L353" s="30">
        <v>0</v>
      </c>
      <c r="M353" s="24">
        <f>ROUND(G353*L353,P4)</f>
        <v>0</v>
      </c>
      <c r="N353" s="25" t="s">
        <v>149</v>
      </c>
      <c r="O353" s="31">
        <f>M353*AA353</f>
        <v>0</v>
      </c>
      <c r="P353" s="1">
        <v>3</v>
      </c>
      <c r="AA353" s="1">
        <f>IF(P353=1,$O$3,IF(P353=2,$O$4,$O$5))</f>
        <v>0</v>
      </c>
    </row>
    <row r="354">
      <c r="A354" s="1" t="s">
        <v>114</v>
      </c>
      <c r="E354" s="27" t="s">
        <v>138</v>
      </c>
    </row>
    <row r="355">
      <c r="A355" s="1" t="s">
        <v>116</v>
      </c>
    </row>
    <row r="356" ht="118.8">
      <c r="A356" s="1" t="s">
        <v>117</v>
      </c>
      <c r="E356" s="27" t="s">
        <v>374</v>
      </c>
    </row>
    <row r="357">
      <c r="A357" s="1" t="s">
        <v>108</v>
      </c>
      <c r="B357" s="1">
        <v>96</v>
      </c>
      <c r="C357" s="26" t="s">
        <v>375</v>
      </c>
      <c r="D357" t="s">
        <v>138</v>
      </c>
      <c r="E357" s="27" t="s">
        <v>376</v>
      </c>
      <c r="F357" s="28" t="s">
        <v>159</v>
      </c>
      <c r="G357" s="29">
        <v>7</v>
      </c>
      <c r="H357" s="28">
        <v>0</v>
      </c>
      <c r="I357" s="30">
        <f>ROUND(G357*H357,P4)</f>
        <v>0</v>
      </c>
      <c r="L357" s="30">
        <v>0</v>
      </c>
      <c r="M357" s="24">
        <f>ROUND(G357*L357,P4)</f>
        <v>0</v>
      </c>
      <c r="N357" s="25" t="s">
        <v>149</v>
      </c>
      <c r="O357" s="31">
        <f>M357*AA357</f>
        <v>0</v>
      </c>
      <c r="P357" s="1">
        <v>3</v>
      </c>
      <c r="AA357" s="1">
        <f>IF(P357=1,$O$3,IF(P357=2,$O$4,$O$5))</f>
        <v>0</v>
      </c>
    </row>
    <row r="358">
      <c r="A358" s="1" t="s">
        <v>114</v>
      </c>
      <c r="E358" s="27" t="s">
        <v>138</v>
      </c>
    </row>
    <row r="359">
      <c r="A359" s="1" t="s">
        <v>116</v>
      </c>
    </row>
    <row r="360" ht="145.2">
      <c r="A360" s="1" t="s">
        <v>117</v>
      </c>
      <c r="E360" s="27" t="s">
        <v>377</v>
      </c>
    </row>
    <row r="361">
      <c r="A361" s="1" t="s">
        <v>108</v>
      </c>
      <c r="B361" s="1">
        <v>97</v>
      </c>
      <c r="C361" s="26" t="s">
        <v>378</v>
      </c>
      <c r="D361" t="s">
        <v>138</v>
      </c>
      <c r="E361" s="27" t="s">
        <v>379</v>
      </c>
      <c r="F361" s="28" t="s">
        <v>159</v>
      </c>
      <c r="G361" s="29">
        <v>2</v>
      </c>
      <c r="H361" s="28">
        <v>0</v>
      </c>
      <c r="I361" s="30">
        <f>ROUND(G361*H361,P4)</f>
        <v>0</v>
      </c>
      <c r="L361" s="30">
        <v>0</v>
      </c>
      <c r="M361" s="24">
        <f>ROUND(G361*L361,P4)</f>
        <v>0</v>
      </c>
      <c r="N361" s="25" t="s">
        <v>149</v>
      </c>
      <c r="O361" s="31">
        <f>M361*AA361</f>
        <v>0</v>
      </c>
      <c r="P361" s="1">
        <v>3</v>
      </c>
      <c r="AA361" s="1">
        <f>IF(P361=1,$O$3,IF(P361=2,$O$4,$O$5))</f>
        <v>0</v>
      </c>
    </row>
    <row r="362">
      <c r="A362" s="1" t="s">
        <v>114</v>
      </c>
      <c r="E362" s="27" t="s">
        <v>138</v>
      </c>
    </row>
    <row r="363">
      <c r="A363" s="1" t="s">
        <v>116</v>
      </c>
    </row>
    <row r="364" ht="118.8">
      <c r="A364" s="1" t="s">
        <v>117</v>
      </c>
      <c r="E364" s="27" t="s">
        <v>380</v>
      </c>
    </row>
    <row r="365">
      <c r="A365" s="1" t="s">
        <v>108</v>
      </c>
      <c r="B365" s="1">
        <v>98</v>
      </c>
      <c r="C365" s="26" t="s">
        <v>381</v>
      </c>
      <c r="D365" t="s">
        <v>138</v>
      </c>
      <c r="E365" s="27" t="s">
        <v>382</v>
      </c>
      <c r="F365" s="28" t="s">
        <v>159</v>
      </c>
      <c r="G365" s="29">
        <v>2</v>
      </c>
      <c r="H365" s="28">
        <v>0</v>
      </c>
      <c r="I365" s="30">
        <f>ROUND(G365*H365,P4)</f>
        <v>0</v>
      </c>
      <c r="L365" s="30">
        <v>0</v>
      </c>
      <c r="M365" s="24">
        <f>ROUND(G365*L365,P4)</f>
        <v>0</v>
      </c>
      <c r="N365" s="25" t="s">
        <v>149</v>
      </c>
      <c r="O365" s="31">
        <f>M365*AA365</f>
        <v>0</v>
      </c>
      <c r="P365" s="1">
        <v>3</v>
      </c>
      <c r="AA365" s="1">
        <f>IF(P365=1,$O$3,IF(P365=2,$O$4,$O$5))</f>
        <v>0</v>
      </c>
    </row>
    <row r="366">
      <c r="A366" s="1" t="s">
        <v>114</v>
      </c>
      <c r="E366" s="27" t="s">
        <v>138</v>
      </c>
    </row>
    <row r="367">
      <c r="A367" s="1" t="s">
        <v>116</v>
      </c>
    </row>
    <row r="368" ht="132">
      <c r="A368" s="1" t="s">
        <v>117</v>
      </c>
      <c r="E368" s="27" t="s">
        <v>383</v>
      </c>
    </row>
    <row r="369" ht="26.4">
      <c r="A369" s="1" t="s">
        <v>108</v>
      </c>
      <c r="B369" s="1">
        <v>99</v>
      </c>
      <c r="C369" s="26" t="s">
        <v>384</v>
      </c>
      <c r="D369" t="s">
        <v>138</v>
      </c>
      <c r="E369" s="27" t="s">
        <v>385</v>
      </c>
      <c r="F369" s="28" t="s">
        <v>159</v>
      </c>
      <c r="G369" s="29">
        <v>4</v>
      </c>
      <c r="H369" s="28">
        <v>0</v>
      </c>
      <c r="I369" s="30">
        <f>ROUND(G369*H369,P4)</f>
        <v>0</v>
      </c>
      <c r="L369" s="30">
        <v>0</v>
      </c>
      <c r="M369" s="24">
        <f>ROUND(G369*L369,P4)</f>
        <v>0</v>
      </c>
      <c r="N369" s="25" t="s">
        <v>149</v>
      </c>
      <c r="O369" s="31">
        <f>M369*AA369</f>
        <v>0</v>
      </c>
      <c r="P369" s="1">
        <v>3</v>
      </c>
      <c r="AA369" s="1">
        <f>IF(P369=1,$O$3,IF(P369=2,$O$4,$O$5))</f>
        <v>0</v>
      </c>
    </row>
    <row r="370">
      <c r="A370" s="1" t="s">
        <v>114</v>
      </c>
      <c r="E370" s="27" t="s">
        <v>138</v>
      </c>
    </row>
    <row r="371">
      <c r="A371" s="1" t="s">
        <v>116</v>
      </c>
    </row>
    <row r="372" ht="118.8">
      <c r="A372" s="1" t="s">
        <v>117</v>
      </c>
      <c r="E372" s="27" t="s">
        <v>386</v>
      </c>
    </row>
    <row r="373">
      <c r="A373" s="1" t="s">
        <v>108</v>
      </c>
      <c r="B373" s="1">
        <v>100</v>
      </c>
      <c r="C373" s="26" t="s">
        <v>387</v>
      </c>
      <c r="D373" t="s">
        <v>138</v>
      </c>
      <c r="E373" s="27" t="s">
        <v>388</v>
      </c>
      <c r="F373" s="28" t="s">
        <v>159</v>
      </c>
      <c r="G373" s="29">
        <v>3</v>
      </c>
      <c r="H373" s="28">
        <v>0</v>
      </c>
      <c r="I373" s="30">
        <f>ROUND(G373*H373,P4)</f>
        <v>0</v>
      </c>
      <c r="L373" s="30">
        <v>0</v>
      </c>
      <c r="M373" s="24">
        <f>ROUND(G373*L373,P4)</f>
        <v>0</v>
      </c>
      <c r="N373" s="25" t="s">
        <v>149</v>
      </c>
      <c r="O373" s="31">
        <f>M373*AA373</f>
        <v>0</v>
      </c>
      <c r="P373" s="1">
        <v>3</v>
      </c>
      <c r="AA373" s="1">
        <f>IF(P373=1,$O$3,IF(P373=2,$O$4,$O$5))</f>
        <v>0</v>
      </c>
    </row>
    <row r="374">
      <c r="A374" s="1" t="s">
        <v>114</v>
      </c>
      <c r="E374" s="27" t="s">
        <v>138</v>
      </c>
    </row>
    <row r="375">
      <c r="A375" s="1" t="s">
        <v>116</v>
      </c>
    </row>
    <row r="376" ht="118.8">
      <c r="A376" s="1" t="s">
        <v>117</v>
      </c>
      <c r="E376" s="27" t="s">
        <v>389</v>
      </c>
    </row>
    <row r="377">
      <c r="A377" s="1" t="s">
        <v>108</v>
      </c>
      <c r="B377" s="1">
        <v>101</v>
      </c>
      <c r="C377" s="26" t="s">
        <v>390</v>
      </c>
      <c r="D377" t="s">
        <v>138</v>
      </c>
      <c r="E377" s="27" t="s">
        <v>391</v>
      </c>
      <c r="F377" s="28" t="s">
        <v>159</v>
      </c>
      <c r="G377" s="29">
        <v>3</v>
      </c>
      <c r="H377" s="28">
        <v>0</v>
      </c>
      <c r="I377" s="30">
        <f>ROUND(G377*H377,P4)</f>
        <v>0</v>
      </c>
      <c r="L377" s="30">
        <v>0</v>
      </c>
      <c r="M377" s="24">
        <f>ROUND(G377*L377,P4)</f>
        <v>0</v>
      </c>
      <c r="N377" s="25" t="s">
        <v>149</v>
      </c>
      <c r="O377" s="31">
        <f>M377*AA377</f>
        <v>0</v>
      </c>
      <c r="P377" s="1">
        <v>3</v>
      </c>
      <c r="AA377" s="1">
        <f>IF(P377=1,$O$3,IF(P377=2,$O$4,$O$5))</f>
        <v>0</v>
      </c>
    </row>
    <row r="378">
      <c r="A378" s="1" t="s">
        <v>114</v>
      </c>
      <c r="E378" s="27" t="s">
        <v>138</v>
      </c>
    </row>
    <row r="379">
      <c r="A379" s="1" t="s">
        <v>116</v>
      </c>
    </row>
    <row r="380" ht="118.8">
      <c r="A380" s="1" t="s">
        <v>117</v>
      </c>
      <c r="E380" s="27" t="s">
        <v>392</v>
      </c>
    </row>
    <row r="381">
      <c r="A381" s="1" t="s">
        <v>108</v>
      </c>
      <c r="B381" s="1">
        <v>102</v>
      </c>
      <c r="C381" s="26" t="s">
        <v>393</v>
      </c>
      <c r="D381" t="s">
        <v>138</v>
      </c>
      <c r="E381" s="27" t="s">
        <v>394</v>
      </c>
      <c r="F381" s="28" t="s">
        <v>159</v>
      </c>
      <c r="G381" s="29">
        <v>3</v>
      </c>
      <c r="H381" s="28">
        <v>0</v>
      </c>
      <c r="I381" s="30">
        <f>ROUND(G381*H381,P4)</f>
        <v>0</v>
      </c>
      <c r="L381" s="30">
        <v>0</v>
      </c>
      <c r="M381" s="24">
        <f>ROUND(G381*L381,P4)</f>
        <v>0</v>
      </c>
      <c r="N381" s="25" t="s">
        <v>149</v>
      </c>
      <c r="O381" s="31">
        <f>M381*AA381</f>
        <v>0</v>
      </c>
      <c r="P381" s="1">
        <v>3</v>
      </c>
      <c r="AA381" s="1">
        <f>IF(P381=1,$O$3,IF(P381=2,$O$4,$O$5))</f>
        <v>0</v>
      </c>
    </row>
    <row r="382">
      <c r="A382" s="1" t="s">
        <v>114</v>
      </c>
      <c r="E382" s="27" t="s">
        <v>138</v>
      </c>
    </row>
    <row r="383">
      <c r="A383" s="1" t="s">
        <v>116</v>
      </c>
    </row>
    <row r="384" ht="132">
      <c r="A384" s="1" t="s">
        <v>117</v>
      </c>
      <c r="E384" s="27" t="s">
        <v>395</v>
      </c>
    </row>
    <row r="385">
      <c r="A385" s="1" t="s">
        <v>108</v>
      </c>
      <c r="B385" s="1">
        <v>103</v>
      </c>
      <c r="C385" s="26" t="s">
        <v>396</v>
      </c>
      <c r="D385" t="s">
        <v>138</v>
      </c>
      <c r="E385" s="27" t="s">
        <v>397</v>
      </c>
      <c r="F385" s="28" t="s">
        <v>398</v>
      </c>
      <c r="G385" s="29">
        <v>160</v>
      </c>
      <c r="H385" s="28">
        <v>0</v>
      </c>
      <c r="I385" s="30">
        <f>ROUND(G385*H385,P4)</f>
        <v>0</v>
      </c>
      <c r="L385" s="30">
        <v>0</v>
      </c>
      <c r="M385" s="24">
        <f>ROUND(G385*L385,P4)</f>
        <v>0</v>
      </c>
      <c r="N385" s="25" t="s">
        <v>149</v>
      </c>
      <c r="O385" s="31">
        <f>M385*AA385</f>
        <v>0</v>
      </c>
      <c r="P385" s="1">
        <v>3</v>
      </c>
      <c r="AA385" s="1">
        <f>IF(P385=1,$O$3,IF(P385=2,$O$4,$O$5))</f>
        <v>0</v>
      </c>
    </row>
    <row r="386">
      <c r="A386" s="1" t="s">
        <v>114</v>
      </c>
      <c r="E386" s="27" t="s">
        <v>138</v>
      </c>
    </row>
    <row r="387">
      <c r="A387" s="1" t="s">
        <v>116</v>
      </c>
    </row>
    <row r="388" ht="118.8">
      <c r="A388" s="1" t="s">
        <v>117</v>
      </c>
      <c r="E388" s="27" t="s">
        <v>399</v>
      </c>
    </row>
    <row r="389">
      <c r="A389" s="1" t="s">
        <v>108</v>
      </c>
      <c r="B389" s="1">
        <v>104</v>
      </c>
      <c r="C389" s="26" t="s">
        <v>400</v>
      </c>
      <c r="D389" t="s">
        <v>138</v>
      </c>
      <c r="E389" s="27" t="s">
        <v>401</v>
      </c>
      <c r="F389" s="28" t="s">
        <v>159</v>
      </c>
      <c r="G389" s="29">
        <v>180</v>
      </c>
      <c r="H389" s="28">
        <v>0</v>
      </c>
      <c r="I389" s="30">
        <f>ROUND(G389*H389,P4)</f>
        <v>0</v>
      </c>
      <c r="L389" s="30">
        <v>0</v>
      </c>
      <c r="M389" s="24">
        <f>ROUND(G389*L389,P4)</f>
        <v>0</v>
      </c>
      <c r="N389" s="25" t="s">
        <v>149</v>
      </c>
      <c r="O389" s="31">
        <f>M389*AA389</f>
        <v>0</v>
      </c>
      <c r="P389" s="1">
        <v>3</v>
      </c>
      <c r="AA389" s="1">
        <f>IF(P389=1,$O$3,IF(P389=2,$O$4,$O$5))</f>
        <v>0</v>
      </c>
    </row>
    <row r="390">
      <c r="A390" s="1" t="s">
        <v>114</v>
      </c>
      <c r="E390" s="27" t="s">
        <v>138</v>
      </c>
    </row>
    <row r="391">
      <c r="A391" s="1" t="s">
        <v>116</v>
      </c>
    </row>
    <row r="392" ht="145.2">
      <c r="A392" s="1" t="s">
        <v>117</v>
      </c>
      <c r="E392" s="27" t="s">
        <v>402</v>
      </c>
    </row>
    <row r="393" ht="26.4">
      <c r="A393" s="1" t="s">
        <v>108</v>
      </c>
      <c r="B393" s="1">
        <v>106</v>
      </c>
      <c r="C393" s="26" t="s">
        <v>403</v>
      </c>
      <c r="D393" t="s">
        <v>138</v>
      </c>
      <c r="E393" s="27" t="s">
        <v>404</v>
      </c>
      <c r="F393" s="28" t="s">
        <v>159</v>
      </c>
      <c r="G393" s="29">
        <v>2</v>
      </c>
      <c r="H393" s="28">
        <v>0</v>
      </c>
      <c r="I393" s="30">
        <f>ROUND(G393*H393,P4)</f>
        <v>0</v>
      </c>
      <c r="L393" s="30">
        <v>0</v>
      </c>
      <c r="M393" s="24">
        <f>ROUND(G393*L393,P4)</f>
        <v>0</v>
      </c>
      <c r="N393" s="25" t="s">
        <v>149</v>
      </c>
      <c r="O393" s="31">
        <f>M393*AA393</f>
        <v>0</v>
      </c>
      <c r="P393" s="1">
        <v>3</v>
      </c>
      <c r="AA393" s="1">
        <f>IF(P393=1,$O$3,IF(P393=2,$O$4,$O$5))</f>
        <v>0</v>
      </c>
    </row>
    <row r="394">
      <c r="A394" s="1" t="s">
        <v>114</v>
      </c>
      <c r="E394" s="27" t="s">
        <v>138</v>
      </c>
    </row>
    <row r="395">
      <c r="A395" s="1" t="s">
        <v>116</v>
      </c>
    </row>
    <row r="396" ht="132">
      <c r="A396" s="1" t="s">
        <v>117</v>
      </c>
      <c r="E396" s="27" t="s">
        <v>405</v>
      </c>
    </row>
    <row r="397" ht="26.4">
      <c r="A397" s="1" t="s">
        <v>108</v>
      </c>
      <c r="B397" s="1">
        <v>107</v>
      </c>
      <c r="C397" s="26" t="s">
        <v>406</v>
      </c>
      <c r="D397" t="s">
        <v>138</v>
      </c>
      <c r="E397" s="27" t="s">
        <v>407</v>
      </c>
      <c r="F397" s="28" t="s">
        <v>159</v>
      </c>
      <c r="G397" s="29">
        <v>24</v>
      </c>
      <c r="H397" s="28">
        <v>0</v>
      </c>
      <c r="I397" s="30">
        <f>ROUND(G397*H397,P4)</f>
        <v>0</v>
      </c>
      <c r="L397" s="30">
        <v>0</v>
      </c>
      <c r="M397" s="24">
        <f>ROUND(G397*L397,P4)</f>
        <v>0</v>
      </c>
      <c r="N397" s="25" t="s">
        <v>149</v>
      </c>
      <c r="O397" s="31">
        <f>M397*AA397</f>
        <v>0</v>
      </c>
      <c r="P397" s="1">
        <v>3</v>
      </c>
      <c r="AA397" s="1">
        <f>IF(P397=1,$O$3,IF(P397=2,$O$4,$O$5))</f>
        <v>0</v>
      </c>
    </row>
    <row r="398">
      <c r="A398" s="1" t="s">
        <v>114</v>
      </c>
      <c r="E398" s="27" t="s">
        <v>138</v>
      </c>
    </row>
    <row r="399">
      <c r="A399" s="1" t="s">
        <v>116</v>
      </c>
    </row>
    <row r="400" ht="92.4">
      <c r="A400" s="1" t="s">
        <v>117</v>
      </c>
      <c r="E400" s="27" t="s">
        <v>408</v>
      </c>
    </row>
    <row r="401">
      <c r="A401" s="1" t="s">
        <v>108</v>
      </c>
      <c r="B401" s="1">
        <v>108</v>
      </c>
      <c r="C401" s="26" t="s">
        <v>409</v>
      </c>
      <c r="D401" t="s">
        <v>138</v>
      </c>
      <c r="E401" s="27" t="s">
        <v>410</v>
      </c>
      <c r="F401" s="28" t="s">
        <v>398</v>
      </c>
      <c r="G401" s="29">
        <v>850</v>
      </c>
      <c r="H401" s="28">
        <v>0</v>
      </c>
      <c r="I401" s="30">
        <f>ROUND(G401*H401,P4)</f>
        <v>0</v>
      </c>
      <c r="L401" s="30">
        <v>0</v>
      </c>
      <c r="M401" s="24">
        <f>ROUND(G401*L401,P4)</f>
        <v>0</v>
      </c>
      <c r="N401" s="25" t="s">
        <v>149</v>
      </c>
      <c r="O401" s="31">
        <f>M401*AA401</f>
        <v>0</v>
      </c>
      <c r="P401" s="1">
        <v>3</v>
      </c>
      <c r="AA401" s="1">
        <f>IF(P401=1,$O$3,IF(P401=2,$O$4,$O$5))</f>
        <v>0</v>
      </c>
    </row>
    <row r="402">
      <c r="A402" s="1" t="s">
        <v>114</v>
      </c>
      <c r="E402" s="27" t="s">
        <v>138</v>
      </c>
    </row>
    <row r="403">
      <c r="A403" s="1" t="s">
        <v>116</v>
      </c>
    </row>
    <row r="404" ht="118.8">
      <c r="A404" s="1" t="s">
        <v>117</v>
      </c>
      <c r="E404" s="27" t="s">
        <v>411</v>
      </c>
    </row>
    <row r="405">
      <c r="A405" s="1" t="s">
        <v>108</v>
      </c>
      <c r="B405" s="1">
        <v>109</v>
      </c>
      <c r="C405" s="26" t="s">
        <v>412</v>
      </c>
      <c r="D405" t="s">
        <v>138</v>
      </c>
      <c r="E405" s="27" t="s">
        <v>413</v>
      </c>
      <c r="F405" s="28" t="s">
        <v>159</v>
      </c>
      <c r="G405" s="29">
        <v>2</v>
      </c>
      <c r="H405" s="28">
        <v>0</v>
      </c>
      <c r="I405" s="30">
        <f>ROUND(G405*H405,P4)</f>
        <v>0</v>
      </c>
      <c r="L405" s="30">
        <v>0</v>
      </c>
      <c r="M405" s="24">
        <f>ROUND(G405*L405,P4)</f>
        <v>0</v>
      </c>
      <c r="N405" s="25" t="s">
        <v>149</v>
      </c>
      <c r="O405" s="31">
        <f>M405*AA405</f>
        <v>0</v>
      </c>
      <c r="P405" s="1">
        <v>3</v>
      </c>
      <c r="AA405" s="1">
        <f>IF(P405=1,$O$3,IF(P405=2,$O$4,$O$5))</f>
        <v>0</v>
      </c>
    </row>
    <row r="406">
      <c r="A406" s="1" t="s">
        <v>114</v>
      </c>
      <c r="E406" s="27" t="s">
        <v>138</v>
      </c>
    </row>
    <row r="407">
      <c r="A407" s="1" t="s">
        <v>116</v>
      </c>
    </row>
    <row r="408" ht="79.2">
      <c r="A408" s="1" t="s">
        <v>117</v>
      </c>
      <c r="E408" s="27" t="s">
        <v>414</v>
      </c>
    </row>
    <row r="409" ht="26.4">
      <c r="A409" s="1" t="s">
        <v>108</v>
      </c>
      <c r="B409" s="1">
        <v>110</v>
      </c>
      <c r="C409" s="26" t="s">
        <v>415</v>
      </c>
      <c r="D409" t="s">
        <v>138</v>
      </c>
      <c r="E409" s="27" t="s">
        <v>416</v>
      </c>
      <c r="F409" s="28" t="s">
        <v>159</v>
      </c>
      <c r="G409" s="29">
        <v>3</v>
      </c>
      <c r="H409" s="28">
        <v>0</v>
      </c>
      <c r="I409" s="30">
        <f>ROUND(G409*H409,P4)</f>
        <v>0</v>
      </c>
      <c r="L409" s="30">
        <v>0</v>
      </c>
      <c r="M409" s="24">
        <f>ROUND(G409*L409,P4)</f>
        <v>0</v>
      </c>
      <c r="N409" s="25" t="s">
        <v>262</v>
      </c>
      <c r="O409" s="31">
        <f>M409*AA409</f>
        <v>0</v>
      </c>
      <c r="P409" s="1">
        <v>3</v>
      </c>
      <c r="AA409" s="1">
        <f>IF(P409=1,$O$3,IF(P409=2,$O$4,$O$5))</f>
        <v>0</v>
      </c>
    </row>
    <row r="410">
      <c r="A410" s="1" t="s">
        <v>114</v>
      </c>
      <c r="E410" s="27" t="s">
        <v>138</v>
      </c>
    </row>
    <row r="411">
      <c r="A411" s="1" t="s">
        <v>116</v>
      </c>
    </row>
    <row r="412" ht="145.2">
      <c r="A412" s="1" t="s">
        <v>117</v>
      </c>
      <c r="E412" s="27" t="s">
        <v>417</v>
      </c>
    </row>
    <row r="413">
      <c r="A413" s="1" t="s">
        <v>108</v>
      </c>
      <c r="B413" s="1">
        <v>111</v>
      </c>
      <c r="C413" s="26" t="s">
        <v>418</v>
      </c>
      <c r="D413" t="s">
        <v>138</v>
      </c>
      <c r="E413" s="27" t="s">
        <v>419</v>
      </c>
      <c r="F413" s="28" t="s">
        <v>159</v>
      </c>
      <c r="G413" s="29">
        <v>1</v>
      </c>
      <c r="H413" s="28">
        <v>0</v>
      </c>
      <c r="I413" s="30">
        <f>ROUND(G413*H413,P4)</f>
        <v>0</v>
      </c>
      <c r="L413" s="30">
        <v>0</v>
      </c>
      <c r="M413" s="24">
        <f>ROUND(G413*L413,P4)</f>
        <v>0</v>
      </c>
      <c r="N413" s="25" t="s">
        <v>149</v>
      </c>
      <c r="O413" s="31">
        <f>M413*AA413</f>
        <v>0</v>
      </c>
      <c r="P413" s="1">
        <v>3</v>
      </c>
      <c r="AA413" s="1">
        <f>IF(P413=1,$O$3,IF(P413=2,$O$4,$O$5))</f>
        <v>0</v>
      </c>
    </row>
    <row r="414">
      <c r="A414" s="1" t="s">
        <v>114</v>
      </c>
      <c r="E414" s="27" t="s">
        <v>138</v>
      </c>
    </row>
    <row r="415">
      <c r="A415" s="1" t="s">
        <v>116</v>
      </c>
    </row>
    <row r="416" ht="92.4">
      <c r="A416" s="1" t="s">
        <v>117</v>
      </c>
      <c r="E416" s="27" t="s">
        <v>420</v>
      </c>
    </row>
    <row r="417">
      <c r="A417" s="1" t="s">
        <v>108</v>
      </c>
      <c r="B417" s="1">
        <v>112</v>
      </c>
      <c r="C417" s="26" t="s">
        <v>421</v>
      </c>
      <c r="D417" t="s">
        <v>138</v>
      </c>
      <c r="E417" s="27" t="s">
        <v>422</v>
      </c>
      <c r="F417" s="28" t="s">
        <v>192</v>
      </c>
      <c r="G417" s="29">
        <v>186.33000000000001</v>
      </c>
      <c r="H417" s="28">
        <v>0</v>
      </c>
      <c r="I417" s="30">
        <f>ROUND(G417*H417,P4)</f>
        <v>0</v>
      </c>
      <c r="L417" s="30">
        <v>0</v>
      </c>
      <c r="M417" s="24">
        <f>ROUND(G417*L417,P4)</f>
        <v>0</v>
      </c>
      <c r="N417" s="25" t="s">
        <v>149</v>
      </c>
      <c r="O417" s="31">
        <f>M417*AA417</f>
        <v>0</v>
      </c>
      <c r="P417" s="1">
        <v>3</v>
      </c>
      <c r="AA417" s="1">
        <f>IF(P417=1,$O$3,IF(P417=2,$O$4,$O$5))</f>
        <v>0</v>
      </c>
    </row>
    <row r="418">
      <c r="A418" s="1" t="s">
        <v>114</v>
      </c>
      <c r="E418" s="27" t="s">
        <v>138</v>
      </c>
    </row>
    <row r="419">
      <c r="A419" s="1" t="s">
        <v>116</v>
      </c>
    </row>
    <row r="420" ht="198">
      <c r="A420" s="1" t="s">
        <v>117</v>
      </c>
      <c r="E420" s="27" t="s">
        <v>202</v>
      </c>
    </row>
    <row r="421">
      <c r="A421" s="1" t="s">
        <v>108</v>
      </c>
      <c r="B421" s="1">
        <v>113</v>
      </c>
      <c r="C421" s="26" t="s">
        <v>423</v>
      </c>
      <c r="D421" t="s">
        <v>138</v>
      </c>
      <c r="E421" s="27" t="s">
        <v>424</v>
      </c>
      <c r="F421" s="28" t="s">
        <v>167</v>
      </c>
      <c r="G421" s="29">
        <v>659</v>
      </c>
      <c r="H421" s="28">
        <v>0</v>
      </c>
      <c r="I421" s="30">
        <f>ROUND(G421*H421,P4)</f>
        <v>0</v>
      </c>
      <c r="L421" s="30">
        <v>0</v>
      </c>
      <c r="M421" s="24">
        <f>ROUND(G421*L421,P4)</f>
        <v>0</v>
      </c>
      <c r="N421" s="25" t="s">
        <v>141</v>
      </c>
      <c r="O421" s="31">
        <f>M421*AA421</f>
        <v>0</v>
      </c>
      <c r="P421" s="1">
        <v>3</v>
      </c>
      <c r="AA421" s="1">
        <f>IF(P421=1,$O$3,IF(P421=2,$O$4,$O$5))</f>
        <v>0</v>
      </c>
    </row>
    <row r="422">
      <c r="A422" s="1" t="s">
        <v>114</v>
      </c>
      <c r="E422" s="27" t="s">
        <v>138</v>
      </c>
    </row>
    <row r="423">
      <c r="A423" s="1" t="s">
        <v>116</v>
      </c>
    </row>
    <row r="424" ht="158.4">
      <c r="A424" s="1" t="s">
        <v>117</v>
      </c>
      <c r="E424" s="27" t="s">
        <v>425</v>
      </c>
    </row>
    <row r="425">
      <c r="A425" s="1" t="s">
        <v>108</v>
      </c>
      <c r="B425" s="1">
        <v>114</v>
      </c>
      <c r="C425" s="26" t="s">
        <v>426</v>
      </c>
      <c r="D425" t="s">
        <v>138</v>
      </c>
      <c r="E425" s="27" t="s">
        <v>427</v>
      </c>
      <c r="F425" s="28" t="s">
        <v>153</v>
      </c>
      <c r="G425" s="29">
        <v>612.48500000000001</v>
      </c>
      <c r="H425" s="28">
        <v>0</v>
      </c>
      <c r="I425" s="30">
        <f>ROUND(G425*H425,P4)</f>
        <v>0</v>
      </c>
      <c r="L425" s="30">
        <v>0</v>
      </c>
      <c r="M425" s="24">
        <f>ROUND(G425*L425,P4)</f>
        <v>0</v>
      </c>
      <c r="N425" s="25" t="s">
        <v>149</v>
      </c>
      <c r="O425" s="31">
        <f>M425*AA425</f>
        <v>0</v>
      </c>
      <c r="P425" s="1">
        <v>3</v>
      </c>
      <c r="AA425" s="1">
        <f>IF(P425=1,$O$3,IF(P425=2,$O$4,$O$5))</f>
        <v>0</v>
      </c>
    </row>
    <row r="426">
      <c r="A426" s="1" t="s">
        <v>114</v>
      </c>
      <c r="E426" s="27" t="s">
        <v>138</v>
      </c>
    </row>
    <row r="427">
      <c r="A427" s="1" t="s">
        <v>116</v>
      </c>
    </row>
    <row r="428" ht="356.4">
      <c r="A428" s="1" t="s">
        <v>117</v>
      </c>
      <c r="E428" s="27" t="s">
        <v>428</v>
      </c>
    </row>
    <row r="429">
      <c r="A429" s="1" t="s">
        <v>108</v>
      </c>
      <c r="B429" s="1">
        <v>115</v>
      </c>
      <c r="C429" s="26" t="s">
        <v>429</v>
      </c>
      <c r="D429" t="s">
        <v>138</v>
      </c>
      <c r="E429" s="27" t="s">
        <v>430</v>
      </c>
      <c r="F429" s="28" t="s">
        <v>167</v>
      </c>
      <c r="G429" s="29">
        <v>36.5</v>
      </c>
      <c r="H429" s="28">
        <v>0</v>
      </c>
      <c r="I429" s="30">
        <f>ROUND(G429*H429,P4)</f>
        <v>0</v>
      </c>
      <c r="L429" s="30">
        <v>0</v>
      </c>
      <c r="M429" s="24">
        <f>ROUND(G429*L429,P4)</f>
        <v>0</v>
      </c>
      <c r="N429" s="25" t="s">
        <v>149</v>
      </c>
      <c r="O429" s="31">
        <f>M429*AA429</f>
        <v>0</v>
      </c>
      <c r="P429" s="1">
        <v>3</v>
      </c>
      <c r="AA429" s="1">
        <f>IF(P429=1,$O$3,IF(P429=2,$O$4,$O$5))</f>
        <v>0</v>
      </c>
    </row>
    <row r="430">
      <c r="A430" s="1" t="s">
        <v>114</v>
      </c>
      <c r="E430" s="27" t="s">
        <v>138</v>
      </c>
    </row>
    <row r="431">
      <c r="A431" s="1" t="s">
        <v>116</v>
      </c>
    </row>
    <row r="432" ht="79.2">
      <c r="A432" s="1" t="s">
        <v>117</v>
      </c>
      <c r="E432" s="27" t="s">
        <v>431</v>
      </c>
    </row>
    <row r="433">
      <c r="A433" s="1" t="s">
        <v>108</v>
      </c>
      <c r="B433" s="1">
        <v>116</v>
      </c>
      <c r="C433" s="26" t="s">
        <v>432</v>
      </c>
      <c r="D433" t="s">
        <v>138</v>
      </c>
      <c r="E433" s="27" t="s">
        <v>433</v>
      </c>
      <c r="F433" s="28" t="s">
        <v>159</v>
      </c>
      <c r="G433" s="29">
        <v>1</v>
      </c>
      <c r="H433" s="28">
        <v>0</v>
      </c>
      <c r="I433" s="30">
        <f>ROUND(G433*H433,P4)</f>
        <v>0</v>
      </c>
      <c r="L433" s="30">
        <v>0</v>
      </c>
      <c r="M433" s="24">
        <f>ROUND(G433*L433,P4)</f>
        <v>0</v>
      </c>
      <c r="N433" s="25" t="s">
        <v>262</v>
      </c>
      <c r="O433" s="31">
        <f>M433*AA433</f>
        <v>0</v>
      </c>
      <c r="P433" s="1">
        <v>3</v>
      </c>
      <c r="AA433" s="1">
        <f>IF(P433=1,$O$3,IF(P433=2,$O$4,$O$5))</f>
        <v>0</v>
      </c>
    </row>
    <row r="434">
      <c r="A434" s="1" t="s">
        <v>114</v>
      </c>
      <c r="E434" s="27" t="s">
        <v>138</v>
      </c>
    </row>
    <row r="435">
      <c r="A435" s="1" t="s">
        <v>116</v>
      </c>
    </row>
    <row r="436" ht="158.4">
      <c r="A436" s="1" t="s">
        <v>117</v>
      </c>
      <c r="E436" s="27" t="s">
        <v>434</v>
      </c>
    </row>
    <row r="437" ht="26.4">
      <c r="A437" s="1" t="s">
        <v>108</v>
      </c>
      <c r="B437" s="1">
        <v>117</v>
      </c>
      <c r="C437" s="26" t="s">
        <v>435</v>
      </c>
      <c r="D437" t="s">
        <v>138</v>
      </c>
      <c r="E437" s="27" t="s">
        <v>436</v>
      </c>
      <c r="F437" s="28" t="s">
        <v>159</v>
      </c>
      <c r="G437" s="29">
        <v>3</v>
      </c>
      <c r="H437" s="28">
        <v>0</v>
      </c>
      <c r="I437" s="30">
        <f>ROUND(G437*H437,P4)</f>
        <v>0</v>
      </c>
      <c r="L437" s="30">
        <v>0</v>
      </c>
      <c r="M437" s="24">
        <f>ROUND(G437*L437,P4)</f>
        <v>0</v>
      </c>
      <c r="N437" s="25" t="s">
        <v>262</v>
      </c>
      <c r="O437" s="31">
        <f>M437*AA437</f>
        <v>0</v>
      </c>
      <c r="P437" s="1">
        <v>3</v>
      </c>
      <c r="AA437" s="1">
        <f>IF(P437=1,$O$3,IF(P437=2,$O$4,$O$5))</f>
        <v>0</v>
      </c>
    </row>
    <row r="438">
      <c r="A438" s="1" t="s">
        <v>114</v>
      </c>
      <c r="E438" s="27" t="s">
        <v>138</v>
      </c>
    </row>
    <row r="439">
      <c r="A439" s="1" t="s">
        <v>116</v>
      </c>
    </row>
    <row r="440" ht="171.6">
      <c r="A440" s="1" t="s">
        <v>117</v>
      </c>
      <c r="E440" s="27" t="s">
        <v>437</v>
      </c>
    </row>
    <row r="441">
      <c r="A441" s="1" t="s">
        <v>108</v>
      </c>
      <c r="B441" s="1">
        <v>118</v>
      </c>
      <c r="C441" s="26" t="s">
        <v>438</v>
      </c>
      <c r="D441" t="s">
        <v>138</v>
      </c>
      <c r="E441" s="27" t="s">
        <v>439</v>
      </c>
      <c r="F441" s="28" t="s">
        <v>159</v>
      </c>
      <c r="G441" s="29">
        <v>4</v>
      </c>
      <c r="H441" s="28">
        <v>0</v>
      </c>
      <c r="I441" s="30">
        <f>ROUND(G441*H441,P4)</f>
        <v>0</v>
      </c>
      <c r="L441" s="30">
        <v>0</v>
      </c>
      <c r="M441" s="24">
        <f>ROUND(G441*L441,P4)</f>
        <v>0</v>
      </c>
      <c r="N441" s="25" t="s">
        <v>262</v>
      </c>
      <c r="O441" s="31">
        <f>M441*AA441</f>
        <v>0</v>
      </c>
      <c r="P441" s="1">
        <v>3</v>
      </c>
      <c r="AA441" s="1">
        <f>IF(P441=1,$O$3,IF(P441=2,$O$4,$O$5))</f>
        <v>0</v>
      </c>
    </row>
    <row r="442">
      <c r="A442" s="1" t="s">
        <v>114</v>
      </c>
      <c r="E442" s="27" t="s">
        <v>138</v>
      </c>
    </row>
    <row r="443">
      <c r="A443" s="1" t="s">
        <v>116</v>
      </c>
    </row>
    <row r="444" ht="79.2">
      <c r="A444" s="1" t="s">
        <v>117</v>
      </c>
      <c r="E444" s="27" t="s">
        <v>440</v>
      </c>
    </row>
    <row r="445">
      <c r="A445" s="1" t="s">
        <v>108</v>
      </c>
      <c r="B445" s="1">
        <v>119</v>
      </c>
      <c r="C445" s="26" t="s">
        <v>441</v>
      </c>
      <c r="D445" t="s">
        <v>138</v>
      </c>
      <c r="E445" s="27" t="s">
        <v>442</v>
      </c>
      <c r="F445" s="28" t="s">
        <v>159</v>
      </c>
      <c r="G445" s="29">
        <v>1</v>
      </c>
      <c r="H445" s="28">
        <v>0</v>
      </c>
      <c r="I445" s="30">
        <f>ROUND(G445*H445,P4)</f>
        <v>0</v>
      </c>
      <c r="L445" s="30">
        <v>0</v>
      </c>
      <c r="M445" s="24">
        <f>ROUND(G445*L445,P4)</f>
        <v>0</v>
      </c>
      <c r="N445" s="25" t="s">
        <v>262</v>
      </c>
      <c r="O445" s="31">
        <f>M445*AA445</f>
        <v>0</v>
      </c>
      <c r="P445" s="1">
        <v>3</v>
      </c>
      <c r="AA445" s="1">
        <f>IF(P445=1,$O$3,IF(P445=2,$O$4,$O$5))</f>
        <v>0</v>
      </c>
    </row>
    <row r="446">
      <c r="A446" s="1" t="s">
        <v>114</v>
      </c>
      <c r="E446" s="27" t="s">
        <v>138</v>
      </c>
    </row>
    <row r="447">
      <c r="A447" s="1" t="s">
        <v>116</v>
      </c>
    </row>
    <row r="448" ht="132">
      <c r="A448" s="1" t="s">
        <v>117</v>
      </c>
      <c r="E448" s="27" t="s">
        <v>443</v>
      </c>
    </row>
    <row r="449">
      <c r="A449" s="1" t="s">
        <v>108</v>
      </c>
      <c r="B449" s="1">
        <v>120</v>
      </c>
      <c r="C449" s="26" t="s">
        <v>444</v>
      </c>
      <c r="D449" t="s">
        <v>138</v>
      </c>
      <c r="E449" s="27" t="s">
        <v>445</v>
      </c>
      <c r="F449" s="28" t="s">
        <v>159</v>
      </c>
      <c r="G449" s="29">
        <v>1</v>
      </c>
      <c r="H449" s="28">
        <v>0</v>
      </c>
      <c r="I449" s="30">
        <f>ROUND(G449*H449,P4)</f>
        <v>0</v>
      </c>
      <c r="L449" s="30">
        <v>0</v>
      </c>
      <c r="M449" s="24">
        <f>ROUND(G449*L449,P4)</f>
        <v>0</v>
      </c>
      <c r="N449" s="25" t="s">
        <v>262</v>
      </c>
      <c r="O449" s="31">
        <f>M449*AA449</f>
        <v>0</v>
      </c>
      <c r="P449" s="1">
        <v>3</v>
      </c>
      <c r="AA449" s="1">
        <f>IF(P449=1,$O$3,IF(P449=2,$O$4,$O$5))</f>
        <v>0</v>
      </c>
    </row>
    <row r="450">
      <c r="A450" s="1" t="s">
        <v>114</v>
      </c>
      <c r="E450" s="27" t="s">
        <v>138</v>
      </c>
    </row>
    <row r="451">
      <c r="A451" s="1" t="s">
        <v>116</v>
      </c>
    </row>
    <row r="452" ht="105.6">
      <c r="A452" s="1" t="s">
        <v>117</v>
      </c>
      <c r="E452" s="27" t="s">
        <v>446</v>
      </c>
    </row>
    <row r="453">
      <c r="A453" s="1" t="s">
        <v>108</v>
      </c>
      <c r="B453" s="1">
        <v>121</v>
      </c>
      <c r="C453" s="26" t="s">
        <v>447</v>
      </c>
      <c r="D453" t="s">
        <v>138</v>
      </c>
      <c r="E453" s="27" t="s">
        <v>448</v>
      </c>
      <c r="F453" s="28" t="s">
        <v>159</v>
      </c>
      <c r="G453" s="29">
        <v>2</v>
      </c>
      <c r="H453" s="28">
        <v>0</v>
      </c>
      <c r="I453" s="30">
        <f>ROUND(G453*H453,P4)</f>
        <v>0</v>
      </c>
      <c r="L453" s="30">
        <v>0</v>
      </c>
      <c r="M453" s="24">
        <f>ROUND(G453*L453,P4)</f>
        <v>0</v>
      </c>
      <c r="N453" s="25" t="s">
        <v>262</v>
      </c>
      <c r="O453" s="31">
        <f>M453*AA453</f>
        <v>0</v>
      </c>
      <c r="P453" s="1">
        <v>3</v>
      </c>
      <c r="AA453" s="1">
        <f>IF(P453=1,$O$3,IF(P453=2,$O$4,$O$5))</f>
        <v>0</v>
      </c>
    </row>
    <row r="454">
      <c r="A454" s="1" t="s">
        <v>114</v>
      </c>
      <c r="E454" s="27" t="s">
        <v>138</v>
      </c>
    </row>
    <row r="455">
      <c r="A455" s="1" t="s">
        <v>116</v>
      </c>
    </row>
    <row r="456" ht="105.6">
      <c r="A456" s="1" t="s">
        <v>117</v>
      </c>
      <c r="E456" s="27" t="s">
        <v>449</v>
      </c>
    </row>
    <row r="457">
      <c r="A457" s="1" t="s">
        <v>108</v>
      </c>
      <c r="B457" s="1">
        <v>122</v>
      </c>
      <c r="C457" s="26" t="s">
        <v>450</v>
      </c>
      <c r="D457" t="s">
        <v>138</v>
      </c>
      <c r="E457" s="27" t="s">
        <v>451</v>
      </c>
      <c r="F457" s="28" t="s">
        <v>159</v>
      </c>
      <c r="G457" s="29">
        <v>2</v>
      </c>
      <c r="H457" s="28">
        <v>0</v>
      </c>
      <c r="I457" s="30">
        <f>ROUND(G457*H457,P4)</f>
        <v>0</v>
      </c>
      <c r="L457" s="30">
        <v>0</v>
      </c>
      <c r="M457" s="24">
        <f>ROUND(G457*L457,P4)</f>
        <v>0</v>
      </c>
      <c r="N457" s="25" t="s">
        <v>262</v>
      </c>
      <c r="O457" s="31">
        <f>M457*AA457</f>
        <v>0</v>
      </c>
      <c r="P457" s="1">
        <v>3</v>
      </c>
      <c r="AA457" s="1">
        <f>IF(P457=1,$O$3,IF(P457=2,$O$4,$O$5))</f>
        <v>0</v>
      </c>
    </row>
    <row r="458">
      <c r="A458" s="1" t="s">
        <v>114</v>
      </c>
      <c r="E458" s="27" t="s">
        <v>138</v>
      </c>
    </row>
    <row r="459">
      <c r="A459" s="1" t="s">
        <v>116</v>
      </c>
    </row>
    <row r="460" ht="118.8">
      <c r="A460" s="1" t="s">
        <v>117</v>
      </c>
      <c r="E460" s="27" t="s">
        <v>452</v>
      </c>
    </row>
    <row r="461">
      <c r="A461" s="1" t="s">
        <v>108</v>
      </c>
      <c r="B461" s="1">
        <v>123</v>
      </c>
      <c r="C461" s="26" t="s">
        <v>453</v>
      </c>
      <c r="D461" t="s">
        <v>138</v>
      </c>
      <c r="E461" s="27" t="s">
        <v>454</v>
      </c>
      <c r="F461" s="28" t="s">
        <v>159</v>
      </c>
      <c r="G461" s="29">
        <v>2</v>
      </c>
      <c r="H461" s="28">
        <v>0</v>
      </c>
      <c r="I461" s="30">
        <f>ROUND(G461*H461,P4)</f>
        <v>0</v>
      </c>
      <c r="L461" s="30">
        <v>0</v>
      </c>
      <c r="M461" s="24">
        <f>ROUND(G461*L461,P4)</f>
        <v>0</v>
      </c>
      <c r="N461" s="25" t="s">
        <v>262</v>
      </c>
      <c r="O461" s="31">
        <f>M461*AA461</f>
        <v>0</v>
      </c>
      <c r="P461" s="1">
        <v>3</v>
      </c>
      <c r="AA461" s="1">
        <f>IF(P461=1,$O$3,IF(P461=2,$O$4,$O$5))</f>
        <v>0</v>
      </c>
    </row>
    <row r="462">
      <c r="A462" s="1" t="s">
        <v>114</v>
      </c>
      <c r="E462" s="27" t="s">
        <v>138</v>
      </c>
    </row>
    <row r="463">
      <c r="A463" s="1" t="s">
        <v>116</v>
      </c>
    </row>
    <row r="464" ht="118.8">
      <c r="A464" s="1" t="s">
        <v>117</v>
      </c>
      <c r="E464" s="27" t="s">
        <v>455</v>
      </c>
    </row>
    <row r="465">
      <c r="A465" s="1" t="s">
        <v>108</v>
      </c>
      <c r="B465" s="1">
        <v>124</v>
      </c>
      <c r="C465" s="26" t="s">
        <v>456</v>
      </c>
      <c r="D465" t="s">
        <v>138</v>
      </c>
      <c r="E465" s="27" t="s">
        <v>457</v>
      </c>
      <c r="F465" s="28" t="s">
        <v>159</v>
      </c>
      <c r="G465" s="29">
        <v>2</v>
      </c>
      <c r="H465" s="28">
        <v>0</v>
      </c>
      <c r="I465" s="30">
        <f>ROUND(G465*H465,P4)</f>
        <v>0</v>
      </c>
      <c r="L465" s="30">
        <v>0</v>
      </c>
      <c r="M465" s="24">
        <f>ROUND(G465*L465,P4)</f>
        <v>0</v>
      </c>
      <c r="N465" s="25" t="s">
        <v>262</v>
      </c>
      <c r="O465" s="31">
        <f>M465*AA465</f>
        <v>0</v>
      </c>
      <c r="P465" s="1">
        <v>3</v>
      </c>
      <c r="AA465" s="1">
        <f>IF(P465=1,$O$3,IF(P465=2,$O$4,$O$5))</f>
        <v>0</v>
      </c>
    </row>
    <row r="466">
      <c r="A466" s="1" t="s">
        <v>114</v>
      </c>
      <c r="E466" s="27" t="s">
        <v>138</v>
      </c>
    </row>
    <row r="467">
      <c r="A467" s="1" t="s">
        <v>116</v>
      </c>
    </row>
    <row r="468" ht="105.6">
      <c r="A468" s="1" t="s">
        <v>117</v>
      </c>
      <c r="E468" s="27" t="s">
        <v>458</v>
      </c>
    </row>
    <row r="469" ht="26.4">
      <c r="A469" s="1" t="s">
        <v>108</v>
      </c>
      <c r="B469" s="1">
        <v>125</v>
      </c>
      <c r="C469" s="26" t="s">
        <v>459</v>
      </c>
      <c r="D469" t="s">
        <v>138</v>
      </c>
      <c r="E469" s="27" t="s">
        <v>460</v>
      </c>
      <c r="F469" s="28" t="s">
        <v>159</v>
      </c>
      <c r="G469" s="29">
        <v>1</v>
      </c>
      <c r="H469" s="28">
        <v>0</v>
      </c>
      <c r="I469" s="30">
        <f>ROUND(G469*H469,P4)</f>
        <v>0</v>
      </c>
      <c r="L469" s="30">
        <v>0</v>
      </c>
      <c r="M469" s="24">
        <f>ROUND(G469*L469,P4)</f>
        <v>0</v>
      </c>
      <c r="N469" s="25" t="s">
        <v>262</v>
      </c>
      <c r="O469" s="31">
        <f>M469*AA469</f>
        <v>0</v>
      </c>
      <c r="P469" s="1">
        <v>3</v>
      </c>
      <c r="AA469" s="1">
        <f>IF(P469=1,$O$3,IF(P469=2,$O$4,$O$5))</f>
        <v>0</v>
      </c>
    </row>
    <row r="470">
      <c r="A470" s="1" t="s">
        <v>114</v>
      </c>
      <c r="E470" s="27" t="s">
        <v>138</v>
      </c>
    </row>
    <row r="471">
      <c r="A471" s="1" t="s">
        <v>116</v>
      </c>
    </row>
    <row r="472" ht="79.2">
      <c r="A472" s="1" t="s">
        <v>117</v>
      </c>
      <c r="E472" s="27" t="s">
        <v>461</v>
      </c>
    </row>
    <row r="473" ht="26.4">
      <c r="A473" s="1" t="s">
        <v>108</v>
      </c>
      <c r="B473" s="1">
        <v>126</v>
      </c>
      <c r="C473" s="26" t="s">
        <v>462</v>
      </c>
      <c r="D473" t="s">
        <v>138</v>
      </c>
      <c r="E473" s="27" t="s">
        <v>463</v>
      </c>
      <c r="F473" s="28" t="s">
        <v>246</v>
      </c>
      <c r="G473" s="29">
        <v>24</v>
      </c>
      <c r="H473" s="28">
        <v>0</v>
      </c>
      <c r="I473" s="30">
        <f>ROUND(G473*H473,P4)</f>
        <v>0</v>
      </c>
      <c r="L473" s="30">
        <v>0</v>
      </c>
      <c r="M473" s="24">
        <f>ROUND(G473*L473,P4)</f>
        <v>0</v>
      </c>
      <c r="N473" s="25" t="s">
        <v>262</v>
      </c>
      <c r="O473" s="31">
        <f>M473*AA473</f>
        <v>0</v>
      </c>
      <c r="P473" s="1">
        <v>3</v>
      </c>
      <c r="AA473" s="1">
        <f>IF(P473=1,$O$3,IF(P473=2,$O$4,$O$5))</f>
        <v>0</v>
      </c>
    </row>
    <row r="474">
      <c r="A474" s="1" t="s">
        <v>114</v>
      </c>
      <c r="E474" s="27" t="s">
        <v>138</v>
      </c>
    </row>
    <row r="475">
      <c r="A475" s="1" t="s">
        <v>116</v>
      </c>
    </row>
    <row r="476" ht="118.8">
      <c r="A476" s="1" t="s">
        <v>117</v>
      </c>
      <c r="E476" s="27" t="s">
        <v>464</v>
      </c>
    </row>
    <row r="477">
      <c r="A477" s="1" t="s">
        <v>108</v>
      </c>
      <c r="B477" s="1">
        <v>127</v>
      </c>
      <c r="C477" s="26" t="s">
        <v>465</v>
      </c>
      <c r="D477" t="s">
        <v>138</v>
      </c>
      <c r="E477" s="27" t="s">
        <v>466</v>
      </c>
      <c r="F477" s="28" t="s">
        <v>159</v>
      </c>
      <c r="G477" s="29">
        <v>1</v>
      </c>
      <c r="H477" s="28">
        <v>0</v>
      </c>
      <c r="I477" s="30">
        <f>ROUND(G477*H477,P4)</f>
        <v>0</v>
      </c>
      <c r="L477" s="30">
        <v>0</v>
      </c>
      <c r="M477" s="24">
        <f>ROUND(G477*L477,P4)</f>
        <v>0</v>
      </c>
      <c r="N477" s="25" t="s">
        <v>262</v>
      </c>
      <c r="O477" s="31">
        <f>M477*AA477</f>
        <v>0</v>
      </c>
      <c r="P477" s="1">
        <v>3</v>
      </c>
      <c r="AA477" s="1">
        <f>IF(P477=1,$O$3,IF(P477=2,$O$4,$O$5))</f>
        <v>0</v>
      </c>
    </row>
    <row r="478">
      <c r="A478" s="1" t="s">
        <v>114</v>
      </c>
      <c r="E478" s="27" t="s">
        <v>138</v>
      </c>
    </row>
    <row r="479">
      <c r="A479" s="1" t="s">
        <v>116</v>
      </c>
    </row>
    <row r="480" ht="79.2">
      <c r="A480" s="1" t="s">
        <v>117</v>
      </c>
      <c r="E480" s="27" t="s">
        <v>467</v>
      </c>
    </row>
    <row r="481">
      <c r="A481" s="1" t="s">
        <v>108</v>
      </c>
      <c r="B481" s="1">
        <v>128</v>
      </c>
      <c r="C481" s="26" t="s">
        <v>468</v>
      </c>
      <c r="D481" t="s">
        <v>138</v>
      </c>
      <c r="E481" s="27" t="s">
        <v>469</v>
      </c>
      <c r="F481" s="28" t="s">
        <v>159</v>
      </c>
      <c r="G481" s="29">
        <v>1</v>
      </c>
      <c r="H481" s="28">
        <v>0</v>
      </c>
      <c r="I481" s="30">
        <f>ROUND(G481*H481,P4)</f>
        <v>0</v>
      </c>
      <c r="L481" s="30">
        <v>0</v>
      </c>
      <c r="M481" s="24">
        <f>ROUND(G481*L481,P4)</f>
        <v>0</v>
      </c>
      <c r="N481" s="25" t="s">
        <v>262</v>
      </c>
      <c r="O481" s="31">
        <f>M481*AA481</f>
        <v>0</v>
      </c>
      <c r="P481" s="1">
        <v>3</v>
      </c>
      <c r="AA481" s="1">
        <f>IF(P481=1,$O$3,IF(P481=2,$O$4,$O$5))</f>
        <v>0</v>
      </c>
    </row>
    <row r="482">
      <c r="A482" s="1" t="s">
        <v>114</v>
      </c>
      <c r="E482" s="27" t="s">
        <v>138</v>
      </c>
    </row>
    <row r="483">
      <c r="A483" s="1" t="s">
        <v>116</v>
      </c>
    </row>
    <row r="484" ht="92.4">
      <c r="A484" s="1" t="s">
        <v>117</v>
      </c>
      <c r="E484" s="27" t="s">
        <v>470</v>
      </c>
    </row>
    <row r="485" ht="26.4">
      <c r="A485" s="1" t="s">
        <v>108</v>
      </c>
      <c r="B485" s="1">
        <v>129</v>
      </c>
      <c r="C485" s="26" t="s">
        <v>471</v>
      </c>
      <c r="D485" t="s">
        <v>138</v>
      </c>
      <c r="E485" s="27" t="s">
        <v>472</v>
      </c>
      <c r="F485" s="28" t="s">
        <v>159</v>
      </c>
      <c r="G485" s="29">
        <v>1</v>
      </c>
      <c r="H485" s="28">
        <v>0</v>
      </c>
      <c r="I485" s="30">
        <f>ROUND(G485*H485,P4)</f>
        <v>0</v>
      </c>
      <c r="L485" s="30">
        <v>0</v>
      </c>
      <c r="M485" s="24">
        <f>ROUND(G485*L485,P4)</f>
        <v>0</v>
      </c>
      <c r="N485" s="25" t="s">
        <v>149</v>
      </c>
      <c r="O485" s="31">
        <f>M485*AA485</f>
        <v>0</v>
      </c>
      <c r="P485" s="1">
        <v>3</v>
      </c>
      <c r="AA485" s="1">
        <f>IF(P485=1,$O$3,IF(P485=2,$O$4,$O$5))</f>
        <v>0</v>
      </c>
    </row>
    <row r="486">
      <c r="A486" s="1" t="s">
        <v>114</v>
      </c>
      <c r="E486" s="27" t="s">
        <v>138</v>
      </c>
    </row>
    <row r="487">
      <c r="A487" s="1" t="s">
        <v>116</v>
      </c>
    </row>
    <row r="488" ht="118.8">
      <c r="A488" s="1" t="s">
        <v>117</v>
      </c>
      <c r="E488" s="27" t="s">
        <v>473</v>
      </c>
    </row>
    <row r="489">
      <c r="A489" s="1" t="s">
        <v>108</v>
      </c>
      <c r="B489" s="1">
        <v>130</v>
      </c>
      <c r="C489" s="26" t="s">
        <v>474</v>
      </c>
      <c r="D489" t="s">
        <v>138</v>
      </c>
      <c r="E489" s="27" t="s">
        <v>475</v>
      </c>
      <c r="F489" s="28" t="s">
        <v>398</v>
      </c>
      <c r="G489" s="29">
        <v>16</v>
      </c>
      <c r="H489" s="28">
        <v>0</v>
      </c>
      <c r="I489" s="30">
        <f>ROUND(G489*H489,P4)</f>
        <v>0</v>
      </c>
      <c r="L489" s="30">
        <v>0</v>
      </c>
      <c r="M489" s="24">
        <f>ROUND(G489*L489,P4)</f>
        <v>0</v>
      </c>
      <c r="N489" s="25" t="s">
        <v>149</v>
      </c>
      <c r="O489" s="31">
        <f>M489*AA489</f>
        <v>0</v>
      </c>
      <c r="P489" s="1">
        <v>3</v>
      </c>
      <c r="AA489" s="1">
        <f>IF(P489=1,$O$3,IF(P489=2,$O$4,$O$5))</f>
        <v>0</v>
      </c>
    </row>
    <row r="490">
      <c r="A490" s="1" t="s">
        <v>114</v>
      </c>
      <c r="E490" s="27" t="s">
        <v>138</v>
      </c>
    </row>
    <row r="491">
      <c r="A491" s="1" t="s">
        <v>116</v>
      </c>
    </row>
    <row r="492" ht="105.6">
      <c r="A492" s="1" t="s">
        <v>117</v>
      </c>
      <c r="E492" s="27" t="s">
        <v>476</v>
      </c>
    </row>
    <row r="493">
      <c r="A493" s="1" t="s">
        <v>108</v>
      </c>
      <c r="B493" s="1">
        <v>131</v>
      </c>
      <c r="C493" s="26" t="s">
        <v>477</v>
      </c>
      <c r="D493" t="s">
        <v>138</v>
      </c>
      <c r="E493" s="27" t="s">
        <v>478</v>
      </c>
      <c r="F493" s="28" t="s">
        <v>159</v>
      </c>
      <c r="G493" s="29">
        <v>7</v>
      </c>
      <c r="H493" s="28">
        <v>0</v>
      </c>
      <c r="I493" s="30">
        <f>ROUND(G493*H493,P4)</f>
        <v>0</v>
      </c>
      <c r="L493" s="30">
        <v>0</v>
      </c>
      <c r="M493" s="24">
        <f>ROUND(G493*L493,P4)</f>
        <v>0</v>
      </c>
      <c r="N493" s="25" t="s">
        <v>149</v>
      </c>
      <c r="O493" s="31">
        <f>M493*AA493</f>
        <v>0</v>
      </c>
      <c r="P493" s="1">
        <v>3</v>
      </c>
      <c r="AA493" s="1">
        <f>IF(P493=1,$O$3,IF(P493=2,$O$4,$O$5))</f>
        <v>0</v>
      </c>
    </row>
    <row r="494">
      <c r="A494" s="1" t="s">
        <v>114</v>
      </c>
      <c r="E494" s="27" t="s">
        <v>138</v>
      </c>
    </row>
    <row r="495">
      <c r="A495" s="1" t="s">
        <v>116</v>
      </c>
    </row>
    <row r="496" ht="118.8">
      <c r="A496" s="1" t="s">
        <v>117</v>
      </c>
      <c r="E496" s="27" t="s">
        <v>479</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COUNTIFS(L8:L1527,"=0",A8:A1527,"P")+COUNTIFS(L8:L1527,"",A8:A1527,"P")+SUM(Q8:Q1527)</f>
        <v>0</v>
      </c>
    </row>
    <row r="8">
      <c r="A8" s="1" t="s">
        <v>100</v>
      </c>
      <c r="C8" s="22" t="s">
        <v>4808</v>
      </c>
      <c r="E8" s="23" t="s">
        <v>59</v>
      </c>
      <c r="L8" s="24">
        <f>L9</f>
        <v>0</v>
      </c>
      <c r="M8" s="24">
        <f>M9</f>
        <v>0</v>
      </c>
      <c r="N8" s="25"/>
    </row>
    <row r="9">
      <c r="A9" s="1" t="s">
        <v>102</v>
      </c>
      <c r="C9" s="22" t="s">
        <v>4809</v>
      </c>
      <c r="E9" s="23" t="s">
        <v>4810</v>
      </c>
      <c r="L9" s="24">
        <f>L10+L1103+L1281</f>
        <v>0</v>
      </c>
      <c r="M9" s="24">
        <f>M10+M1103+M1281</f>
        <v>0</v>
      </c>
      <c r="N9" s="25"/>
    </row>
    <row r="10" ht="26.4">
      <c r="A10" s="1" t="s">
        <v>3831</v>
      </c>
      <c r="C10" s="22" t="s">
        <v>4811</v>
      </c>
      <c r="E10" s="23" t="s">
        <v>4812</v>
      </c>
      <c r="L10" s="24">
        <f>L11+L132+L225+L278+L327+L444+L489+L538+L619+L628+L653+L670+L795+L832+L869+L898+L931+L980+L989+L1010+L1035+L1084+L1089+L1098</f>
        <v>0</v>
      </c>
      <c r="M10" s="24">
        <f>M11+M132+M225+M278+M327+M444+M489+M538+M619+M628+M653+M670+M795+M832+M869+M898+M931+M980+M989+M1010+M1035+M1084+M1089+M1098</f>
        <v>0</v>
      </c>
      <c r="N10" s="25"/>
    </row>
    <row r="11">
      <c r="A11" s="1" t="s">
        <v>105</v>
      </c>
      <c r="C11" s="22" t="s">
        <v>144</v>
      </c>
      <c r="E11" s="23" t="s">
        <v>145</v>
      </c>
      <c r="L11" s="24">
        <f>SUMIFS(L12:L131,A12:A131,"P")</f>
        <v>0</v>
      </c>
      <c r="M11" s="24">
        <f>SUMIFS(M12:M131,A12:A131,"P")</f>
        <v>0</v>
      </c>
      <c r="N11" s="25"/>
    </row>
    <row r="12">
      <c r="A12" s="1" t="s">
        <v>108</v>
      </c>
      <c r="B12" s="1">
        <v>1</v>
      </c>
      <c r="C12" s="26" t="s">
        <v>4813</v>
      </c>
      <c r="D12" t="s">
        <v>138</v>
      </c>
      <c r="E12" s="27" t="s">
        <v>4814</v>
      </c>
      <c r="F12" s="28" t="s">
        <v>167</v>
      </c>
      <c r="G12" s="29">
        <v>20</v>
      </c>
      <c r="H12" s="28">
        <v>0.0071900000000000002</v>
      </c>
      <c r="I12" s="30">
        <f>ROUND(G12*H12,P4)</f>
        <v>0</v>
      </c>
      <c r="L12" s="30">
        <v>0</v>
      </c>
      <c r="M12" s="24">
        <f>ROUND(G12*L12,P4)</f>
        <v>0</v>
      </c>
      <c r="N12" s="25" t="s">
        <v>4109</v>
      </c>
      <c r="O12" s="31">
        <f>M12*AA12</f>
        <v>0</v>
      </c>
      <c r="P12" s="1">
        <v>3</v>
      </c>
      <c r="AA12" s="1">
        <f>IF(P12=1,$O$3,IF(P12=2,$O$4,$O$5))</f>
        <v>0</v>
      </c>
    </row>
    <row r="13">
      <c r="A13" s="1" t="s">
        <v>114</v>
      </c>
      <c r="E13" s="27" t="s">
        <v>4814</v>
      </c>
    </row>
    <row r="14" ht="52.8">
      <c r="A14" s="1" t="s">
        <v>116</v>
      </c>
      <c r="E14" s="32" t="s">
        <v>4815</v>
      </c>
    </row>
    <row r="15">
      <c r="A15" s="1" t="s">
        <v>117</v>
      </c>
      <c r="E15" s="27" t="s">
        <v>138</v>
      </c>
    </row>
    <row r="16" ht="26.4">
      <c r="A16" s="1" t="s">
        <v>108</v>
      </c>
      <c r="B16" s="1">
        <v>2</v>
      </c>
      <c r="C16" s="26" t="s">
        <v>4816</v>
      </c>
      <c r="D16" t="s">
        <v>138</v>
      </c>
      <c r="E16" s="27" t="s">
        <v>4817</v>
      </c>
      <c r="F16" s="28" t="s">
        <v>398</v>
      </c>
      <c r="G16" s="29">
        <v>144</v>
      </c>
      <c r="H16" s="28">
        <v>3.0000000000000001E-05</v>
      </c>
      <c r="I16" s="30">
        <f>ROUND(G16*H16,P4)</f>
        <v>0</v>
      </c>
      <c r="L16" s="30">
        <v>0</v>
      </c>
      <c r="M16" s="24">
        <f>ROUND(G16*L16,P4)</f>
        <v>0</v>
      </c>
      <c r="N16" s="25" t="s">
        <v>4109</v>
      </c>
      <c r="O16" s="31">
        <f>M16*AA16</f>
        <v>0</v>
      </c>
      <c r="P16" s="1">
        <v>3</v>
      </c>
      <c r="AA16" s="1">
        <f>IF(P16=1,$O$3,IF(P16=2,$O$4,$O$5))</f>
        <v>0</v>
      </c>
    </row>
    <row r="17" ht="26.4">
      <c r="A17" s="1" t="s">
        <v>114</v>
      </c>
      <c r="E17" s="27" t="s">
        <v>4817</v>
      </c>
    </row>
    <row r="18" ht="52.8">
      <c r="A18" s="1" t="s">
        <v>116</v>
      </c>
      <c r="E18" s="32" t="s">
        <v>4818</v>
      </c>
    </row>
    <row r="19">
      <c r="A19" s="1" t="s">
        <v>117</v>
      </c>
      <c r="E19" s="27" t="s">
        <v>138</v>
      </c>
    </row>
    <row r="20" ht="26.4">
      <c r="A20" s="1" t="s">
        <v>108</v>
      </c>
      <c r="B20" s="1">
        <v>3</v>
      </c>
      <c r="C20" s="26" t="s">
        <v>4819</v>
      </c>
      <c r="D20" t="s">
        <v>138</v>
      </c>
      <c r="E20" s="27" t="s">
        <v>4820</v>
      </c>
      <c r="F20" s="28" t="s">
        <v>4821</v>
      </c>
      <c r="G20" s="29">
        <v>60</v>
      </c>
      <c r="H20" s="28">
        <v>0</v>
      </c>
      <c r="I20" s="30">
        <f>ROUND(G20*H20,P4)</f>
        <v>0</v>
      </c>
      <c r="L20" s="30">
        <v>0</v>
      </c>
      <c r="M20" s="24">
        <f>ROUND(G20*L20,P4)</f>
        <v>0</v>
      </c>
      <c r="N20" s="25" t="s">
        <v>4109</v>
      </c>
      <c r="O20" s="31">
        <f>M20*AA20</f>
        <v>0</v>
      </c>
      <c r="P20" s="1">
        <v>3</v>
      </c>
      <c r="AA20" s="1">
        <f>IF(P20=1,$O$3,IF(P20=2,$O$4,$O$5))</f>
        <v>0</v>
      </c>
    </row>
    <row r="21" ht="26.4">
      <c r="A21" s="1" t="s">
        <v>114</v>
      </c>
      <c r="E21" s="27" t="s">
        <v>4820</v>
      </c>
    </row>
    <row r="22" ht="52.8">
      <c r="A22" s="1" t="s">
        <v>116</v>
      </c>
      <c r="E22" s="32" t="s">
        <v>4822</v>
      </c>
    </row>
    <row r="23">
      <c r="A23" s="1" t="s">
        <v>117</v>
      </c>
      <c r="E23" s="27" t="s">
        <v>138</v>
      </c>
    </row>
    <row r="24" ht="26.4">
      <c r="A24" s="1" t="s">
        <v>108</v>
      </c>
      <c r="B24" s="1">
        <v>4</v>
      </c>
      <c r="C24" s="26" t="s">
        <v>4823</v>
      </c>
      <c r="D24" t="s">
        <v>138</v>
      </c>
      <c r="E24" s="27" t="s">
        <v>4824</v>
      </c>
      <c r="F24" s="28" t="s">
        <v>153</v>
      </c>
      <c r="G24" s="29">
        <v>0.57599999999999996</v>
      </c>
      <c r="H24" s="28">
        <v>0</v>
      </c>
      <c r="I24" s="30">
        <f>ROUND(G24*H24,P4)</f>
        <v>0</v>
      </c>
      <c r="L24" s="30">
        <v>0</v>
      </c>
      <c r="M24" s="24">
        <f>ROUND(G24*L24,P4)</f>
        <v>0</v>
      </c>
      <c r="N24" s="25" t="s">
        <v>4109</v>
      </c>
      <c r="O24" s="31">
        <f>M24*AA24</f>
        <v>0</v>
      </c>
      <c r="P24" s="1">
        <v>3</v>
      </c>
      <c r="AA24" s="1">
        <f>IF(P24=1,$O$3,IF(P24=2,$O$4,$O$5))</f>
        <v>0</v>
      </c>
    </row>
    <row r="25" ht="26.4">
      <c r="A25" s="1" t="s">
        <v>114</v>
      </c>
      <c r="E25" s="27" t="s">
        <v>4824</v>
      </c>
    </row>
    <row r="26" ht="52.8">
      <c r="A26" s="1" t="s">
        <v>116</v>
      </c>
      <c r="E26" s="32" t="s">
        <v>4825</v>
      </c>
    </row>
    <row r="27">
      <c r="A27" s="1" t="s">
        <v>117</v>
      </c>
      <c r="E27" s="27" t="s">
        <v>138</v>
      </c>
    </row>
    <row r="28" ht="26.4">
      <c r="A28" s="1" t="s">
        <v>108</v>
      </c>
      <c r="B28" s="1">
        <v>5</v>
      </c>
      <c r="C28" s="26" t="s">
        <v>4826</v>
      </c>
      <c r="D28" t="s">
        <v>138</v>
      </c>
      <c r="E28" s="27" t="s">
        <v>4827</v>
      </c>
      <c r="F28" s="28" t="s">
        <v>153</v>
      </c>
      <c r="G28" s="29">
        <v>273.92000000000002</v>
      </c>
      <c r="H28" s="28">
        <v>0</v>
      </c>
      <c r="I28" s="30">
        <f>ROUND(G28*H28,P4)</f>
        <v>0</v>
      </c>
      <c r="L28" s="30">
        <v>0</v>
      </c>
      <c r="M28" s="24">
        <f>ROUND(G28*L28,P4)</f>
        <v>0</v>
      </c>
      <c r="N28" s="25" t="s">
        <v>4109</v>
      </c>
      <c r="O28" s="31">
        <f>M28*AA28</f>
        <v>0</v>
      </c>
      <c r="P28" s="1">
        <v>3</v>
      </c>
      <c r="AA28" s="1">
        <f>IF(P28=1,$O$3,IF(P28=2,$O$4,$O$5))</f>
        <v>0</v>
      </c>
    </row>
    <row r="29" ht="26.4">
      <c r="A29" s="1" t="s">
        <v>114</v>
      </c>
      <c r="E29" s="27" t="s">
        <v>4827</v>
      </c>
    </row>
    <row r="30" ht="79.2">
      <c r="A30" s="1" t="s">
        <v>116</v>
      </c>
      <c r="E30" s="32" t="s">
        <v>4828</v>
      </c>
    </row>
    <row r="31">
      <c r="A31" s="1" t="s">
        <v>117</v>
      </c>
      <c r="E31" s="27" t="s">
        <v>138</v>
      </c>
    </row>
    <row r="32" ht="26.4">
      <c r="A32" s="1" t="s">
        <v>108</v>
      </c>
      <c r="B32" s="1">
        <v>6</v>
      </c>
      <c r="C32" s="26" t="s">
        <v>4829</v>
      </c>
      <c r="D32" t="s">
        <v>138</v>
      </c>
      <c r="E32" s="27" t="s">
        <v>4830</v>
      </c>
      <c r="F32" s="28" t="s">
        <v>153</v>
      </c>
      <c r="G32" s="29">
        <v>12.5</v>
      </c>
      <c r="H32" s="28">
        <v>0</v>
      </c>
      <c r="I32" s="30">
        <f>ROUND(G32*H32,P4)</f>
        <v>0</v>
      </c>
      <c r="L32" s="30">
        <v>0</v>
      </c>
      <c r="M32" s="24">
        <f>ROUND(G32*L32,P4)</f>
        <v>0</v>
      </c>
      <c r="N32" s="25" t="s">
        <v>4109</v>
      </c>
      <c r="O32" s="31">
        <f>M32*AA32</f>
        <v>0</v>
      </c>
      <c r="P32" s="1">
        <v>3</v>
      </c>
      <c r="AA32" s="1">
        <f>IF(P32=1,$O$3,IF(P32=2,$O$4,$O$5))</f>
        <v>0</v>
      </c>
    </row>
    <row r="33" ht="26.4">
      <c r="A33" s="1" t="s">
        <v>114</v>
      </c>
      <c r="E33" s="27" t="s">
        <v>4830</v>
      </c>
    </row>
    <row r="34" ht="79.2">
      <c r="A34" s="1" t="s">
        <v>116</v>
      </c>
      <c r="E34" s="32" t="s">
        <v>4831</v>
      </c>
    </row>
    <row r="35">
      <c r="A35" s="1" t="s">
        <v>117</v>
      </c>
      <c r="E35" s="27" t="s">
        <v>138</v>
      </c>
    </row>
    <row r="36" ht="26.4">
      <c r="A36" s="1" t="s">
        <v>108</v>
      </c>
      <c r="B36" s="1">
        <v>7</v>
      </c>
      <c r="C36" s="26" t="s">
        <v>4184</v>
      </c>
      <c r="D36" t="s">
        <v>138</v>
      </c>
      <c r="E36" s="27" t="s">
        <v>4832</v>
      </c>
      <c r="F36" s="28" t="s">
        <v>153</v>
      </c>
      <c r="G36" s="29">
        <v>373.95600000000002</v>
      </c>
      <c r="H36" s="28">
        <v>0</v>
      </c>
      <c r="I36" s="30">
        <f>ROUND(G36*H36,P4)</f>
        <v>0</v>
      </c>
      <c r="L36" s="30">
        <v>0</v>
      </c>
      <c r="M36" s="24">
        <f>ROUND(G36*L36,P4)</f>
        <v>0</v>
      </c>
      <c r="N36" s="25" t="s">
        <v>4109</v>
      </c>
      <c r="O36" s="31">
        <f>M36*AA36</f>
        <v>0</v>
      </c>
      <c r="P36" s="1">
        <v>3</v>
      </c>
      <c r="AA36" s="1">
        <f>IF(P36=1,$O$3,IF(P36=2,$O$4,$O$5))</f>
        <v>0</v>
      </c>
    </row>
    <row r="37" ht="39.6">
      <c r="A37" s="1" t="s">
        <v>114</v>
      </c>
      <c r="E37" s="27" t="s">
        <v>4833</v>
      </c>
    </row>
    <row r="38" ht="66">
      <c r="A38" s="1" t="s">
        <v>116</v>
      </c>
      <c r="E38" s="32" t="s">
        <v>4834</v>
      </c>
    </row>
    <row r="39">
      <c r="A39" s="1" t="s">
        <v>117</v>
      </c>
      <c r="E39" s="27" t="s">
        <v>138</v>
      </c>
    </row>
    <row r="40" ht="26.4">
      <c r="A40" s="1" t="s">
        <v>108</v>
      </c>
      <c r="B40" s="1">
        <v>8</v>
      </c>
      <c r="C40" s="26" t="s">
        <v>4835</v>
      </c>
      <c r="D40" t="s">
        <v>138</v>
      </c>
      <c r="E40" s="27" t="s">
        <v>4832</v>
      </c>
      <c r="F40" s="28" t="s">
        <v>153</v>
      </c>
      <c r="G40" s="29">
        <v>13.978999999999999</v>
      </c>
      <c r="H40" s="28">
        <v>0</v>
      </c>
      <c r="I40" s="30">
        <f>ROUND(G40*H40,P4)</f>
        <v>0</v>
      </c>
      <c r="L40" s="30">
        <v>0</v>
      </c>
      <c r="M40" s="24">
        <f>ROUND(G40*L40,P4)</f>
        <v>0</v>
      </c>
      <c r="N40" s="25" t="s">
        <v>4109</v>
      </c>
      <c r="O40" s="31">
        <f>M40*AA40</f>
        <v>0</v>
      </c>
      <c r="P40" s="1">
        <v>3</v>
      </c>
      <c r="AA40" s="1">
        <f>IF(P40=1,$O$3,IF(P40=2,$O$4,$O$5))</f>
        <v>0</v>
      </c>
    </row>
    <row r="41" ht="39.6">
      <c r="A41" s="1" t="s">
        <v>114</v>
      </c>
      <c r="E41" s="27" t="s">
        <v>4836</v>
      </c>
    </row>
    <row r="42" ht="26.4">
      <c r="A42" s="1" t="s">
        <v>116</v>
      </c>
      <c r="E42" s="32" t="s">
        <v>4837</v>
      </c>
    </row>
    <row r="43">
      <c r="A43" s="1" t="s">
        <v>117</v>
      </c>
      <c r="E43" s="27" t="s">
        <v>138</v>
      </c>
    </row>
    <row r="44" ht="26.4">
      <c r="A44" s="1" t="s">
        <v>108</v>
      </c>
      <c r="B44" s="1">
        <v>9</v>
      </c>
      <c r="C44" s="26" t="s">
        <v>4838</v>
      </c>
      <c r="D44" t="s">
        <v>138</v>
      </c>
      <c r="E44" s="27" t="s">
        <v>4839</v>
      </c>
      <c r="F44" s="28" t="s">
        <v>153</v>
      </c>
      <c r="G44" s="29">
        <v>200.95699999999999</v>
      </c>
      <c r="H44" s="28">
        <v>0</v>
      </c>
      <c r="I44" s="30">
        <f>ROUND(G44*H44,P4)</f>
        <v>0</v>
      </c>
      <c r="L44" s="30">
        <v>0</v>
      </c>
      <c r="M44" s="24">
        <f>ROUND(G44*L44,P4)</f>
        <v>0</v>
      </c>
      <c r="N44" s="25" t="s">
        <v>4109</v>
      </c>
      <c r="O44" s="31">
        <f>M44*AA44</f>
        <v>0</v>
      </c>
      <c r="P44" s="1">
        <v>3</v>
      </c>
      <c r="AA44" s="1">
        <f>IF(P44=1,$O$3,IF(P44=2,$O$4,$O$5))</f>
        <v>0</v>
      </c>
    </row>
    <row r="45" ht="26.4">
      <c r="A45" s="1" t="s">
        <v>114</v>
      </c>
      <c r="E45" s="27" t="s">
        <v>4839</v>
      </c>
    </row>
    <row r="46" ht="79.2">
      <c r="A46" s="1" t="s">
        <v>116</v>
      </c>
      <c r="E46" s="32" t="s">
        <v>4840</v>
      </c>
    </row>
    <row r="47">
      <c r="A47" s="1" t="s">
        <v>117</v>
      </c>
      <c r="E47" s="27" t="s">
        <v>138</v>
      </c>
    </row>
    <row r="48" ht="26.4">
      <c r="A48" s="1" t="s">
        <v>108</v>
      </c>
      <c r="B48" s="1">
        <v>10</v>
      </c>
      <c r="C48" s="26" t="s">
        <v>4841</v>
      </c>
      <c r="D48" t="s">
        <v>138</v>
      </c>
      <c r="E48" s="27" t="s">
        <v>4842</v>
      </c>
      <c r="F48" s="28" t="s">
        <v>153</v>
      </c>
      <c r="G48" s="29">
        <v>34.052</v>
      </c>
      <c r="H48" s="28">
        <v>0</v>
      </c>
      <c r="I48" s="30">
        <f>ROUND(G48*H48,P4)</f>
        <v>0</v>
      </c>
      <c r="L48" s="30">
        <v>0</v>
      </c>
      <c r="M48" s="24">
        <f>ROUND(G48*L48,P4)</f>
        <v>0</v>
      </c>
      <c r="N48" s="25" t="s">
        <v>4109</v>
      </c>
      <c r="O48" s="31">
        <f>M48*AA48</f>
        <v>0</v>
      </c>
      <c r="P48" s="1">
        <v>3</v>
      </c>
      <c r="AA48" s="1">
        <f>IF(P48=1,$O$3,IF(P48=2,$O$4,$O$5))</f>
        <v>0</v>
      </c>
    </row>
    <row r="49" ht="26.4">
      <c r="A49" s="1" t="s">
        <v>114</v>
      </c>
      <c r="E49" s="27" t="s">
        <v>4842</v>
      </c>
    </row>
    <row r="50" ht="145.2">
      <c r="A50" s="1" t="s">
        <v>116</v>
      </c>
      <c r="E50" s="32" t="s">
        <v>4843</v>
      </c>
    </row>
    <row r="51">
      <c r="A51" s="1" t="s">
        <v>117</v>
      </c>
      <c r="E51" s="27" t="s">
        <v>138</v>
      </c>
    </row>
    <row r="52" ht="26.4">
      <c r="A52" s="1" t="s">
        <v>108</v>
      </c>
      <c r="B52" s="1">
        <v>11</v>
      </c>
      <c r="C52" s="26" t="s">
        <v>4844</v>
      </c>
      <c r="D52" t="s">
        <v>138</v>
      </c>
      <c r="E52" s="27" t="s">
        <v>4845</v>
      </c>
      <c r="F52" s="28" t="s">
        <v>148</v>
      </c>
      <c r="G52" s="29">
        <v>196.66</v>
      </c>
      <c r="H52" s="28">
        <v>0</v>
      </c>
      <c r="I52" s="30">
        <f>ROUND(G52*H52,P4)</f>
        <v>0</v>
      </c>
      <c r="L52" s="30">
        <v>0</v>
      </c>
      <c r="M52" s="24">
        <f>ROUND(G52*L52,P4)</f>
        <v>0</v>
      </c>
      <c r="N52" s="25" t="s">
        <v>4109</v>
      </c>
      <c r="O52" s="31">
        <f>M52*AA52</f>
        <v>0</v>
      </c>
      <c r="P52" s="1">
        <v>3</v>
      </c>
      <c r="AA52" s="1">
        <f>IF(P52=1,$O$3,IF(P52=2,$O$4,$O$5))</f>
        <v>0</v>
      </c>
    </row>
    <row r="53" ht="26.4">
      <c r="A53" s="1" t="s">
        <v>114</v>
      </c>
      <c r="E53" s="27" t="s">
        <v>4845</v>
      </c>
    </row>
    <row r="54" ht="39.6">
      <c r="A54" s="1" t="s">
        <v>116</v>
      </c>
      <c r="E54" s="32" t="s">
        <v>4846</v>
      </c>
    </row>
    <row r="55">
      <c r="A55" s="1" t="s">
        <v>117</v>
      </c>
      <c r="E55" s="27" t="s">
        <v>138</v>
      </c>
    </row>
    <row r="56" ht="26.4">
      <c r="A56" s="1" t="s">
        <v>108</v>
      </c>
      <c r="B56" s="1">
        <v>12</v>
      </c>
      <c r="C56" s="26" t="s">
        <v>4847</v>
      </c>
      <c r="D56" t="s">
        <v>138</v>
      </c>
      <c r="E56" s="27" t="s">
        <v>4848</v>
      </c>
      <c r="F56" s="28" t="s">
        <v>153</v>
      </c>
      <c r="G56" s="29">
        <v>286.99599999999998</v>
      </c>
      <c r="H56" s="28">
        <v>0</v>
      </c>
      <c r="I56" s="30">
        <f>ROUND(G56*H56,P4)</f>
        <v>0</v>
      </c>
      <c r="L56" s="30">
        <v>0</v>
      </c>
      <c r="M56" s="24">
        <f>ROUND(G56*L56,P4)</f>
        <v>0</v>
      </c>
      <c r="N56" s="25" t="s">
        <v>4109</v>
      </c>
      <c r="O56" s="31">
        <f>M56*AA56</f>
        <v>0</v>
      </c>
      <c r="P56" s="1">
        <v>3</v>
      </c>
      <c r="AA56" s="1">
        <f>IF(P56=1,$O$3,IF(P56=2,$O$4,$O$5))</f>
        <v>0</v>
      </c>
    </row>
    <row r="57" ht="26.4">
      <c r="A57" s="1" t="s">
        <v>114</v>
      </c>
      <c r="E57" s="27" t="s">
        <v>4848</v>
      </c>
    </row>
    <row r="58" ht="66">
      <c r="A58" s="1" t="s">
        <v>116</v>
      </c>
      <c r="E58" s="32" t="s">
        <v>4849</v>
      </c>
    </row>
    <row r="59">
      <c r="A59" s="1" t="s">
        <v>117</v>
      </c>
      <c r="E59" s="27" t="s">
        <v>138</v>
      </c>
    </row>
    <row r="60" ht="26.4">
      <c r="A60" s="1" t="s">
        <v>108</v>
      </c>
      <c r="B60" s="1">
        <v>13</v>
      </c>
      <c r="C60" s="26" t="s">
        <v>4198</v>
      </c>
      <c r="D60" t="s">
        <v>138</v>
      </c>
      <c r="E60" s="27" t="s">
        <v>4850</v>
      </c>
      <c r="F60" s="28" t="s">
        <v>153</v>
      </c>
      <c r="G60" s="29">
        <v>152.92599999999999</v>
      </c>
      <c r="H60" s="28">
        <v>0</v>
      </c>
      <c r="I60" s="30">
        <f>ROUND(G60*H60,P4)</f>
        <v>0</v>
      </c>
      <c r="L60" s="30">
        <v>0</v>
      </c>
      <c r="M60" s="24">
        <f>ROUND(G60*L60,P4)</f>
        <v>0</v>
      </c>
      <c r="N60" s="25" t="s">
        <v>4109</v>
      </c>
      <c r="O60" s="31">
        <f>M60*AA60</f>
        <v>0</v>
      </c>
      <c r="P60" s="1">
        <v>3</v>
      </c>
      <c r="AA60" s="1">
        <f>IF(P60=1,$O$3,IF(P60=2,$O$4,$O$5))</f>
        <v>0</v>
      </c>
    </row>
    <row r="61" ht="26.4">
      <c r="A61" s="1" t="s">
        <v>114</v>
      </c>
      <c r="E61" s="27" t="s">
        <v>4850</v>
      </c>
    </row>
    <row r="62" ht="92.4">
      <c r="A62" s="1" t="s">
        <v>116</v>
      </c>
      <c r="E62" s="32" t="s">
        <v>4851</v>
      </c>
    </row>
    <row r="63">
      <c r="A63" s="1" t="s">
        <v>117</v>
      </c>
      <c r="E63" s="27" t="s">
        <v>138</v>
      </c>
    </row>
    <row r="64" ht="26.4">
      <c r="A64" s="1" t="s">
        <v>108</v>
      </c>
      <c r="B64" s="1">
        <v>14</v>
      </c>
      <c r="C64" s="26" t="s">
        <v>4852</v>
      </c>
      <c r="D64" t="s">
        <v>138</v>
      </c>
      <c r="E64" s="27" t="s">
        <v>4853</v>
      </c>
      <c r="F64" s="28" t="s">
        <v>148</v>
      </c>
      <c r="G64" s="29">
        <v>62.542999999999999</v>
      </c>
      <c r="H64" s="28">
        <v>0</v>
      </c>
      <c r="I64" s="30">
        <f>ROUND(G64*H64,P4)</f>
        <v>0</v>
      </c>
      <c r="L64" s="30">
        <v>0</v>
      </c>
      <c r="M64" s="24">
        <f>ROUND(G64*L64,P4)</f>
        <v>0</v>
      </c>
      <c r="N64" s="25" t="s">
        <v>4109</v>
      </c>
      <c r="O64" s="31">
        <f>M64*AA64</f>
        <v>0</v>
      </c>
      <c r="P64" s="1">
        <v>3</v>
      </c>
      <c r="AA64" s="1">
        <f>IF(P64=1,$O$3,IF(P64=2,$O$4,$O$5))</f>
        <v>0</v>
      </c>
    </row>
    <row r="65" ht="26.4">
      <c r="A65" s="1" t="s">
        <v>114</v>
      </c>
      <c r="E65" s="27" t="s">
        <v>4853</v>
      </c>
    </row>
    <row r="66" ht="132">
      <c r="A66" s="1" t="s">
        <v>116</v>
      </c>
      <c r="E66" s="32" t="s">
        <v>4854</v>
      </c>
    </row>
    <row r="67">
      <c r="A67" s="1" t="s">
        <v>117</v>
      </c>
      <c r="E67" s="27" t="s">
        <v>138</v>
      </c>
    </row>
    <row r="68" ht="26.4">
      <c r="A68" s="1" t="s">
        <v>108</v>
      </c>
      <c r="B68" s="1">
        <v>15</v>
      </c>
      <c r="C68" s="26" t="s">
        <v>4855</v>
      </c>
      <c r="D68" t="s">
        <v>138</v>
      </c>
      <c r="E68" s="27" t="s">
        <v>4856</v>
      </c>
      <c r="F68" s="28" t="s">
        <v>148</v>
      </c>
      <c r="G68" s="29">
        <v>62.542999999999999</v>
      </c>
      <c r="H68" s="28">
        <v>0</v>
      </c>
      <c r="I68" s="30">
        <f>ROUND(G68*H68,P4)</f>
        <v>0</v>
      </c>
      <c r="L68" s="30">
        <v>0</v>
      </c>
      <c r="M68" s="24">
        <f>ROUND(G68*L68,P4)</f>
        <v>0</v>
      </c>
      <c r="N68" s="25" t="s">
        <v>4109</v>
      </c>
      <c r="O68" s="31">
        <f>M68*AA68</f>
        <v>0</v>
      </c>
      <c r="P68" s="1">
        <v>3</v>
      </c>
      <c r="AA68" s="1">
        <f>IF(P68=1,$O$3,IF(P68=2,$O$4,$O$5))</f>
        <v>0</v>
      </c>
    </row>
    <row r="69" ht="26.4">
      <c r="A69" s="1" t="s">
        <v>114</v>
      </c>
      <c r="E69" s="27" t="s">
        <v>4856</v>
      </c>
    </row>
    <row r="70" ht="52.8">
      <c r="A70" s="1" t="s">
        <v>116</v>
      </c>
      <c r="E70" s="32" t="s">
        <v>4857</v>
      </c>
    </row>
    <row r="71">
      <c r="A71" s="1" t="s">
        <v>117</v>
      </c>
      <c r="E71" s="27" t="s">
        <v>138</v>
      </c>
    </row>
    <row r="72" ht="26.4">
      <c r="A72" s="1" t="s">
        <v>108</v>
      </c>
      <c r="B72" s="1">
        <v>16</v>
      </c>
      <c r="C72" s="26" t="s">
        <v>4858</v>
      </c>
      <c r="D72" t="s">
        <v>138</v>
      </c>
      <c r="E72" s="27" t="s">
        <v>4859</v>
      </c>
      <c r="F72" s="28" t="s">
        <v>148</v>
      </c>
      <c r="G72" s="29">
        <v>30.648</v>
      </c>
      <c r="H72" s="28">
        <v>0</v>
      </c>
      <c r="I72" s="30">
        <f>ROUND(G72*H72,P4)</f>
        <v>0</v>
      </c>
      <c r="L72" s="30">
        <v>0</v>
      </c>
      <c r="M72" s="24">
        <f>ROUND(G72*L72,P4)</f>
        <v>0</v>
      </c>
      <c r="N72" s="25" t="s">
        <v>4109</v>
      </c>
      <c r="O72" s="31">
        <f>M72*AA72</f>
        <v>0</v>
      </c>
      <c r="P72" s="1">
        <v>3</v>
      </c>
      <c r="AA72" s="1">
        <f>IF(P72=1,$O$3,IF(P72=2,$O$4,$O$5))</f>
        <v>0</v>
      </c>
    </row>
    <row r="73" ht="26.4">
      <c r="A73" s="1" t="s">
        <v>114</v>
      </c>
      <c r="E73" s="27" t="s">
        <v>4859</v>
      </c>
    </row>
    <row r="74" ht="52.8">
      <c r="A74" s="1" t="s">
        <v>116</v>
      </c>
      <c r="E74" s="32" t="s">
        <v>4860</v>
      </c>
    </row>
    <row r="75">
      <c r="A75" s="1" t="s">
        <v>117</v>
      </c>
      <c r="E75" s="27" t="s">
        <v>138</v>
      </c>
    </row>
    <row r="76">
      <c r="A76" s="1" t="s">
        <v>108</v>
      </c>
      <c r="B76" s="1">
        <v>17</v>
      </c>
      <c r="C76" s="26" t="s">
        <v>4861</v>
      </c>
      <c r="D76" t="s">
        <v>138</v>
      </c>
      <c r="E76" s="27" t="s">
        <v>4862</v>
      </c>
      <c r="F76" s="28" t="s">
        <v>2163</v>
      </c>
      <c r="G76" s="29">
        <v>2.3300000000000001</v>
      </c>
      <c r="H76" s="28">
        <v>0.001</v>
      </c>
      <c r="I76" s="30">
        <f>ROUND(G76*H76,P4)</f>
        <v>0</v>
      </c>
      <c r="L76" s="30">
        <v>0</v>
      </c>
      <c r="M76" s="24">
        <f>ROUND(G76*L76,P4)</f>
        <v>0</v>
      </c>
      <c r="N76" s="25" t="s">
        <v>4109</v>
      </c>
      <c r="O76" s="31">
        <f>M76*AA76</f>
        <v>0</v>
      </c>
      <c r="P76" s="1">
        <v>3</v>
      </c>
      <c r="AA76" s="1">
        <f>IF(P76=1,$O$3,IF(P76=2,$O$4,$O$5))</f>
        <v>0</v>
      </c>
    </row>
    <row r="77">
      <c r="A77" s="1" t="s">
        <v>114</v>
      </c>
      <c r="E77" s="27" t="s">
        <v>4862</v>
      </c>
    </row>
    <row r="78" ht="39.6">
      <c r="A78" s="1" t="s">
        <v>116</v>
      </c>
      <c r="E78" s="32" t="s">
        <v>4863</v>
      </c>
    </row>
    <row r="79">
      <c r="A79" s="1" t="s">
        <v>117</v>
      </c>
      <c r="E79" s="27" t="s">
        <v>138</v>
      </c>
    </row>
    <row r="80" ht="26.4">
      <c r="A80" s="1" t="s">
        <v>108</v>
      </c>
      <c r="B80" s="1">
        <v>18</v>
      </c>
      <c r="C80" s="26" t="s">
        <v>4864</v>
      </c>
      <c r="D80" t="s">
        <v>138</v>
      </c>
      <c r="E80" s="27" t="s">
        <v>4865</v>
      </c>
      <c r="F80" s="28" t="s">
        <v>148</v>
      </c>
      <c r="G80" s="29">
        <v>93.191000000000003</v>
      </c>
      <c r="H80" s="28">
        <v>0</v>
      </c>
      <c r="I80" s="30">
        <f>ROUND(G80*H80,P4)</f>
        <v>0</v>
      </c>
      <c r="L80" s="30">
        <v>0</v>
      </c>
      <c r="M80" s="24">
        <f>ROUND(G80*L80,P4)</f>
        <v>0</v>
      </c>
      <c r="N80" s="25" t="s">
        <v>4109</v>
      </c>
      <c r="O80" s="31">
        <f>M80*AA80</f>
        <v>0</v>
      </c>
      <c r="P80" s="1">
        <v>3</v>
      </c>
      <c r="AA80" s="1">
        <f>IF(P80=1,$O$3,IF(P80=2,$O$4,$O$5))</f>
        <v>0</v>
      </c>
    </row>
    <row r="81" ht="26.4">
      <c r="A81" s="1" t="s">
        <v>114</v>
      </c>
      <c r="E81" s="27" t="s">
        <v>4865</v>
      </c>
    </row>
    <row r="82" ht="39.6">
      <c r="A82" s="1" t="s">
        <v>116</v>
      </c>
      <c r="E82" s="32" t="s">
        <v>4866</v>
      </c>
    </row>
    <row r="83">
      <c r="A83" s="1" t="s">
        <v>117</v>
      </c>
      <c r="E83" s="27" t="s">
        <v>138</v>
      </c>
    </row>
    <row r="84" ht="26.4">
      <c r="A84" s="1" t="s">
        <v>108</v>
      </c>
      <c r="B84" s="1">
        <v>19</v>
      </c>
      <c r="C84" s="26" t="s">
        <v>4867</v>
      </c>
      <c r="D84" t="s">
        <v>138</v>
      </c>
      <c r="E84" s="27" t="s">
        <v>4868</v>
      </c>
      <c r="F84" s="28" t="s">
        <v>148</v>
      </c>
      <c r="G84" s="29">
        <v>30.648</v>
      </c>
      <c r="H84" s="28">
        <v>0</v>
      </c>
      <c r="I84" s="30">
        <f>ROUND(G84*H84,P4)</f>
        <v>0</v>
      </c>
      <c r="L84" s="30">
        <v>0</v>
      </c>
      <c r="M84" s="24">
        <f>ROUND(G84*L84,P4)</f>
        <v>0</v>
      </c>
      <c r="N84" s="25" t="s">
        <v>4109</v>
      </c>
      <c r="O84" s="31">
        <f>M84*AA84</f>
        <v>0</v>
      </c>
      <c r="P84" s="1">
        <v>3</v>
      </c>
      <c r="AA84" s="1">
        <f>IF(P84=1,$O$3,IF(P84=2,$O$4,$O$5))</f>
        <v>0</v>
      </c>
    </row>
    <row r="85" ht="26.4">
      <c r="A85" s="1" t="s">
        <v>114</v>
      </c>
      <c r="E85" s="27" t="s">
        <v>4868</v>
      </c>
    </row>
    <row r="86" ht="39.6">
      <c r="A86" s="1" t="s">
        <v>116</v>
      </c>
      <c r="E86" s="32" t="s">
        <v>4869</v>
      </c>
    </row>
    <row r="87">
      <c r="A87" s="1" t="s">
        <v>117</v>
      </c>
      <c r="E87" s="27" t="s">
        <v>138</v>
      </c>
    </row>
    <row r="88" ht="26.4">
      <c r="A88" s="1" t="s">
        <v>108</v>
      </c>
      <c r="B88" s="1">
        <v>20</v>
      </c>
      <c r="C88" s="26" t="s">
        <v>4870</v>
      </c>
      <c r="D88" t="s">
        <v>138</v>
      </c>
      <c r="E88" s="27" t="s">
        <v>4871</v>
      </c>
      <c r="F88" s="28" t="s">
        <v>148</v>
      </c>
      <c r="G88" s="29">
        <v>30.648</v>
      </c>
      <c r="H88" s="28">
        <v>0</v>
      </c>
      <c r="I88" s="30">
        <f>ROUND(G88*H88,P4)</f>
        <v>0</v>
      </c>
      <c r="L88" s="30">
        <v>0</v>
      </c>
      <c r="M88" s="24">
        <f>ROUND(G88*L88,P4)</f>
        <v>0</v>
      </c>
      <c r="N88" s="25" t="s">
        <v>4109</v>
      </c>
      <c r="O88" s="31">
        <f>M88*AA88</f>
        <v>0</v>
      </c>
      <c r="P88" s="1">
        <v>3</v>
      </c>
      <c r="AA88" s="1">
        <f>IF(P88=1,$O$3,IF(P88=2,$O$4,$O$5))</f>
        <v>0</v>
      </c>
    </row>
    <row r="89" ht="26.4">
      <c r="A89" s="1" t="s">
        <v>114</v>
      </c>
      <c r="E89" s="27" t="s">
        <v>4871</v>
      </c>
    </row>
    <row r="90" ht="66">
      <c r="A90" s="1" t="s">
        <v>116</v>
      </c>
      <c r="E90" s="32" t="s">
        <v>4872</v>
      </c>
    </row>
    <row r="91">
      <c r="A91" s="1" t="s">
        <v>117</v>
      </c>
      <c r="E91" s="27" t="s">
        <v>138</v>
      </c>
    </row>
    <row r="92" ht="26.4">
      <c r="A92" s="1" t="s">
        <v>108</v>
      </c>
      <c r="B92" s="1">
        <v>21</v>
      </c>
      <c r="C92" s="26" t="s">
        <v>4873</v>
      </c>
      <c r="D92" t="s">
        <v>138</v>
      </c>
      <c r="E92" s="27" t="s">
        <v>4874</v>
      </c>
      <c r="F92" s="28" t="s">
        <v>148</v>
      </c>
      <c r="G92" s="29">
        <v>62.542999999999999</v>
      </c>
      <c r="H92" s="28">
        <v>0</v>
      </c>
      <c r="I92" s="30">
        <f>ROUND(G92*H92,P4)</f>
        <v>0</v>
      </c>
      <c r="L92" s="30">
        <v>0</v>
      </c>
      <c r="M92" s="24">
        <f>ROUND(G92*L92,P4)</f>
        <v>0</v>
      </c>
      <c r="N92" s="25" t="s">
        <v>4109</v>
      </c>
      <c r="O92" s="31">
        <f>M92*AA92</f>
        <v>0</v>
      </c>
      <c r="P92" s="1">
        <v>3</v>
      </c>
      <c r="AA92" s="1">
        <f>IF(P92=1,$O$3,IF(P92=2,$O$4,$O$5))</f>
        <v>0</v>
      </c>
    </row>
    <row r="93" ht="26.4">
      <c r="A93" s="1" t="s">
        <v>114</v>
      </c>
      <c r="E93" s="27" t="s">
        <v>4874</v>
      </c>
    </row>
    <row r="94" ht="26.4">
      <c r="A94" s="1" t="s">
        <v>116</v>
      </c>
      <c r="E94" s="32" t="s">
        <v>4875</v>
      </c>
    </row>
    <row r="95">
      <c r="A95" s="1" t="s">
        <v>117</v>
      </c>
      <c r="E95" s="27" t="s">
        <v>138</v>
      </c>
    </row>
    <row r="96" ht="26.4">
      <c r="A96" s="1" t="s">
        <v>108</v>
      </c>
      <c r="B96" s="1">
        <v>22</v>
      </c>
      <c r="C96" s="26" t="s">
        <v>4876</v>
      </c>
      <c r="D96" t="s">
        <v>138</v>
      </c>
      <c r="E96" s="27" t="s">
        <v>4877</v>
      </c>
      <c r="F96" s="28" t="s">
        <v>148</v>
      </c>
      <c r="G96" s="29">
        <v>30.648</v>
      </c>
      <c r="H96" s="28">
        <v>0</v>
      </c>
      <c r="I96" s="30">
        <f>ROUND(G96*H96,P4)</f>
        <v>0</v>
      </c>
      <c r="L96" s="30">
        <v>0</v>
      </c>
      <c r="M96" s="24">
        <f>ROUND(G96*L96,P4)</f>
        <v>0</v>
      </c>
      <c r="N96" s="25" t="s">
        <v>4109</v>
      </c>
      <c r="O96" s="31">
        <f>M96*AA96</f>
        <v>0</v>
      </c>
      <c r="P96" s="1">
        <v>3</v>
      </c>
      <c r="AA96" s="1">
        <f>IF(P96=1,$O$3,IF(P96=2,$O$4,$O$5))</f>
        <v>0</v>
      </c>
    </row>
    <row r="97" ht="26.4">
      <c r="A97" s="1" t="s">
        <v>114</v>
      </c>
      <c r="E97" s="27" t="s">
        <v>4877</v>
      </c>
    </row>
    <row r="98" ht="26.4">
      <c r="A98" s="1" t="s">
        <v>116</v>
      </c>
      <c r="E98" s="32" t="s">
        <v>4878</v>
      </c>
    </row>
    <row r="99">
      <c r="A99" s="1" t="s">
        <v>117</v>
      </c>
      <c r="E99" s="27" t="s">
        <v>138</v>
      </c>
    </row>
    <row r="100">
      <c r="A100" s="1" t="s">
        <v>108</v>
      </c>
      <c r="B100" s="1">
        <v>23</v>
      </c>
      <c r="C100" s="26" t="s">
        <v>4879</v>
      </c>
      <c r="D100" t="s">
        <v>138</v>
      </c>
      <c r="E100" s="27" t="s">
        <v>4880</v>
      </c>
      <c r="F100" s="28" t="s">
        <v>112</v>
      </c>
      <c r="G100" s="29">
        <v>0.019</v>
      </c>
      <c r="H100" s="28">
        <v>0</v>
      </c>
      <c r="I100" s="30">
        <f>ROUND(G100*H100,P4)</f>
        <v>0</v>
      </c>
      <c r="L100" s="30">
        <v>0</v>
      </c>
      <c r="M100" s="24">
        <f>ROUND(G100*L100,P4)</f>
        <v>0</v>
      </c>
      <c r="N100" s="25" t="s">
        <v>4109</v>
      </c>
      <c r="O100" s="31">
        <f>M100*AA100</f>
        <v>0</v>
      </c>
      <c r="P100" s="1">
        <v>3</v>
      </c>
      <c r="AA100" s="1">
        <f>IF(P100=1,$O$3,IF(P100=2,$O$4,$O$5))</f>
        <v>0</v>
      </c>
    </row>
    <row r="101">
      <c r="A101" s="1" t="s">
        <v>114</v>
      </c>
      <c r="E101" s="27" t="s">
        <v>4880</v>
      </c>
    </row>
    <row r="102" ht="26.4">
      <c r="A102" s="1" t="s">
        <v>116</v>
      </c>
      <c r="E102" s="32" t="s">
        <v>4881</v>
      </c>
    </row>
    <row r="103">
      <c r="A103" s="1" t="s">
        <v>117</v>
      </c>
      <c r="E103" s="27" t="s">
        <v>138</v>
      </c>
    </row>
    <row r="104">
      <c r="A104" s="1" t="s">
        <v>108</v>
      </c>
      <c r="B104" s="1">
        <v>24</v>
      </c>
      <c r="C104" s="26" t="s">
        <v>4882</v>
      </c>
      <c r="D104" t="s">
        <v>138</v>
      </c>
      <c r="E104" s="27" t="s">
        <v>4883</v>
      </c>
      <c r="F104" s="28" t="s">
        <v>112</v>
      </c>
      <c r="G104" s="29">
        <v>0.0089999999999999993</v>
      </c>
      <c r="H104" s="28">
        <v>0</v>
      </c>
      <c r="I104" s="30">
        <f>ROUND(G104*H104,P4)</f>
        <v>0</v>
      </c>
      <c r="L104" s="30">
        <v>0</v>
      </c>
      <c r="M104" s="24">
        <f>ROUND(G104*L104,P4)</f>
        <v>0</v>
      </c>
      <c r="N104" s="25" t="s">
        <v>4109</v>
      </c>
      <c r="O104" s="31">
        <f>M104*AA104</f>
        <v>0</v>
      </c>
      <c r="P104" s="1">
        <v>3</v>
      </c>
      <c r="AA104" s="1">
        <f>IF(P104=1,$O$3,IF(P104=2,$O$4,$O$5))</f>
        <v>0</v>
      </c>
    </row>
    <row r="105">
      <c r="A105" s="1" t="s">
        <v>114</v>
      </c>
      <c r="E105" s="27" t="s">
        <v>4883</v>
      </c>
    </row>
    <row r="106" ht="26.4">
      <c r="A106" s="1" t="s">
        <v>116</v>
      </c>
      <c r="E106" s="32" t="s">
        <v>4884</v>
      </c>
    </row>
    <row r="107">
      <c r="A107" s="1" t="s">
        <v>117</v>
      </c>
      <c r="E107" s="27" t="s">
        <v>138</v>
      </c>
    </row>
    <row r="108">
      <c r="A108" s="1" t="s">
        <v>108</v>
      </c>
      <c r="B108" s="1">
        <v>25</v>
      </c>
      <c r="C108" s="26" t="s">
        <v>4885</v>
      </c>
      <c r="D108" t="s">
        <v>138</v>
      </c>
      <c r="E108" s="27" t="s">
        <v>4886</v>
      </c>
      <c r="F108" s="28" t="s">
        <v>2163</v>
      </c>
      <c r="G108" s="29">
        <v>2.7959999999999998</v>
      </c>
      <c r="H108" s="28">
        <v>0.001</v>
      </c>
      <c r="I108" s="30">
        <f>ROUND(G108*H108,P4)</f>
        <v>0</v>
      </c>
      <c r="L108" s="30">
        <v>0</v>
      </c>
      <c r="M108" s="24">
        <f>ROUND(G108*L108,P4)</f>
        <v>0</v>
      </c>
      <c r="N108" s="25" t="s">
        <v>4109</v>
      </c>
      <c r="O108" s="31">
        <f>M108*AA108</f>
        <v>0</v>
      </c>
      <c r="P108" s="1">
        <v>3</v>
      </c>
      <c r="AA108" s="1">
        <f>IF(P108=1,$O$3,IF(P108=2,$O$4,$O$5))</f>
        <v>0</v>
      </c>
    </row>
    <row r="109">
      <c r="A109" s="1" t="s">
        <v>114</v>
      </c>
      <c r="E109" s="27" t="s">
        <v>4886</v>
      </c>
    </row>
    <row r="110" ht="39.6">
      <c r="A110" s="1" t="s">
        <v>116</v>
      </c>
      <c r="E110" s="32" t="s">
        <v>4887</v>
      </c>
    </row>
    <row r="111">
      <c r="A111" s="1" t="s">
        <v>117</v>
      </c>
      <c r="E111" s="27" t="s">
        <v>138</v>
      </c>
    </row>
    <row r="112">
      <c r="A112" s="1" t="s">
        <v>108</v>
      </c>
      <c r="B112" s="1">
        <v>26</v>
      </c>
      <c r="C112" s="26" t="s">
        <v>4888</v>
      </c>
      <c r="D112" t="s">
        <v>138</v>
      </c>
      <c r="E112" s="27" t="s">
        <v>4889</v>
      </c>
      <c r="F112" s="28" t="s">
        <v>148</v>
      </c>
      <c r="G112" s="29">
        <v>62.542999999999999</v>
      </c>
      <c r="H112" s="28">
        <v>0</v>
      </c>
      <c r="I112" s="30">
        <f>ROUND(G112*H112,P4)</f>
        <v>0</v>
      </c>
      <c r="L112" s="30">
        <v>0</v>
      </c>
      <c r="M112" s="24">
        <f>ROUND(G112*L112,P4)</f>
        <v>0</v>
      </c>
      <c r="N112" s="25" t="s">
        <v>4109</v>
      </c>
      <c r="O112" s="31">
        <f>M112*AA112</f>
        <v>0</v>
      </c>
      <c r="P112" s="1">
        <v>3</v>
      </c>
      <c r="AA112" s="1">
        <f>IF(P112=1,$O$3,IF(P112=2,$O$4,$O$5))</f>
        <v>0</v>
      </c>
    </row>
    <row r="113">
      <c r="A113" s="1" t="s">
        <v>114</v>
      </c>
      <c r="E113" s="27" t="s">
        <v>4889</v>
      </c>
    </row>
    <row r="114" ht="26.4">
      <c r="A114" s="1" t="s">
        <v>116</v>
      </c>
      <c r="E114" s="32" t="s">
        <v>4875</v>
      </c>
    </row>
    <row r="115">
      <c r="A115" s="1" t="s">
        <v>117</v>
      </c>
      <c r="E115" s="27" t="s">
        <v>138</v>
      </c>
    </row>
    <row r="116">
      <c r="A116" s="1" t="s">
        <v>108</v>
      </c>
      <c r="B116" s="1">
        <v>27</v>
      </c>
      <c r="C116" s="26" t="s">
        <v>4890</v>
      </c>
      <c r="D116" t="s">
        <v>138</v>
      </c>
      <c r="E116" s="27" t="s">
        <v>4891</v>
      </c>
      <c r="F116" s="28" t="s">
        <v>148</v>
      </c>
      <c r="G116" s="29">
        <v>30.648</v>
      </c>
      <c r="H116" s="28">
        <v>0</v>
      </c>
      <c r="I116" s="30">
        <f>ROUND(G116*H116,P4)</f>
        <v>0</v>
      </c>
      <c r="L116" s="30">
        <v>0</v>
      </c>
      <c r="M116" s="24">
        <f>ROUND(G116*L116,P4)</f>
        <v>0</v>
      </c>
      <c r="N116" s="25" t="s">
        <v>4109</v>
      </c>
      <c r="O116" s="31">
        <f>M116*AA116</f>
        <v>0</v>
      </c>
      <c r="P116" s="1">
        <v>3</v>
      </c>
      <c r="AA116" s="1">
        <f>IF(P116=1,$O$3,IF(P116=2,$O$4,$O$5))</f>
        <v>0</v>
      </c>
    </row>
    <row r="117">
      <c r="A117" s="1" t="s">
        <v>114</v>
      </c>
      <c r="E117" s="27" t="s">
        <v>4891</v>
      </c>
    </row>
    <row r="118" ht="26.4">
      <c r="A118" s="1" t="s">
        <v>116</v>
      </c>
      <c r="E118" s="32" t="s">
        <v>4878</v>
      </c>
    </row>
    <row r="119">
      <c r="A119" s="1" t="s">
        <v>117</v>
      </c>
      <c r="E119" s="27" t="s">
        <v>138</v>
      </c>
    </row>
    <row r="120">
      <c r="A120" s="1" t="s">
        <v>108</v>
      </c>
      <c r="B120" s="1">
        <v>28</v>
      </c>
      <c r="C120" s="26" t="s">
        <v>4892</v>
      </c>
      <c r="D120" t="s">
        <v>138</v>
      </c>
      <c r="E120" s="27" t="s">
        <v>4893</v>
      </c>
      <c r="F120" s="28" t="s">
        <v>148</v>
      </c>
      <c r="G120" s="29">
        <v>62.542999999999999</v>
      </c>
      <c r="H120" s="28">
        <v>0</v>
      </c>
      <c r="I120" s="30">
        <f>ROUND(G120*H120,P4)</f>
        <v>0</v>
      </c>
      <c r="L120" s="30">
        <v>0</v>
      </c>
      <c r="M120" s="24">
        <f>ROUND(G120*L120,P4)</f>
        <v>0</v>
      </c>
      <c r="N120" s="25" t="s">
        <v>4109</v>
      </c>
      <c r="O120" s="31">
        <f>M120*AA120</f>
        <v>0</v>
      </c>
      <c r="P120" s="1">
        <v>3</v>
      </c>
      <c r="AA120" s="1">
        <f>IF(P120=1,$O$3,IF(P120=2,$O$4,$O$5))</f>
        <v>0</v>
      </c>
    </row>
    <row r="121">
      <c r="A121" s="1" t="s">
        <v>114</v>
      </c>
      <c r="E121" s="27" t="s">
        <v>4893</v>
      </c>
    </row>
    <row r="122" ht="26.4">
      <c r="A122" s="1" t="s">
        <v>116</v>
      </c>
      <c r="E122" s="32" t="s">
        <v>4875</v>
      </c>
    </row>
    <row r="123">
      <c r="A123" s="1" t="s">
        <v>117</v>
      </c>
      <c r="E123" s="27" t="s">
        <v>138</v>
      </c>
    </row>
    <row r="124">
      <c r="A124" s="1" t="s">
        <v>108</v>
      </c>
      <c r="B124" s="1">
        <v>29</v>
      </c>
      <c r="C124" s="26" t="s">
        <v>4894</v>
      </c>
      <c r="D124" t="s">
        <v>138</v>
      </c>
      <c r="E124" s="27" t="s">
        <v>4895</v>
      </c>
      <c r="F124" s="28" t="s">
        <v>148</v>
      </c>
      <c r="G124" s="29">
        <v>30.648</v>
      </c>
      <c r="H124" s="28">
        <v>0</v>
      </c>
      <c r="I124" s="30">
        <f>ROUND(G124*H124,P4)</f>
        <v>0</v>
      </c>
      <c r="L124" s="30">
        <v>0</v>
      </c>
      <c r="M124" s="24">
        <f>ROUND(G124*L124,P4)</f>
        <v>0</v>
      </c>
      <c r="N124" s="25" t="s">
        <v>4109</v>
      </c>
      <c r="O124" s="31">
        <f>M124*AA124</f>
        <v>0</v>
      </c>
      <c r="P124" s="1">
        <v>3</v>
      </c>
      <c r="AA124" s="1">
        <f>IF(P124=1,$O$3,IF(P124=2,$O$4,$O$5))</f>
        <v>0</v>
      </c>
    </row>
    <row r="125">
      <c r="A125" s="1" t="s">
        <v>114</v>
      </c>
      <c r="E125" s="27" t="s">
        <v>4895</v>
      </c>
    </row>
    <row r="126" ht="26.4">
      <c r="A126" s="1" t="s">
        <v>116</v>
      </c>
      <c r="E126" s="32" t="s">
        <v>4878</v>
      </c>
    </row>
    <row r="127">
      <c r="A127" s="1" t="s">
        <v>117</v>
      </c>
      <c r="E127" s="27" t="s">
        <v>138</v>
      </c>
    </row>
    <row r="128">
      <c r="A128" s="1" t="s">
        <v>108</v>
      </c>
      <c r="B128" s="1">
        <v>30</v>
      </c>
      <c r="C128" s="26" t="s">
        <v>4896</v>
      </c>
      <c r="D128" t="s">
        <v>138</v>
      </c>
      <c r="E128" s="27" t="s">
        <v>4897</v>
      </c>
      <c r="F128" s="28" t="s">
        <v>153</v>
      </c>
      <c r="G128" s="29">
        <v>13.978999999999999</v>
      </c>
      <c r="H128" s="28">
        <v>0</v>
      </c>
      <c r="I128" s="30">
        <f>ROUND(G128*H128,P4)</f>
        <v>0</v>
      </c>
      <c r="L128" s="30">
        <v>0</v>
      </c>
      <c r="M128" s="24">
        <f>ROUND(G128*L128,P4)</f>
        <v>0</v>
      </c>
      <c r="N128" s="25" t="s">
        <v>4109</v>
      </c>
      <c r="O128" s="31">
        <f>M128*AA128</f>
        <v>0</v>
      </c>
      <c r="P128" s="1">
        <v>3</v>
      </c>
      <c r="AA128" s="1">
        <f>IF(P128=1,$O$3,IF(P128=2,$O$4,$O$5))</f>
        <v>0</v>
      </c>
    </row>
    <row r="129">
      <c r="A129" s="1" t="s">
        <v>114</v>
      </c>
      <c r="E129" s="27" t="s">
        <v>4897</v>
      </c>
    </row>
    <row r="130" ht="26.4">
      <c r="A130" s="1" t="s">
        <v>116</v>
      </c>
      <c r="E130" s="32" t="s">
        <v>4898</v>
      </c>
    </row>
    <row r="131">
      <c r="A131" s="1" t="s">
        <v>117</v>
      </c>
      <c r="E131" s="27" t="s">
        <v>138</v>
      </c>
    </row>
    <row r="132">
      <c r="A132" s="1" t="s">
        <v>105</v>
      </c>
      <c r="C132" s="22" t="s">
        <v>604</v>
      </c>
      <c r="E132" s="23" t="s">
        <v>4899</v>
      </c>
      <c r="L132" s="24">
        <f>SUMIFS(L133:L224,A133:A224,"P")</f>
        <v>0</v>
      </c>
      <c r="M132" s="24">
        <f>SUMIFS(M133:M224,A133:A224,"P")</f>
        <v>0</v>
      </c>
      <c r="N132" s="25"/>
    </row>
    <row r="133" ht="26.4">
      <c r="A133" s="1" t="s">
        <v>108</v>
      </c>
      <c r="B133" s="1">
        <v>31</v>
      </c>
      <c r="C133" s="26" t="s">
        <v>4900</v>
      </c>
      <c r="D133" t="s">
        <v>138</v>
      </c>
      <c r="E133" s="27" t="s">
        <v>4901</v>
      </c>
      <c r="F133" s="28" t="s">
        <v>153</v>
      </c>
      <c r="G133" s="29">
        <v>4.2560000000000002</v>
      </c>
      <c r="H133" s="28">
        <v>1.98</v>
      </c>
      <c r="I133" s="30">
        <f>ROUND(G133*H133,P4)</f>
        <v>0</v>
      </c>
      <c r="L133" s="30">
        <v>0</v>
      </c>
      <c r="M133" s="24">
        <f>ROUND(G133*L133,P4)</f>
        <v>0</v>
      </c>
      <c r="N133" s="25" t="s">
        <v>4109</v>
      </c>
      <c r="O133" s="31">
        <f>M133*AA133</f>
        <v>0</v>
      </c>
      <c r="P133" s="1">
        <v>3</v>
      </c>
      <c r="AA133" s="1">
        <f>IF(P133=1,$O$3,IF(P133=2,$O$4,$O$5))</f>
        <v>0</v>
      </c>
    </row>
    <row r="134" ht="26.4">
      <c r="A134" s="1" t="s">
        <v>114</v>
      </c>
      <c r="E134" s="27" t="s">
        <v>4901</v>
      </c>
    </row>
    <row r="135" ht="79.2">
      <c r="A135" s="1" t="s">
        <v>116</v>
      </c>
      <c r="E135" s="32" t="s">
        <v>4902</v>
      </c>
    </row>
    <row r="136">
      <c r="A136" s="1" t="s">
        <v>117</v>
      </c>
      <c r="E136" s="27" t="s">
        <v>138</v>
      </c>
    </row>
    <row r="137" ht="26.4">
      <c r="A137" s="1" t="s">
        <v>108</v>
      </c>
      <c r="B137" s="1">
        <v>32</v>
      </c>
      <c r="C137" s="26" t="s">
        <v>4903</v>
      </c>
      <c r="D137" t="s">
        <v>138</v>
      </c>
      <c r="E137" s="27" t="s">
        <v>4904</v>
      </c>
      <c r="F137" s="28" t="s">
        <v>153</v>
      </c>
      <c r="G137" s="29">
        <v>21.006</v>
      </c>
      <c r="H137" s="28">
        <v>2.5018699999999998</v>
      </c>
      <c r="I137" s="30">
        <f>ROUND(G137*H137,P4)</f>
        <v>0</v>
      </c>
      <c r="L137" s="30">
        <v>0</v>
      </c>
      <c r="M137" s="24">
        <f>ROUND(G137*L137,P4)</f>
        <v>0</v>
      </c>
      <c r="N137" s="25" t="s">
        <v>4109</v>
      </c>
      <c r="O137" s="31">
        <f>M137*AA137</f>
        <v>0</v>
      </c>
      <c r="P137" s="1">
        <v>3</v>
      </c>
      <c r="AA137" s="1">
        <f>IF(P137=1,$O$3,IF(P137=2,$O$4,$O$5))</f>
        <v>0</v>
      </c>
    </row>
    <row r="138" ht="26.4">
      <c r="A138" s="1" t="s">
        <v>114</v>
      </c>
      <c r="E138" s="27" t="s">
        <v>4904</v>
      </c>
    </row>
    <row r="139" ht="92.4">
      <c r="A139" s="1" t="s">
        <v>116</v>
      </c>
      <c r="E139" s="32" t="s">
        <v>4905</v>
      </c>
    </row>
    <row r="140">
      <c r="A140" s="1" t="s">
        <v>117</v>
      </c>
      <c r="E140" s="27" t="s">
        <v>138</v>
      </c>
    </row>
    <row r="141" ht="26.4">
      <c r="A141" s="1" t="s">
        <v>108</v>
      </c>
      <c r="B141" s="1">
        <v>33</v>
      </c>
      <c r="C141" s="26" t="s">
        <v>4906</v>
      </c>
      <c r="D141" t="s">
        <v>138</v>
      </c>
      <c r="E141" s="27" t="s">
        <v>4907</v>
      </c>
      <c r="F141" s="28" t="s">
        <v>153</v>
      </c>
      <c r="G141" s="29">
        <v>7.3799999999999999</v>
      </c>
      <c r="H141" s="28">
        <v>2.5236100000000001</v>
      </c>
      <c r="I141" s="30">
        <f>ROUND(G141*H141,P4)</f>
        <v>0</v>
      </c>
      <c r="L141" s="30">
        <v>0</v>
      </c>
      <c r="M141" s="24">
        <f>ROUND(G141*L141,P4)</f>
        <v>0</v>
      </c>
      <c r="N141" s="25" t="s">
        <v>4109</v>
      </c>
      <c r="O141" s="31">
        <f>M141*AA141</f>
        <v>0</v>
      </c>
      <c r="P141" s="1">
        <v>3</v>
      </c>
      <c r="AA141" s="1">
        <f>IF(P141=1,$O$3,IF(P141=2,$O$4,$O$5))</f>
        <v>0</v>
      </c>
    </row>
    <row r="142" ht="26.4">
      <c r="A142" s="1" t="s">
        <v>114</v>
      </c>
      <c r="E142" s="27" t="s">
        <v>4907</v>
      </c>
    </row>
    <row r="143" ht="224.4">
      <c r="A143" s="1" t="s">
        <v>116</v>
      </c>
      <c r="E143" s="32" t="s">
        <v>4908</v>
      </c>
    </row>
    <row r="144">
      <c r="A144" s="1" t="s">
        <v>117</v>
      </c>
      <c r="E144" s="27" t="s">
        <v>138</v>
      </c>
    </row>
    <row r="145">
      <c r="A145" s="1" t="s">
        <v>108</v>
      </c>
      <c r="B145" s="1">
        <v>34</v>
      </c>
      <c r="C145" s="26" t="s">
        <v>4909</v>
      </c>
      <c r="D145" t="s">
        <v>138</v>
      </c>
      <c r="E145" s="27" t="s">
        <v>4910</v>
      </c>
      <c r="F145" s="28" t="s">
        <v>148</v>
      </c>
      <c r="G145" s="29">
        <v>21.265000000000001</v>
      </c>
      <c r="H145" s="28">
        <v>0.0029399999999999999</v>
      </c>
      <c r="I145" s="30">
        <f>ROUND(G145*H145,P4)</f>
        <v>0</v>
      </c>
      <c r="L145" s="30">
        <v>0</v>
      </c>
      <c r="M145" s="24">
        <f>ROUND(G145*L145,P4)</f>
        <v>0</v>
      </c>
      <c r="N145" s="25" t="s">
        <v>4109</v>
      </c>
      <c r="O145" s="31">
        <f>M145*AA145</f>
        <v>0</v>
      </c>
      <c r="P145" s="1">
        <v>3</v>
      </c>
      <c r="AA145" s="1">
        <f>IF(P145=1,$O$3,IF(P145=2,$O$4,$O$5))</f>
        <v>0</v>
      </c>
    </row>
    <row r="146">
      <c r="A146" s="1" t="s">
        <v>114</v>
      </c>
      <c r="E146" s="27" t="s">
        <v>4910</v>
      </c>
    </row>
    <row r="147" ht="277.2">
      <c r="A147" s="1" t="s">
        <v>116</v>
      </c>
      <c r="E147" s="32" t="s">
        <v>4911</v>
      </c>
    </row>
    <row r="148">
      <c r="A148" s="1" t="s">
        <v>117</v>
      </c>
      <c r="E148" s="27" t="s">
        <v>138</v>
      </c>
    </row>
    <row r="149">
      <c r="A149" s="1" t="s">
        <v>108</v>
      </c>
      <c r="B149" s="1">
        <v>35</v>
      </c>
      <c r="C149" s="26" t="s">
        <v>4912</v>
      </c>
      <c r="D149" t="s">
        <v>138</v>
      </c>
      <c r="E149" s="27" t="s">
        <v>4913</v>
      </c>
      <c r="F149" s="28" t="s">
        <v>148</v>
      </c>
      <c r="G149" s="29">
        <v>21.265000000000001</v>
      </c>
      <c r="H149" s="28">
        <v>0</v>
      </c>
      <c r="I149" s="30">
        <f>ROUND(G149*H149,P4)</f>
        <v>0</v>
      </c>
      <c r="L149" s="30">
        <v>0</v>
      </c>
      <c r="M149" s="24">
        <f>ROUND(G149*L149,P4)</f>
        <v>0</v>
      </c>
      <c r="N149" s="25" t="s">
        <v>4109</v>
      </c>
      <c r="O149" s="31">
        <f>M149*AA149</f>
        <v>0</v>
      </c>
      <c r="P149" s="1">
        <v>3</v>
      </c>
      <c r="AA149" s="1">
        <f>IF(P149=1,$O$3,IF(P149=2,$O$4,$O$5))</f>
        <v>0</v>
      </c>
    </row>
    <row r="150">
      <c r="A150" s="1" t="s">
        <v>114</v>
      </c>
      <c r="E150" s="27" t="s">
        <v>4913</v>
      </c>
    </row>
    <row r="151">
      <c r="A151" s="1" t="s">
        <v>116</v>
      </c>
    </row>
    <row r="152">
      <c r="A152" s="1" t="s">
        <v>117</v>
      </c>
      <c r="E152" s="27" t="s">
        <v>138</v>
      </c>
    </row>
    <row r="153">
      <c r="A153" s="1" t="s">
        <v>108</v>
      </c>
      <c r="B153" s="1">
        <v>36</v>
      </c>
      <c r="C153" s="26" t="s">
        <v>4914</v>
      </c>
      <c r="D153" t="s">
        <v>138</v>
      </c>
      <c r="E153" s="27" t="s">
        <v>4915</v>
      </c>
      <c r="F153" s="28" t="s">
        <v>112</v>
      </c>
      <c r="G153" s="29">
        <v>1.4350000000000001</v>
      </c>
      <c r="H153" s="28">
        <v>1.0606199999999999</v>
      </c>
      <c r="I153" s="30">
        <f>ROUND(G153*H153,P4)</f>
        <v>0</v>
      </c>
      <c r="L153" s="30">
        <v>0</v>
      </c>
      <c r="M153" s="24">
        <f>ROUND(G153*L153,P4)</f>
        <v>0</v>
      </c>
      <c r="N153" s="25" t="s">
        <v>4109</v>
      </c>
      <c r="O153" s="31">
        <f>M153*AA153</f>
        <v>0</v>
      </c>
      <c r="P153" s="1">
        <v>3</v>
      </c>
      <c r="AA153" s="1">
        <f>IF(P153=1,$O$3,IF(P153=2,$O$4,$O$5))</f>
        <v>0</v>
      </c>
    </row>
    <row r="154">
      <c r="A154" s="1" t="s">
        <v>114</v>
      </c>
      <c r="E154" s="27" t="s">
        <v>4915</v>
      </c>
    </row>
    <row r="155" ht="184.8">
      <c r="A155" s="1" t="s">
        <v>116</v>
      </c>
      <c r="E155" s="32" t="s">
        <v>4916</v>
      </c>
    </row>
    <row r="156">
      <c r="A156" s="1" t="s">
        <v>117</v>
      </c>
      <c r="E156" s="27" t="s">
        <v>138</v>
      </c>
    </row>
    <row r="157">
      <c r="A157" s="1" t="s">
        <v>108</v>
      </c>
      <c r="B157" s="1">
        <v>37</v>
      </c>
      <c r="C157" s="26" t="s">
        <v>4917</v>
      </c>
      <c r="D157" t="s">
        <v>138</v>
      </c>
      <c r="E157" s="27" t="s">
        <v>4918</v>
      </c>
      <c r="F157" s="28" t="s">
        <v>112</v>
      </c>
      <c r="G157" s="29">
        <v>2.847</v>
      </c>
      <c r="H157" s="28">
        <v>1.06277</v>
      </c>
      <c r="I157" s="30">
        <f>ROUND(G157*H157,P4)</f>
        <v>0</v>
      </c>
      <c r="L157" s="30">
        <v>0</v>
      </c>
      <c r="M157" s="24">
        <f>ROUND(G157*L157,P4)</f>
        <v>0</v>
      </c>
      <c r="N157" s="25" t="s">
        <v>4109</v>
      </c>
      <c r="O157" s="31">
        <f>M157*AA157</f>
        <v>0</v>
      </c>
      <c r="P157" s="1">
        <v>3</v>
      </c>
      <c r="AA157" s="1">
        <f>IF(P157=1,$O$3,IF(P157=2,$O$4,$O$5))</f>
        <v>0</v>
      </c>
    </row>
    <row r="158">
      <c r="A158" s="1" t="s">
        <v>114</v>
      </c>
      <c r="E158" s="27" t="s">
        <v>4918</v>
      </c>
    </row>
    <row r="159" ht="52.8">
      <c r="A159" s="1" t="s">
        <v>116</v>
      </c>
      <c r="E159" s="32" t="s">
        <v>4919</v>
      </c>
    </row>
    <row r="160">
      <c r="A160" s="1" t="s">
        <v>117</v>
      </c>
      <c r="E160" s="27" t="s">
        <v>138</v>
      </c>
    </row>
    <row r="161" ht="26.4">
      <c r="A161" s="1" t="s">
        <v>108</v>
      </c>
      <c r="B161" s="1">
        <v>38</v>
      </c>
      <c r="C161" s="26" t="s">
        <v>4920</v>
      </c>
      <c r="D161" t="s">
        <v>138</v>
      </c>
      <c r="E161" s="27" t="s">
        <v>4921</v>
      </c>
      <c r="F161" s="28" t="s">
        <v>153</v>
      </c>
      <c r="G161" s="29">
        <v>19.757000000000001</v>
      </c>
      <c r="H161" s="28">
        <v>2.5018699999999998</v>
      </c>
      <c r="I161" s="30">
        <f>ROUND(G161*H161,P4)</f>
        <v>0</v>
      </c>
      <c r="L161" s="30">
        <v>0</v>
      </c>
      <c r="M161" s="24">
        <f>ROUND(G161*L161,P4)</f>
        <v>0</v>
      </c>
      <c r="N161" s="25" t="s">
        <v>4109</v>
      </c>
      <c r="O161" s="31">
        <f>M161*AA161</f>
        <v>0</v>
      </c>
      <c r="P161" s="1">
        <v>3</v>
      </c>
      <c r="AA161" s="1">
        <f>IF(P161=1,$O$3,IF(P161=2,$O$4,$O$5))</f>
        <v>0</v>
      </c>
    </row>
    <row r="162" ht="26.4">
      <c r="A162" s="1" t="s">
        <v>114</v>
      </c>
      <c r="E162" s="27" t="s">
        <v>4921</v>
      </c>
    </row>
    <row r="163" ht="211.2">
      <c r="A163" s="1" t="s">
        <v>116</v>
      </c>
      <c r="E163" s="32" t="s">
        <v>4922</v>
      </c>
    </row>
    <row r="164">
      <c r="A164" s="1" t="s">
        <v>117</v>
      </c>
      <c r="E164" s="27" t="s">
        <v>138</v>
      </c>
    </row>
    <row r="165">
      <c r="A165" s="1" t="s">
        <v>108</v>
      </c>
      <c r="B165" s="1">
        <v>39</v>
      </c>
      <c r="C165" s="26" t="s">
        <v>4923</v>
      </c>
      <c r="D165" t="s">
        <v>138</v>
      </c>
      <c r="E165" s="27" t="s">
        <v>4924</v>
      </c>
      <c r="F165" s="28" t="s">
        <v>148</v>
      </c>
      <c r="G165" s="29">
        <v>66.968999999999994</v>
      </c>
      <c r="H165" s="28">
        <v>0.0026900000000000001</v>
      </c>
      <c r="I165" s="30">
        <f>ROUND(G165*H165,P4)</f>
        <v>0</v>
      </c>
      <c r="L165" s="30">
        <v>0</v>
      </c>
      <c r="M165" s="24">
        <f>ROUND(G165*L165,P4)</f>
        <v>0</v>
      </c>
      <c r="N165" s="25" t="s">
        <v>4109</v>
      </c>
      <c r="O165" s="31">
        <f>M165*AA165</f>
        <v>0</v>
      </c>
      <c r="P165" s="1">
        <v>3</v>
      </c>
      <c r="AA165" s="1">
        <f>IF(P165=1,$O$3,IF(P165=2,$O$4,$O$5))</f>
        <v>0</v>
      </c>
    </row>
    <row r="166">
      <c r="A166" s="1" t="s">
        <v>114</v>
      </c>
      <c r="E166" s="27" t="s">
        <v>4924</v>
      </c>
    </row>
    <row r="167" ht="211.2">
      <c r="A167" s="1" t="s">
        <v>116</v>
      </c>
      <c r="E167" s="32" t="s">
        <v>4925</v>
      </c>
    </row>
    <row r="168">
      <c r="A168" s="1" t="s">
        <v>117</v>
      </c>
      <c r="E168" s="27" t="s">
        <v>138</v>
      </c>
    </row>
    <row r="169">
      <c r="A169" s="1" t="s">
        <v>108</v>
      </c>
      <c r="B169" s="1">
        <v>40</v>
      </c>
      <c r="C169" s="26" t="s">
        <v>4926</v>
      </c>
      <c r="D169" t="s">
        <v>138</v>
      </c>
      <c r="E169" s="27" t="s">
        <v>4927</v>
      </c>
      <c r="F169" s="28" t="s">
        <v>148</v>
      </c>
      <c r="G169" s="29">
        <v>66.968999999999994</v>
      </c>
      <c r="H169" s="28">
        <v>0</v>
      </c>
      <c r="I169" s="30">
        <f>ROUND(G169*H169,P4)</f>
        <v>0</v>
      </c>
      <c r="L169" s="30">
        <v>0</v>
      </c>
      <c r="M169" s="24">
        <f>ROUND(G169*L169,P4)</f>
        <v>0</v>
      </c>
      <c r="N169" s="25" t="s">
        <v>4109</v>
      </c>
      <c r="O169" s="31">
        <f>M169*AA169</f>
        <v>0</v>
      </c>
      <c r="P169" s="1">
        <v>3</v>
      </c>
      <c r="AA169" s="1">
        <f>IF(P169=1,$O$3,IF(P169=2,$O$4,$O$5))</f>
        <v>0</v>
      </c>
    </row>
    <row r="170">
      <c r="A170" s="1" t="s">
        <v>114</v>
      </c>
      <c r="E170" s="27" t="s">
        <v>4927</v>
      </c>
    </row>
    <row r="171">
      <c r="A171" s="1" t="s">
        <v>116</v>
      </c>
    </row>
    <row r="172">
      <c r="A172" s="1" t="s">
        <v>117</v>
      </c>
      <c r="E172" s="27" t="s">
        <v>138</v>
      </c>
    </row>
    <row r="173">
      <c r="A173" s="1" t="s">
        <v>108</v>
      </c>
      <c r="B173" s="1">
        <v>41</v>
      </c>
      <c r="C173" s="26" t="s">
        <v>4928</v>
      </c>
      <c r="D173" t="s">
        <v>138</v>
      </c>
      <c r="E173" s="27" t="s">
        <v>4929</v>
      </c>
      <c r="F173" s="28" t="s">
        <v>112</v>
      </c>
      <c r="G173" s="29">
        <v>1.976</v>
      </c>
      <c r="H173" s="28">
        <v>1.0606199999999999</v>
      </c>
      <c r="I173" s="30">
        <f>ROUND(G173*H173,P4)</f>
        <v>0</v>
      </c>
      <c r="L173" s="30">
        <v>0</v>
      </c>
      <c r="M173" s="24">
        <f>ROUND(G173*L173,P4)</f>
        <v>0</v>
      </c>
      <c r="N173" s="25" t="s">
        <v>4109</v>
      </c>
      <c r="O173" s="31">
        <f>M173*AA173</f>
        <v>0</v>
      </c>
      <c r="P173" s="1">
        <v>3</v>
      </c>
      <c r="AA173" s="1">
        <f>IF(P173=1,$O$3,IF(P173=2,$O$4,$O$5))</f>
        <v>0</v>
      </c>
    </row>
    <row r="174">
      <c r="A174" s="1" t="s">
        <v>114</v>
      </c>
      <c r="E174" s="27" t="s">
        <v>4929</v>
      </c>
    </row>
    <row r="175" ht="26.4">
      <c r="A175" s="1" t="s">
        <v>116</v>
      </c>
      <c r="E175" s="32" t="s">
        <v>4930</v>
      </c>
    </row>
    <row r="176">
      <c r="A176" s="1" t="s">
        <v>117</v>
      </c>
      <c r="E176" s="27" t="s">
        <v>138</v>
      </c>
    </row>
    <row r="177" ht="26.4">
      <c r="A177" s="1" t="s">
        <v>108</v>
      </c>
      <c r="B177" s="1">
        <v>42</v>
      </c>
      <c r="C177" s="26" t="s">
        <v>4931</v>
      </c>
      <c r="D177" t="s">
        <v>138</v>
      </c>
      <c r="E177" s="27" t="s">
        <v>4932</v>
      </c>
      <c r="F177" s="28" t="s">
        <v>148</v>
      </c>
      <c r="G177" s="29">
        <v>9.5399999999999991</v>
      </c>
      <c r="H177" s="28">
        <v>0.22449</v>
      </c>
      <c r="I177" s="30">
        <f>ROUND(G177*H177,P4)</f>
        <v>0</v>
      </c>
      <c r="L177" s="30">
        <v>0</v>
      </c>
      <c r="M177" s="24">
        <f>ROUND(G177*L177,P4)</f>
        <v>0</v>
      </c>
      <c r="N177" s="25" t="s">
        <v>4109</v>
      </c>
      <c r="O177" s="31">
        <f>M177*AA177</f>
        <v>0</v>
      </c>
      <c r="P177" s="1">
        <v>3</v>
      </c>
      <c r="AA177" s="1">
        <f>IF(P177=1,$O$3,IF(P177=2,$O$4,$O$5))</f>
        <v>0</v>
      </c>
    </row>
    <row r="178" ht="26.4">
      <c r="A178" s="1" t="s">
        <v>114</v>
      </c>
      <c r="E178" s="27" t="s">
        <v>4932</v>
      </c>
    </row>
    <row r="179" ht="132">
      <c r="A179" s="1" t="s">
        <v>116</v>
      </c>
      <c r="E179" s="32" t="s">
        <v>4933</v>
      </c>
    </row>
    <row r="180">
      <c r="A180" s="1" t="s">
        <v>117</v>
      </c>
      <c r="E180" s="27" t="s">
        <v>138</v>
      </c>
    </row>
    <row r="181" ht="26.4">
      <c r="A181" s="1" t="s">
        <v>108</v>
      </c>
      <c r="B181" s="1">
        <v>43</v>
      </c>
      <c r="C181" s="26" t="s">
        <v>4934</v>
      </c>
      <c r="D181" t="s">
        <v>138</v>
      </c>
      <c r="E181" s="27" t="s">
        <v>4935</v>
      </c>
      <c r="F181" s="28" t="s">
        <v>148</v>
      </c>
      <c r="G181" s="29">
        <v>15.071</v>
      </c>
      <c r="H181" s="28">
        <v>0.37678</v>
      </c>
      <c r="I181" s="30">
        <f>ROUND(G181*H181,P4)</f>
        <v>0</v>
      </c>
      <c r="L181" s="30">
        <v>0</v>
      </c>
      <c r="M181" s="24">
        <f>ROUND(G181*L181,P4)</f>
        <v>0</v>
      </c>
      <c r="N181" s="25" t="s">
        <v>4109</v>
      </c>
      <c r="O181" s="31">
        <f>M181*AA181</f>
        <v>0</v>
      </c>
      <c r="P181" s="1">
        <v>3</v>
      </c>
      <c r="AA181" s="1">
        <f>IF(P181=1,$O$3,IF(P181=2,$O$4,$O$5))</f>
        <v>0</v>
      </c>
    </row>
    <row r="182" ht="26.4">
      <c r="A182" s="1" t="s">
        <v>114</v>
      </c>
      <c r="E182" s="27" t="s">
        <v>4935</v>
      </c>
    </row>
    <row r="183" ht="118.8">
      <c r="A183" s="1" t="s">
        <v>116</v>
      </c>
      <c r="E183" s="32" t="s">
        <v>4936</v>
      </c>
    </row>
    <row r="184">
      <c r="A184" s="1" t="s">
        <v>117</v>
      </c>
      <c r="E184" s="27" t="s">
        <v>138</v>
      </c>
    </row>
    <row r="185" ht="26.4">
      <c r="A185" s="1" t="s">
        <v>108</v>
      </c>
      <c r="B185" s="1">
        <v>44</v>
      </c>
      <c r="C185" s="26" t="s">
        <v>4937</v>
      </c>
      <c r="D185" t="s">
        <v>138</v>
      </c>
      <c r="E185" s="27" t="s">
        <v>4938</v>
      </c>
      <c r="F185" s="28" t="s">
        <v>148</v>
      </c>
      <c r="G185" s="29">
        <v>7.875</v>
      </c>
      <c r="H185" s="28">
        <v>0.61207999999999996</v>
      </c>
      <c r="I185" s="30">
        <f>ROUND(G185*H185,P4)</f>
        <v>0</v>
      </c>
      <c r="L185" s="30">
        <v>0</v>
      </c>
      <c r="M185" s="24">
        <f>ROUND(G185*L185,P4)</f>
        <v>0</v>
      </c>
      <c r="N185" s="25" t="s">
        <v>4109</v>
      </c>
      <c r="O185" s="31">
        <f>M185*AA185</f>
        <v>0</v>
      </c>
      <c r="P185" s="1">
        <v>3</v>
      </c>
      <c r="AA185" s="1">
        <f>IF(P185=1,$O$3,IF(P185=2,$O$4,$O$5))</f>
        <v>0</v>
      </c>
    </row>
    <row r="186" ht="26.4">
      <c r="A186" s="1" t="s">
        <v>114</v>
      </c>
      <c r="E186" s="27" t="s">
        <v>4938</v>
      </c>
    </row>
    <row r="187" ht="105.6">
      <c r="A187" s="1" t="s">
        <v>116</v>
      </c>
      <c r="E187" s="32" t="s">
        <v>4939</v>
      </c>
    </row>
    <row r="188">
      <c r="A188" s="1" t="s">
        <v>117</v>
      </c>
      <c r="E188" s="27" t="s">
        <v>138</v>
      </c>
    </row>
    <row r="189" ht="26.4">
      <c r="A189" s="1" t="s">
        <v>108</v>
      </c>
      <c r="B189" s="1">
        <v>45</v>
      </c>
      <c r="C189" s="26" t="s">
        <v>4940</v>
      </c>
      <c r="D189" t="s">
        <v>138</v>
      </c>
      <c r="E189" s="27" t="s">
        <v>4941</v>
      </c>
      <c r="F189" s="28" t="s">
        <v>148</v>
      </c>
      <c r="G189" s="29">
        <v>29.986000000000001</v>
      </c>
      <c r="H189" s="28">
        <v>0.73558000000000001</v>
      </c>
      <c r="I189" s="30">
        <f>ROUND(G189*H189,P4)</f>
        <v>0</v>
      </c>
      <c r="L189" s="30">
        <v>0</v>
      </c>
      <c r="M189" s="24">
        <f>ROUND(G189*L189,P4)</f>
        <v>0</v>
      </c>
      <c r="N189" s="25" t="s">
        <v>4109</v>
      </c>
      <c r="O189" s="31">
        <f>M189*AA189</f>
        <v>0</v>
      </c>
      <c r="P189" s="1">
        <v>3</v>
      </c>
      <c r="AA189" s="1">
        <f>IF(P189=1,$O$3,IF(P189=2,$O$4,$O$5))</f>
        <v>0</v>
      </c>
    </row>
    <row r="190" ht="26.4">
      <c r="A190" s="1" t="s">
        <v>114</v>
      </c>
      <c r="E190" s="27" t="s">
        <v>4941</v>
      </c>
    </row>
    <row r="191" ht="145.2">
      <c r="A191" s="1" t="s">
        <v>116</v>
      </c>
      <c r="E191" s="32" t="s">
        <v>4942</v>
      </c>
    </row>
    <row r="192">
      <c r="A192" s="1" t="s">
        <v>117</v>
      </c>
      <c r="E192" s="27" t="s">
        <v>138</v>
      </c>
    </row>
    <row r="193" ht="26.4">
      <c r="A193" s="1" t="s">
        <v>108</v>
      </c>
      <c r="B193" s="1">
        <v>46</v>
      </c>
      <c r="C193" s="26" t="s">
        <v>4943</v>
      </c>
      <c r="D193" t="s">
        <v>138</v>
      </c>
      <c r="E193" s="27" t="s">
        <v>4944</v>
      </c>
      <c r="F193" s="28" t="s">
        <v>153</v>
      </c>
      <c r="G193" s="29">
        <v>1.3879999999999999</v>
      </c>
      <c r="H193" s="28">
        <v>2.5018699999999998</v>
      </c>
      <c r="I193" s="30">
        <f>ROUND(G193*H193,P4)</f>
        <v>0</v>
      </c>
      <c r="L193" s="30">
        <v>0</v>
      </c>
      <c r="M193" s="24">
        <f>ROUND(G193*L193,P4)</f>
        <v>0</v>
      </c>
      <c r="N193" s="25" t="s">
        <v>4109</v>
      </c>
      <c r="O193" s="31">
        <f>M193*AA193</f>
        <v>0</v>
      </c>
      <c r="P193" s="1">
        <v>3</v>
      </c>
      <c r="AA193" s="1">
        <f>IF(P193=1,$O$3,IF(P193=2,$O$4,$O$5))</f>
        <v>0</v>
      </c>
    </row>
    <row r="194" ht="26.4">
      <c r="A194" s="1" t="s">
        <v>114</v>
      </c>
      <c r="E194" s="27" t="s">
        <v>4944</v>
      </c>
    </row>
    <row r="195" ht="105.6">
      <c r="A195" s="1" t="s">
        <v>116</v>
      </c>
      <c r="E195" s="32" t="s">
        <v>4945</v>
      </c>
    </row>
    <row r="196">
      <c r="A196" s="1" t="s">
        <v>117</v>
      </c>
      <c r="E196" s="27" t="s">
        <v>138</v>
      </c>
    </row>
    <row r="197" ht="26.4">
      <c r="A197" s="1" t="s">
        <v>108</v>
      </c>
      <c r="B197" s="1">
        <v>47</v>
      </c>
      <c r="C197" s="26" t="s">
        <v>4946</v>
      </c>
      <c r="D197" t="s">
        <v>138</v>
      </c>
      <c r="E197" s="27" t="s">
        <v>4947</v>
      </c>
      <c r="F197" s="28" t="s">
        <v>153</v>
      </c>
      <c r="G197" s="29">
        <v>0.70399999999999996</v>
      </c>
      <c r="H197" s="28">
        <v>2.5018699999999998</v>
      </c>
      <c r="I197" s="30">
        <f>ROUND(G197*H197,P4)</f>
        <v>0</v>
      </c>
      <c r="L197" s="30">
        <v>0</v>
      </c>
      <c r="M197" s="24">
        <f>ROUND(G197*L197,P4)</f>
        <v>0</v>
      </c>
      <c r="N197" s="25" t="s">
        <v>4109</v>
      </c>
      <c r="O197" s="31">
        <f>M197*AA197</f>
        <v>0</v>
      </c>
      <c r="P197" s="1">
        <v>3</v>
      </c>
      <c r="AA197" s="1">
        <f>IF(P197=1,$O$3,IF(P197=2,$O$4,$O$5))</f>
        <v>0</v>
      </c>
    </row>
    <row r="198" ht="26.4">
      <c r="A198" s="1" t="s">
        <v>114</v>
      </c>
      <c r="E198" s="27" t="s">
        <v>4947</v>
      </c>
    </row>
    <row r="199" ht="52.8">
      <c r="A199" s="1" t="s">
        <v>116</v>
      </c>
      <c r="E199" s="32" t="s">
        <v>4948</v>
      </c>
    </row>
    <row r="200">
      <c r="A200" s="1" t="s">
        <v>117</v>
      </c>
      <c r="E200" s="27" t="s">
        <v>138</v>
      </c>
    </row>
    <row r="201">
      <c r="A201" s="1" t="s">
        <v>108</v>
      </c>
      <c r="B201" s="1">
        <v>48</v>
      </c>
      <c r="C201" s="26" t="s">
        <v>4949</v>
      </c>
      <c r="D201" t="s">
        <v>138</v>
      </c>
      <c r="E201" s="27" t="s">
        <v>4950</v>
      </c>
      <c r="F201" s="28" t="s">
        <v>153</v>
      </c>
      <c r="G201" s="29">
        <v>13.406000000000001</v>
      </c>
      <c r="H201" s="28">
        <v>2.5234999999999999</v>
      </c>
      <c r="I201" s="30">
        <f>ROUND(G201*H201,P4)</f>
        <v>0</v>
      </c>
      <c r="L201" s="30">
        <v>0</v>
      </c>
      <c r="M201" s="24">
        <f>ROUND(G201*L201,P4)</f>
        <v>0</v>
      </c>
      <c r="N201" s="25" t="s">
        <v>4109</v>
      </c>
      <c r="O201" s="31">
        <f>M201*AA201</f>
        <v>0</v>
      </c>
      <c r="P201" s="1">
        <v>3</v>
      </c>
      <c r="AA201" s="1">
        <f>IF(P201=1,$O$3,IF(P201=2,$O$4,$O$5))</f>
        <v>0</v>
      </c>
    </row>
    <row r="202">
      <c r="A202" s="1" t="s">
        <v>114</v>
      </c>
      <c r="E202" s="27" t="s">
        <v>4950</v>
      </c>
    </row>
    <row r="203" ht="264">
      <c r="A203" s="1" t="s">
        <v>116</v>
      </c>
      <c r="E203" s="32" t="s">
        <v>4951</v>
      </c>
    </row>
    <row r="204">
      <c r="A204" s="1" t="s">
        <v>117</v>
      </c>
      <c r="E204" s="27" t="s">
        <v>138</v>
      </c>
    </row>
    <row r="205">
      <c r="A205" s="1" t="s">
        <v>108</v>
      </c>
      <c r="B205" s="1">
        <v>49</v>
      </c>
      <c r="C205" s="26" t="s">
        <v>4952</v>
      </c>
      <c r="D205" t="s">
        <v>138</v>
      </c>
      <c r="E205" s="27" t="s">
        <v>4953</v>
      </c>
      <c r="F205" s="28" t="s">
        <v>148</v>
      </c>
      <c r="G205" s="29">
        <v>104.944</v>
      </c>
      <c r="H205" s="28">
        <v>0.0027499999999999998</v>
      </c>
      <c r="I205" s="30">
        <f>ROUND(G205*H205,P4)</f>
        <v>0</v>
      </c>
      <c r="L205" s="30">
        <v>0</v>
      </c>
      <c r="M205" s="24">
        <f>ROUND(G205*L205,P4)</f>
        <v>0</v>
      </c>
      <c r="N205" s="25" t="s">
        <v>4109</v>
      </c>
      <c r="O205" s="31">
        <f>M205*AA205</f>
        <v>0</v>
      </c>
      <c r="P205" s="1">
        <v>3</v>
      </c>
      <c r="AA205" s="1">
        <f>IF(P205=1,$O$3,IF(P205=2,$O$4,$O$5))</f>
        <v>0</v>
      </c>
    </row>
    <row r="206">
      <c r="A206" s="1" t="s">
        <v>114</v>
      </c>
      <c r="E206" s="27" t="s">
        <v>4953</v>
      </c>
    </row>
    <row r="207" ht="290.4">
      <c r="A207" s="1" t="s">
        <v>116</v>
      </c>
      <c r="E207" s="32" t="s">
        <v>4954</v>
      </c>
    </row>
    <row r="208">
      <c r="A208" s="1" t="s">
        <v>117</v>
      </c>
      <c r="E208" s="27" t="s">
        <v>138</v>
      </c>
    </row>
    <row r="209">
      <c r="A209" s="1" t="s">
        <v>108</v>
      </c>
      <c r="B209" s="1">
        <v>50</v>
      </c>
      <c r="C209" s="26" t="s">
        <v>4955</v>
      </c>
      <c r="D209" t="s">
        <v>138</v>
      </c>
      <c r="E209" s="27" t="s">
        <v>4956</v>
      </c>
      <c r="F209" s="28" t="s">
        <v>148</v>
      </c>
      <c r="G209" s="29">
        <v>104.944</v>
      </c>
      <c r="H209" s="28">
        <v>0</v>
      </c>
      <c r="I209" s="30">
        <f>ROUND(G209*H209,P4)</f>
        <v>0</v>
      </c>
      <c r="L209" s="30">
        <v>0</v>
      </c>
      <c r="M209" s="24">
        <f>ROUND(G209*L209,P4)</f>
        <v>0</v>
      </c>
      <c r="N209" s="25" t="s">
        <v>4109</v>
      </c>
      <c r="O209" s="31">
        <f>M209*AA209</f>
        <v>0</v>
      </c>
      <c r="P209" s="1">
        <v>3</v>
      </c>
      <c r="AA209" s="1">
        <f>IF(P209=1,$O$3,IF(P209=2,$O$4,$O$5))</f>
        <v>0</v>
      </c>
    </row>
    <row r="210">
      <c r="A210" s="1" t="s">
        <v>114</v>
      </c>
      <c r="E210" s="27" t="s">
        <v>4956</v>
      </c>
    </row>
    <row r="211">
      <c r="A211" s="1" t="s">
        <v>116</v>
      </c>
    </row>
    <row r="212">
      <c r="A212" s="1" t="s">
        <v>117</v>
      </c>
      <c r="E212" s="27" t="s">
        <v>138</v>
      </c>
    </row>
    <row r="213">
      <c r="A213" s="1" t="s">
        <v>108</v>
      </c>
      <c r="B213" s="1">
        <v>51</v>
      </c>
      <c r="C213" s="26" t="s">
        <v>4957</v>
      </c>
      <c r="D213" t="s">
        <v>138</v>
      </c>
      <c r="E213" s="27" t="s">
        <v>4958</v>
      </c>
      <c r="F213" s="28" t="s">
        <v>148</v>
      </c>
      <c r="G213" s="29">
        <v>14.948</v>
      </c>
      <c r="H213" s="28">
        <v>0.00346</v>
      </c>
      <c r="I213" s="30">
        <f>ROUND(G213*H213,P4)</f>
        <v>0</v>
      </c>
      <c r="L213" s="30">
        <v>0</v>
      </c>
      <c r="M213" s="24">
        <f>ROUND(G213*L213,P4)</f>
        <v>0</v>
      </c>
      <c r="N213" s="25" t="s">
        <v>4109</v>
      </c>
      <c r="O213" s="31">
        <f>M213*AA213</f>
        <v>0</v>
      </c>
      <c r="P213" s="1">
        <v>3</v>
      </c>
      <c r="AA213" s="1">
        <f>IF(P213=1,$O$3,IF(P213=2,$O$4,$O$5))</f>
        <v>0</v>
      </c>
    </row>
    <row r="214">
      <c r="A214" s="1" t="s">
        <v>114</v>
      </c>
      <c r="E214" s="27" t="s">
        <v>4958</v>
      </c>
    </row>
    <row r="215" ht="316.8">
      <c r="A215" s="1" t="s">
        <v>116</v>
      </c>
      <c r="E215" s="32" t="s">
        <v>4959</v>
      </c>
    </row>
    <row r="216">
      <c r="A216" s="1" t="s">
        <v>117</v>
      </c>
      <c r="E216" s="27" t="s">
        <v>138</v>
      </c>
    </row>
    <row r="217">
      <c r="A217" s="1" t="s">
        <v>108</v>
      </c>
      <c r="B217" s="1">
        <v>52</v>
      </c>
      <c r="C217" s="26" t="s">
        <v>4960</v>
      </c>
      <c r="D217" t="s">
        <v>138</v>
      </c>
      <c r="E217" s="27" t="s">
        <v>4961</v>
      </c>
      <c r="F217" s="28" t="s">
        <v>148</v>
      </c>
      <c r="G217" s="29">
        <v>14.948</v>
      </c>
      <c r="H217" s="28">
        <v>0</v>
      </c>
      <c r="I217" s="30">
        <f>ROUND(G217*H217,P4)</f>
        <v>0</v>
      </c>
      <c r="L217" s="30">
        <v>0</v>
      </c>
      <c r="M217" s="24">
        <f>ROUND(G217*L217,P4)</f>
        <v>0</v>
      </c>
      <c r="N217" s="25" t="s">
        <v>4109</v>
      </c>
      <c r="O217" s="31">
        <f>M217*AA217</f>
        <v>0</v>
      </c>
      <c r="P217" s="1">
        <v>3</v>
      </c>
      <c r="AA217" s="1">
        <f>IF(P217=1,$O$3,IF(P217=2,$O$4,$O$5))</f>
        <v>0</v>
      </c>
    </row>
    <row r="218">
      <c r="A218" s="1" t="s">
        <v>114</v>
      </c>
      <c r="E218" s="27" t="s">
        <v>4961</v>
      </c>
    </row>
    <row r="219">
      <c r="A219" s="1" t="s">
        <v>116</v>
      </c>
    </row>
    <row r="220">
      <c r="A220" s="1" t="s">
        <v>117</v>
      </c>
      <c r="E220" s="27" t="s">
        <v>138</v>
      </c>
    </row>
    <row r="221" ht="26.4">
      <c r="A221" s="1" t="s">
        <v>108</v>
      </c>
      <c r="B221" s="1">
        <v>53</v>
      </c>
      <c r="C221" s="26" t="s">
        <v>4962</v>
      </c>
      <c r="D221" t="s">
        <v>138</v>
      </c>
      <c r="E221" s="27" t="s">
        <v>4963</v>
      </c>
      <c r="F221" s="28" t="s">
        <v>112</v>
      </c>
      <c r="G221" s="29">
        <v>3.4649999999999999</v>
      </c>
      <c r="H221" s="28">
        <v>1.0593999999999999</v>
      </c>
      <c r="I221" s="30">
        <f>ROUND(G221*H221,P4)</f>
        <v>0</v>
      </c>
      <c r="L221" s="30">
        <v>0</v>
      </c>
      <c r="M221" s="24">
        <f>ROUND(G221*L221,P4)</f>
        <v>0</v>
      </c>
      <c r="N221" s="25" t="s">
        <v>4109</v>
      </c>
      <c r="O221" s="31">
        <f>M221*AA221</f>
        <v>0</v>
      </c>
      <c r="P221" s="1">
        <v>3</v>
      </c>
      <c r="AA221" s="1">
        <f>IF(P221=1,$O$3,IF(P221=2,$O$4,$O$5))</f>
        <v>0</v>
      </c>
    </row>
    <row r="222" ht="39.6">
      <c r="A222" s="1" t="s">
        <v>114</v>
      </c>
      <c r="E222" s="27" t="s">
        <v>4964</v>
      </c>
    </row>
    <row r="223" ht="277.2">
      <c r="A223" s="1" t="s">
        <v>116</v>
      </c>
      <c r="E223" s="32" t="s">
        <v>4965</v>
      </c>
    </row>
    <row r="224">
      <c r="A224" s="1" t="s">
        <v>117</v>
      </c>
      <c r="E224" s="27" t="s">
        <v>138</v>
      </c>
    </row>
    <row r="225">
      <c r="A225" s="1" t="s">
        <v>105</v>
      </c>
      <c r="C225" s="22" t="s">
        <v>2560</v>
      </c>
      <c r="E225" s="23" t="s">
        <v>4966</v>
      </c>
      <c r="L225" s="24">
        <f>SUMIFS(L226:L277,A226:A277,"P")</f>
        <v>0</v>
      </c>
      <c r="M225" s="24">
        <f>SUMIFS(M226:M277,A226:A277,"P")</f>
        <v>0</v>
      </c>
      <c r="N225" s="25"/>
    </row>
    <row r="226" ht="26.4">
      <c r="A226" s="1" t="s">
        <v>108</v>
      </c>
      <c r="B226" s="1">
        <v>54</v>
      </c>
      <c r="C226" s="26" t="s">
        <v>4967</v>
      </c>
      <c r="D226" t="s">
        <v>138</v>
      </c>
      <c r="E226" s="27" t="s">
        <v>4968</v>
      </c>
      <c r="F226" s="28" t="s">
        <v>148</v>
      </c>
      <c r="G226" s="29">
        <v>22.75</v>
      </c>
      <c r="H226" s="28">
        <v>0.16435</v>
      </c>
      <c r="I226" s="30">
        <f>ROUND(G226*H226,P4)</f>
        <v>0</v>
      </c>
      <c r="L226" s="30">
        <v>0</v>
      </c>
      <c r="M226" s="24">
        <f>ROUND(G226*L226,P4)</f>
        <v>0</v>
      </c>
      <c r="N226" s="25" t="s">
        <v>4109</v>
      </c>
      <c r="O226" s="31">
        <f>M226*AA226</f>
        <v>0</v>
      </c>
      <c r="P226" s="1">
        <v>3</v>
      </c>
      <c r="AA226" s="1">
        <f>IF(P226=1,$O$3,IF(P226=2,$O$4,$O$5))</f>
        <v>0</v>
      </c>
    </row>
    <row r="227" ht="26.4">
      <c r="A227" s="1" t="s">
        <v>114</v>
      </c>
      <c r="E227" s="27" t="s">
        <v>4968</v>
      </c>
    </row>
    <row r="228" ht="52.8">
      <c r="A228" s="1" t="s">
        <v>116</v>
      </c>
      <c r="E228" s="32" t="s">
        <v>4969</v>
      </c>
    </row>
    <row r="229">
      <c r="A229" s="1" t="s">
        <v>117</v>
      </c>
      <c r="E229" s="27" t="s">
        <v>138</v>
      </c>
    </row>
    <row r="230" ht="26.4">
      <c r="A230" s="1" t="s">
        <v>108</v>
      </c>
      <c r="B230" s="1">
        <v>55</v>
      </c>
      <c r="C230" s="26" t="s">
        <v>4970</v>
      </c>
      <c r="D230" t="s">
        <v>138</v>
      </c>
      <c r="E230" s="27" t="s">
        <v>4971</v>
      </c>
      <c r="F230" s="28" t="s">
        <v>148</v>
      </c>
      <c r="G230" s="29">
        <v>15.039</v>
      </c>
      <c r="H230" s="28">
        <v>0.20885999999999999</v>
      </c>
      <c r="I230" s="30">
        <f>ROUND(G230*H230,P4)</f>
        <v>0</v>
      </c>
      <c r="L230" s="30">
        <v>0</v>
      </c>
      <c r="M230" s="24">
        <f>ROUND(G230*L230,P4)</f>
        <v>0</v>
      </c>
      <c r="N230" s="25" t="s">
        <v>4109</v>
      </c>
      <c r="O230" s="31">
        <f>M230*AA230</f>
        <v>0</v>
      </c>
      <c r="P230" s="1">
        <v>3</v>
      </c>
      <c r="AA230" s="1">
        <f>IF(P230=1,$O$3,IF(P230=2,$O$4,$O$5))</f>
        <v>0</v>
      </c>
    </row>
    <row r="231" ht="39.6">
      <c r="A231" s="1" t="s">
        <v>114</v>
      </c>
      <c r="E231" s="27" t="s">
        <v>4972</v>
      </c>
    </row>
    <row r="232" ht="224.4">
      <c r="A232" s="1" t="s">
        <v>116</v>
      </c>
      <c r="E232" s="32" t="s">
        <v>4973</v>
      </c>
    </row>
    <row r="233">
      <c r="A233" s="1" t="s">
        <v>117</v>
      </c>
      <c r="E233" s="27" t="s">
        <v>138</v>
      </c>
    </row>
    <row r="234" ht="26.4">
      <c r="A234" s="1" t="s">
        <v>108</v>
      </c>
      <c r="B234" s="1">
        <v>56</v>
      </c>
      <c r="C234" s="26" t="s">
        <v>4974</v>
      </c>
      <c r="D234" t="s">
        <v>138</v>
      </c>
      <c r="E234" s="27" t="s">
        <v>4971</v>
      </c>
      <c r="F234" s="28" t="s">
        <v>148</v>
      </c>
      <c r="G234" s="29">
        <v>138.07300000000001</v>
      </c>
      <c r="H234" s="28">
        <v>0.31003999999999998</v>
      </c>
      <c r="I234" s="30">
        <f>ROUND(G234*H234,P4)</f>
        <v>0</v>
      </c>
      <c r="L234" s="30">
        <v>0</v>
      </c>
      <c r="M234" s="24">
        <f>ROUND(G234*L234,P4)</f>
        <v>0</v>
      </c>
      <c r="N234" s="25" t="s">
        <v>4109</v>
      </c>
      <c r="O234" s="31">
        <f>M234*AA234</f>
        <v>0</v>
      </c>
      <c r="P234" s="1">
        <v>3</v>
      </c>
      <c r="AA234" s="1">
        <f>IF(P234=1,$O$3,IF(P234=2,$O$4,$O$5))</f>
        <v>0</v>
      </c>
    </row>
    <row r="235" ht="39.6">
      <c r="A235" s="1" t="s">
        <v>114</v>
      </c>
      <c r="E235" s="27" t="s">
        <v>4975</v>
      </c>
    </row>
    <row r="236" ht="290.4">
      <c r="A236" s="1" t="s">
        <v>116</v>
      </c>
      <c r="E236" s="32" t="s">
        <v>4976</v>
      </c>
    </row>
    <row r="237">
      <c r="A237" s="1" t="s">
        <v>117</v>
      </c>
      <c r="E237" s="27" t="s">
        <v>138</v>
      </c>
    </row>
    <row r="238" ht="26.4">
      <c r="A238" s="1" t="s">
        <v>108</v>
      </c>
      <c r="B238" s="1">
        <v>57</v>
      </c>
      <c r="C238" s="26" t="s">
        <v>4977</v>
      </c>
      <c r="D238" t="s">
        <v>138</v>
      </c>
      <c r="E238" s="27" t="s">
        <v>4978</v>
      </c>
      <c r="F238" s="28" t="s">
        <v>159</v>
      </c>
      <c r="G238" s="29">
        <v>1</v>
      </c>
      <c r="H238" s="28">
        <v>0.022780000000000002</v>
      </c>
      <c r="I238" s="30">
        <f>ROUND(G238*H238,P4)</f>
        <v>0</v>
      </c>
      <c r="L238" s="30">
        <v>0</v>
      </c>
      <c r="M238" s="24">
        <f>ROUND(G238*L238,P4)</f>
        <v>0</v>
      </c>
      <c r="N238" s="25" t="s">
        <v>4109</v>
      </c>
      <c r="O238" s="31">
        <f>M238*AA238</f>
        <v>0</v>
      </c>
      <c r="P238" s="1">
        <v>3</v>
      </c>
      <c r="AA238" s="1">
        <f>IF(P238=1,$O$3,IF(P238=2,$O$4,$O$5))</f>
        <v>0</v>
      </c>
    </row>
    <row r="239" ht="26.4">
      <c r="A239" s="1" t="s">
        <v>114</v>
      </c>
      <c r="E239" s="27" t="s">
        <v>4978</v>
      </c>
    </row>
    <row r="240" ht="52.8">
      <c r="A240" s="1" t="s">
        <v>116</v>
      </c>
      <c r="E240" s="32" t="s">
        <v>4979</v>
      </c>
    </row>
    <row r="241">
      <c r="A241" s="1" t="s">
        <v>117</v>
      </c>
      <c r="E241" s="27" t="s">
        <v>138</v>
      </c>
    </row>
    <row r="242" ht="26.4">
      <c r="A242" s="1" t="s">
        <v>108</v>
      </c>
      <c r="B242" s="1">
        <v>58</v>
      </c>
      <c r="C242" s="26" t="s">
        <v>4980</v>
      </c>
      <c r="D242" t="s">
        <v>138</v>
      </c>
      <c r="E242" s="27" t="s">
        <v>4981</v>
      </c>
      <c r="F242" s="28" t="s">
        <v>159</v>
      </c>
      <c r="G242" s="29">
        <v>4</v>
      </c>
      <c r="H242" s="28">
        <v>0.054550000000000001</v>
      </c>
      <c r="I242" s="30">
        <f>ROUND(G242*H242,P4)</f>
        <v>0</v>
      </c>
      <c r="L242" s="30">
        <v>0</v>
      </c>
      <c r="M242" s="24">
        <f>ROUND(G242*L242,P4)</f>
        <v>0</v>
      </c>
      <c r="N242" s="25" t="s">
        <v>4109</v>
      </c>
      <c r="O242" s="31">
        <f>M242*AA242</f>
        <v>0</v>
      </c>
      <c r="P242" s="1">
        <v>3</v>
      </c>
      <c r="AA242" s="1">
        <f>IF(P242=1,$O$3,IF(P242=2,$O$4,$O$5))</f>
        <v>0</v>
      </c>
    </row>
    <row r="243" ht="26.4">
      <c r="A243" s="1" t="s">
        <v>114</v>
      </c>
      <c r="E243" s="27" t="s">
        <v>4981</v>
      </c>
    </row>
    <row r="244" ht="52.8">
      <c r="A244" s="1" t="s">
        <v>116</v>
      </c>
      <c r="E244" s="32" t="s">
        <v>4982</v>
      </c>
    </row>
    <row r="245">
      <c r="A245" s="1" t="s">
        <v>117</v>
      </c>
      <c r="E245" s="27" t="s">
        <v>138</v>
      </c>
    </row>
    <row r="246" ht="26.4">
      <c r="A246" s="1" t="s">
        <v>108</v>
      </c>
      <c r="B246" s="1">
        <v>59</v>
      </c>
      <c r="C246" s="26" t="s">
        <v>4983</v>
      </c>
      <c r="D246" t="s">
        <v>138</v>
      </c>
      <c r="E246" s="27" t="s">
        <v>4984</v>
      </c>
      <c r="F246" s="28" t="s">
        <v>159</v>
      </c>
      <c r="G246" s="29">
        <v>8</v>
      </c>
      <c r="H246" s="28">
        <v>0.063549999999999995</v>
      </c>
      <c r="I246" s="30">
        <f>ROUND(G246*H246,P4)</f>
        <v>0</v>
      </c>
      <c r="L246" s="30">
        <v>0</v>
      </c>
      <c r="M246" s="24">
        <f>ROUND(G246*L246,P4)</f>
        <v>0</v>
      </c>
      <c r="N246" s="25" t="s">
        <v>4109</v>
      </c>
      <c r="O246" s="31">
        <f>M246*AA246</f>
        <v>0</v>
      </c>
      <c r="P246" s="1">
        <v>3</v>
      </c>
      <c r="AA246" s="1">
        <f>IF(P246=1,$O$3,IF(P246=2,$O$4,$O$5))</f>
        <v>0</v>
      </c>
    </row>
    <row r="247" ht="26.4">
      <c r="A247" s="1" t="s">
        <v>114</v>
      </c>
      <c r="E247" s="27" t="s">
        <v>4984</v>
      </c>
    </row>
    <row r="248" ht="52.8">
      <c r="A248" s="1" t="s">
        <v>116</v>
      </c>
      <c r="E248" s="32" t="s">
        <v>4985</v>
      </c>
    </row>
    <row r="249">
      <c r="A249" s="1" t="s">
        <v>117</v>
      </c>
      <c r="E249" s="27" t="s">
        <v>138</v>
      </c>
    </row>
    <row r="250">
      <c r="A250" s="1" t="s">
        <v>108</v>
      </c>
      <c r="B250" s="1">
        <v>60</v>
      </c>
      <c r="C250" s="26" t="s">
        <v>4986</v>
      </c>
      <c r="D250" t="s">
        <v>138</v>
      </c>
      <c r="E250" s="27" t="s">
        <v>4987</v>
      </c>
      <c r="F250" s="28" t="s">
        <v>167</v>
      </c>
      <c r="G250" s="29">
        <v>5</v>
      </c>
      <c r="H250" s="28">
        <v>0.00038000000000000002</v>
      </c>
      <c r="I250" s="30">
        <f>ROUND(G250*H250,P4)</f>
        <v>0</v>
      </c>
      <c r="L250" s="30">
        <v>0</v>
      </c>
      <c r="M250" s="24">
        <f>ROUND(G250*L250,P4)</f>
        <v>0</v>
      </c>
      <c r="N250" s="25" t="s">
        <v>4109</v>
      </c>
      <c r="O250" s="31">
        <f>M250*AA250</f>
        <v>0</v>
      </c>
      <c r="P250" s="1">
        <v>3</v>
      </c>
      <c r="AA250" s="1">
        <f>IF(P250=1,$O$3,IF(P250=2,$O$4,$O$5))</f>
        <v>0</v>
      </c>
    </row>
    <row r="251">
      <c r="A251" s="1" t="s">
        <v>114</v>
      </c>
      <c r="E251" s="27" t="s">
        <v>4987</v>
      </c>
    </row>
    <row r="252" ht="52.8">
      <c r="A252" s="1" t="s">
        <v>116</v>
      </c>
      <c r="E252" s="32" t="s">
        <v>4988</v>
      </c>
    </row>
    <row r="253">
      <c r="A253" s="1" t="s">
        <v>117</v>
      </c>
      <c r="E253" s="27" t="s">
        <v>138</v>
      </c>
    </row>
    <row r="254">
      <c r="A254" s="1" t="s">
        <v>108</v>
      </c>
      <c r="B254" s="1">
        <v>61</v>
      </c>
      <c r="C254" s="26" t="s">
        <v>4989</v>
      </c>
      <c r="D254" t="s">
        <v>138</v>
      </c>
      <c r="E254" s="27" t="s">
        <v>4990</v>
      </c>
      <c r="F254" s="28" t="s">
        <v>153</v>
      </c>
      <c r="G254" s="29">
        <v>0.076999999999999999</v>
      </c>
      <c r="H254" s="28">
        <v>2.5018799999999999</v>
      </c>
      <c r="I254" s="30">
        <f>ROUND(G254*H254,P4)</f>
        <v>0</v>
      </c>
      <c r="L254" s="30">
        <v>0</v>
      </c>
      <c r="M254" s="24">
        <f>ROUND(G254*L254,P4)</f>
        <v>0</v>
      </c>
      <c r="N254" s="25" t="s">
        <v>4109</v>
      </c>
      <c r="O254" s="31">
        <f>M254*AA254</f>
        <v>0</v>
      </c>
      <c r="P254" s="1">
        <v>3</v>
      </c>
      <c r="AA254" s="1">
        <f>IF(P254=1,$O$3,IF(P254=2,$O$4,$O$5))</f>
        <v>0</v>
      </c>
    </row>
    <row r="255">
      <c r="A255" s="1" t="s">
        <v>114</v>
      </c>
      <c r="E255" s="27" t="s">
        <v>4990</v>
      </c>
    </row>
    <row r="256" ht="92.4">
      <c r="A256" s="1" t="s">
        <v>116</v>
      </c>
      <c r="E256" s="32" t="s">
        <v>4991</v>
      </c>
    </row>
    <row r="257">
      <c r="A257" s="1" t="s">
        <v>117</v>
      </c>
      <c r="E257" s="27" t="s">
        <v>138</v>
      </c>
    </row>
    <row r="258">
      <c r="A258" s="1" t="s">
        <v>108</v>
      </c>
      <c r="B258" s="1">
        <v>62</v>
      </c>
      <c r="C258" s="26" t="s">
        <v>4992</v>
      </c>
      <c r="D258" t="s">
        <v>138</v>
      </c>
      <c r="E258" s="27" t="s">
        <v>4993</v>
      </c>
      <c r="F258" s="28" t="s">
        <v>148</v>
      </c>
      <c r="G258" s="29">
        <v>1.6950000000000001</v>
      </c>
      <c r="H258" s="28">
        <v>0.0027499999999999998</v>
      </c>
      <c r="I258" s="30">
        <f>ROUND(G258*H258,P4)</f>
        <v>0</v>
      </c>
      <c r="L258" s="30">
        <v>0</v>
      </c>
      <c r="M258" s="24">
        <f>ROUND(G258*L258,P4)</f>
        <v>0</v>
      </c>
      <c r="N258" s="25" t="s">
        <v>4109</v>
      </c>
      <c r="O258" s="31">
        <f>M258*AA258</f>
        <v>0</v>
      </c>
      <c r="P258" s="1">
        <v>3</v>
      </c>
      <c r="AA258" s="1">
        <f>IF(P258=1,$O$3,IF(P258=2,$O$4,$O$5))</f>
        <v>0</v>
      </c>
    </row>
    <row r="259">
      <c r="A259" s="1" t="s">
        <v>114</v>
      </c>
      <c r="E259" s="27" t="s">
        <v>4993</v>
      </c>
    </row>
    <row r="260" ht="92.4">
      <c r="A260" s="1" t="s">
        <v>116</v>
      </c>
      <c r="E260" s="32" t="s">
        <v>4994</v>
      </c>
    </row>
    <row r="261">
      <c r="A261" s="1" t="s">
        <v>117</v>
      </c>
      <c r="E261" s="27" t="s">
        <v>138</v>
      </c>
    </row>
    <row r="262">
      <c r="A262" s="1" t="s">
        <v>108</v>
      </c>
      <c r="B262" s="1">
        <v>63</v>
      </c>
      <c r="C262" s="26" t="s">
        <v>4995</v>
      </c>
      <c r="D262" t="s">
        <v>138</v>
      </c>
      <c r="E262" s="27" t="s">
        <v>4996</v>
      </c>
      <c r="F262" s="28" t="s">
        <v>148</v>
      </c>
      <c r="G262" s="29">
        <v>1.6950000000000001</v>
      </c>
      <c r="H262" s="28">
        <v>0</v>
      </c>
      <c r="I262" s="30">
        <f>ROUND(G262*H262,P4)</f>
        <v>0</v>
      </c>
      <c r="L262" s="30">
        <v>0</v>
      </c>
      <c r="M262" s="24">
        <f>ROUND(G262*L262,P4)</f>
        <v>0</v>
      </c>
      <c r="N262" s="25" t="s">
        <v>4109</v>
      </c>
      <c r="O262" s="31">
        <f>M262*AA262</f>
        <v>0</v>
      </c>
      <c r="P262" s="1">
        <v>3</v>
      </c>
      <c r="AA262" s="1">
        <f>IF(P262=1,$O$3,IF(P262=2,$O$4,$O$5))</f>
        <v>0</v>
      </c>
    </row>
    <row r="263">
      <c r="A263" s="1" t="s">
        <v>114</v>
      </c>
      <c r="E263" s="27" t="s">
        <v>4996</v>
      </c>
    </row>
    <row r="264">
      <c r="A264" s="1" t="s">
        <v>116</v>
      </c>
    </row>
    <row r="265">
      <c r="A265" s="1" t="s">
        <v>117</v>
      </c>
      <c r="E265" s="27" t="s">
        <v>138</v>
      </c>
    </row>
    <row r="266" ht="26.4">
      <c r="A266" s="1" t="s">
        <v>108</v>
      </c>
      <c r="B266" s="1">
        <v>64</v>
      </c>
      <c r="C266" s="26" t="s">
        <v>4997</v>
      </c>
      <c r="D266" t="s">
        <v>138</v>
      </c>
      <c r="E266" s="27" t="s">
        <v>4998</v>
      </c>
      <c r="F266" s="28" t="s">
        <v>112</v>
      </c>
      <c r="G266" s="29">
        <v>0.012</v>
      </c>
      <c r="H266" s="28">
        <v>1.0463199999999999</v>
      </c>
      <c r="I266" s="30">
        <f>ROUND(G266*H266,P4)</f>
        <v>0</v>
      </c>
      <c r="L266" s="30">
        <v>0</v>
      </c>
      <c r="M266" s="24">
        <f>ROUND(G266*L266,P4)</f>
        <v>0</v>
      </c>
      <c r="N266" s="25" t="s">
        <v>4109</v>
      </c>
      <c r="O266" s="31">
        <f>M266*AA266</f>
        <v>0</v>
      </c>
      <c r="P266" s="1">
        <v>3</v>
      </c>
      <c r="AA266" s="1">
        <f>IF(P266=1,$O$3,IF(P266=2,$O$4,$O$5))</f>
        <v>0</v>
      </c>
    </row>
    <row r="267" ht="26.4">
      <c r="A267" s="1" t="s">
        <v>114</v>
      </c>
      <c r="E267" s="27" t="s">
        <v>4998</v>
      </c>
    </row>
    <row r="268" ht="39.6">
      <c r="A268" s="1" t="s">
        <v>116</v>
      </c>
      <c r="E268" s="32" t="s">
        <v>4999</v>
      </c>
    </row>
    <row r="269">
      <c r="A269" s="1" t="s">
        <v>117</v>
      </c>
      <c r="E269" s="27" t="s">
        <v>138</v>
      </c>
    </row>
    <row r="270" ht="26.4">
      <c r="A270" s="1" t="s">
        <v>108</v>
      </c>
      <c r="B270" s="1">
        <v>65</v>
      </c>
      <c r="C270" s="26" t="s">
        <v>5000</v>
      </c>
      <c r="D270" t="s">
        <v>138</v>
      </c>
      <c r="E270" s="27" t="s">
        <v>5001</v>
      </c>
      <c r="F270" s="28" t="s">
        <v>148</v>
      </c>
      <c r="G270" s="29">
        <v>40.287999999999997</v>
      </c>
      <c r="H270" s="28">
        <v>0.094479999999999995</v>
      </c>
      <c r="I270" s="30">
        <f>ROUND(G270*H270,P4)</f>
        <v>0</v>
      </c>
      <c r="L270" s="30">
        <v>0</v>
      </c>
      <c r="M270" s="24">
        <f>ROUND(G270*L270,P4)</f>
        <v>0</v>
      </c>
      <c r="N270" s="25" t="s">
        <v>4109</v>
      </c>
      <c r="O270" s="31">
        <f>M270*AA270</f>
        <v>0</v>
      </c>
      <c r="P270" s="1">
        <v>3</v>
      </c>
      <c r="AA270" s="1">
        <f>IF(P270=1,$O$3,IF(P270=2,$O$4,$O$5))</f>
        <v>0</v>
      </c>
    </row>
    <row r="271" ht="26.4">
      <c r="A271" s="1" t="s">
        <v>114</v>
      </c>
      <c r="E271" s="27" t="s">
        <v>5001</v>
      </c>
    </row>
    <row r="272" ht="52.8">
      <c r="A272" s="1" t="s">
        <v>116</v>
      </c>
      <c r="E272" s="32" t="s">
        <v>5002</v>
      </c>
    </row>
    <row r="273">
      <c r="A273" s="1" t="s">
        <v>117</v>
      </c>
      <c r="E273" s="27" t="s">
        <v>138</v>
      </c>
    </row>
    <row r="274">
      <c r="A274" s="1" t="s">
        <v>108</v>
      </c>
      <c r="B274" s="1">
        <v>66</v>
      </c>
      <c r="C274" s="26" t="s">
        <v>5003</v>
      </c>
      <c r="D274" t="s">
        <v>138</v>
      </c>
      <c r="E274" s="27" t="s">
        <v>5004</v>
      </c>
      <c r="F274" s="28" t="s">
        <v>153</v>
      </c>
      <c r="G274" s="29">
        <v>0.70699999999999996</v>
      </c>
      <c r="H274" s="28">
        <v>2.6446800000000001</v>
      </c>
      <c r="I274" s="30">
        <f>ROUND(G274*H274,P4)</f>
        <v>0</v>
      </c>
      <c r="L274" s="30">
        <v>0</v>
      </c>
      <c r="M274" s="24">
        <f>ROUND(G274*L274,P4)</f>
        <v>0</v>
      </c>
      <c r="N274" s="25" t="s">
        <v>4109</v>
      </c>
      <c r="O274" s="31">
        <f>M274*AA274</f>
        <v>0</v>
      </c>
      <c r="P274" s="1">
        <v>3</v>
      </c>
      <c r="AA274" s="1">
        <f>IF(P274=1,$O$3,IF(P274=2,$O$4,$O$5))</f>
        <v>0</v>
      </c>
    </row>
    <row r="275">
      <c r="A275" s="1" t="s">
        <v>114</v>
      </c>
      <c r="E275" s="27" t="s">
        <v>5004</v>
      </c>
    </row>
    <row r="276" ht="39.6">
      <c r="A276" s="1" t="s">
        <v>116</v>
      </c>
      <c r="E276" s="32" t="s">
        <v>5005</v>
      </c>
    </row>
    <row r="277">
      <c r="A277" s="1" t="s">
        <v>117</v>
      </c>
      <c r="E277" s="27" t="s">
        <v>138</v>
      </c>
    </row>
    <row r="278">
      <c r="A278" s="1" t="s">
        <v>105</v>
      </c>
      <c r="C278" s="22" t="s">
        <v>2566</v>
      </c>
      <c r="E278" s="23" t="s">
        <v>2567</v>
      </c>
      <c r="L278" s="24">
        <f>SUMIFS(L279:L326,A279:A326,"P")</f>
        <v>0</v>
      </c>
      <c r="M278" s="24">
        <f>SUMIFS(M279:M326,A279:A326,"P")</f>
        <v>0</v>
      </c>
      <c r="N278" s="25"/>
    </row>
    <row r="279" ht="26.4">
      <c r="A279" s="1" t="s">
        <v>108</v>
      </c>
      <c r="B279" s="1">
        <v>67</v>
      </c>
      <c r="C279" s="26" t="s">
        <v>5006</v>
      </c>
      <c r="D279" t="s">
        <v>138</v>
      </c>
      <c r="E279" s="27" t="s">
        <v>5007</v>
      </c>
      <c r="F279" s="28" t="s">
        <v>159</v>
      </c>
      <c r="G279" s="29">
        <v>12</v>
      </c>
      <c r="H279" s="28">
        <v>0.25574999999999998</v>
      </c>
      <c r="I279" s="30">
        <f>ROUND(G279*H279,P4)</f>
        <v>0</v>
      </c>
      <c r="L279" s="30">
        <v>0</v>
      </c>
      <c r="M279" s="24">
        <f>ROUND(G279*L279,P4)</f>
        <v>0</v>
      </c>
      <c r="N279" s="25" t="s">
        <v>4109</v>
      </c>
      <c r="O279" s="31">
        <f>M279*AA279</f>
        <v>0</v>
      </c>
      <c r="P279" s="1">
        <v>3</v>
      </c>
      <c r="AA279" s="1">
        <f>IF(P279=1,$O$3,IF(P279=2,$O$4,$O$5))</f>
        <v>0</v>
      </c>
    </row>
    <row r="280" ht="26.4">
      <c r="A280" s="1" t="s">
        <v>114</v>
      </c>
      <c r="E280" s="27" t="s">
        <v>5007</v>
      </c>
    </row>
    <row r="281" ht="39.6">
      <c r="A281" s="1" t="s">
        <v>116</v>
      </c>
      <c r="E281" s="32" t="s">
        <v>5008</v>
      </c>
    </row>
    <row r="282">
      <c r="A282" s="1" t="s">
        <v>117</v>
      </c>
      <c r="E282" s="27" t="s">
        <v>138</v>
      </c>
    </row>
    <row r="283">
      <c r="A283" s="1" t="s">
        <v>108</v>
      </c>
      <c r="B283" s="1">
        <v>68</v>
      </c>
      <c r="C283" s="26" t="s">
        <v>5009</v>
      </c>
      <c r="D283" t="s">
        <v>138</v>
      </c>
      <c r="E283" s="27" t="s">
        <v>5010</v>
      </c>
      <c r="F283" s="28" t="s">
        <v>167</v>
      </c>
      <c r="G283" s="29">
        <v>90.971999999999994</v>
      </c>
      <c r="H283" s="28">
        <v>0.41299999999999998</v>
      </c>
      <c r="I283" s="30">
        <f>ROUND(G283*H283,P4)</f>
        <v>0</v>
      </c>
      <c r="L283" s="30">
        <v>0</v>
      </c>
      <c r="M283" s="24">
        <f>ROUND(G283*L283,P4)</f>
        <v>0</v>
      </c>
      <c r="N283" s="25" t="s">
        <v>4109</v>
      </c>
      <c r="O283" s="31">
        <f>M283*AA283</f>
        <v>0</v>
      </c>
      <c r="P283" s="1">
        <v>3</v>
      </c>
      <c r="AA283" s="1">
        <f>IF(P283=1,$O$3,IF(P283=2,$O$4,$O$5))</f>
        <v>0</v>
      </c>
    </row>
    <row r="284">
      <c r="A284" s="1" t="s">
        <v>114</v>
      </c>
      <c r="E284" s="27" t="s">
        <v>5010</v>
      </c>
    </row>
    <row r="285" ht="52.8">
      <c r="A285" s="1" t="s">
        <v>116</v>
      </c>
      <c r="E285" s="32" t="s">
        <v>5011</v>
      </c>
    </row>
    <row r="286">
      <c r="A286" s="1" t="s">
        <v>117</v>
      </c>
      <c r="E286" s="27" t="s">
        <v>138</v>
      </c>
    </row>
    <row r="287" ht="26.4">
      <c r="A287" s="1" t="s">
        <v>108</v>
      </c>
      <c r="B287" s="1">
        <v>69</v>
      </c>
      <c r="C287" s="26" t="s">
        <v>5012</v>
      </c>
      <c r="D287" t="s">
        <v>138</v>
      </c>
      <c r="E287" s="27" t="s">
        <v>5013</v>
      </c>
      <c r="F287" s="28" t="s">
        <v>153</v>
      </c>
      <c r="G287" s="29">
        <v>2.9279999999999999</v>
      </c>
      <c r="H287" s="28">
        <v>2.5020099999999998</v>
      </c>
      <c r="I287" s="30">
        <f>ROUND(G287*H287,P4)</f>
        <v>0</v>
      </c>
      <c r="L287" s="30">
        <v>0</v>
      </c>
      <c r="M287" s="24">
        <f>ROUND(G287*L287,P4)</f>
        <v>0</v>
      </c>
      <c r="N287" s="25" t="s">
        <v>4109</v>
      </c>
      <c r="O287" s="31">
        <f>M287*AA287</f>
        <v>0</v>
      </c>
      <c r="P287" s="1">
        <v>3</v>
      </c>
      <c r="AA287" s="1">
        <f>IF(P287=1,$O$3,IF(P287=2,$O$4,$O$5))</f>
        <v>0</v>
      </c>
    </row>
    <row r="288" ht="26.4">
      <c r="A288" s="1" t="s">
        <v>114</v>
      </c>
      <c r="E288" s="27" t="s">
        <v>5013</v>
      </c>
    </row>
    <row r="289" ht="92.4">
      <c r="A289" s="1" t="s">
        <v>116</v>
      </c>
      <c r="E289" s="32" t="s">
        <v>5014</v>
      </c>
    </row>
    <row r="290">
      <c r="A290" s="1" t="s">
        <v>117</v>
      </c>
      <c r="E290" s="27" t="s">
        <v>138</v>
      </c>
    </row>
    <row r="291" ht="26.4">
      <c r="A291" s="1" t="s">
        <v>108</v>
      </c>
      <c r="B291" s="1">
        <v>70</v>
      </c>
      <c r="C291" s="26" t="s">
        <v>5015</v>
      </c>
      <c r="D291" t="s">
        <v>138</v>
      </c>
      <c r="E291" s="27" t="s">
        <v>5016</v>
      </c>
      <c r="F291" s="28" t="s">
        <v>148</v>
      </c>
      <c r="G291" s="29">
        <v>2.4500000000000002</v>
      </c>
      <c r="H291" s="28">
        <v>0.0053299999999999997</v>
      </c>
      <c r="I291" s="30">
        <f>ROUND(G291*H291,P4)</f>
        <v>0</v>
      </c>
      <c r="L291" s="30">
        <v>0</v>
      </c>
      <c r="M291" s="24">
        <f>ROUND(G291*L291,P4)</f>
        <v>0</v>
      </c>
      <c r="N291" s="25" t="s">
        <v>4109</v>
      </c>
      <c r="O291" s="31">
        <f>M291*AA291</f>
        <v>0</v>
      </c>
      <c r="P291" s="1">
        <v>3</v>
      </c>
      <c r="AA291" s="1">
        <f>IF(P291=1,$O$3,IF(P291=2,$O$4,$O$5))</f>
        <v>0</v>
      </c>
    </row>
    <row r="292" ht="26.4">
      <c r="A292" s="1" t="s">
        <v>114</v>
      </c>
      <c r="E292" s="27" t="s">
        <v>5016</v>
      </c>
    </row>
    <row r="293" ht="52.8">
      <c r="A293" s="1" t="s">
        <v>116</v>
      </c>
      <c r="E293" s="32" t="s">
        <v>5017</v>
      </c>
    </row>
    <row r="294">
      <c r="A294" s="1" t="s">
        <v>117</v>
      </c>
      <c r="E294" s="27" t="s">
        <v>138</v>
      </c>
    </row>
    <row r="295" ht="26.4">
      <c r="A295" s="1" t="s">
        <v>108</v>
      </c>
      <c r="B295" s="1">
        <v>71</v>
      </c>
      <c r="C295" s="26" t="s">
        <v>5018</v>
      </c>
      <c r="D295" t="s">
        <v>138</v>
      </c>
      <c r="E295" s="27" t="s">
        <v>5019</v>
      </c>
      <c r="F295" s="28" t="s">
        <v>148</v>
      </c>
      <c r="G295" s="29">
        <v>2.4500000000000002</v>
      </c>
      <c r="H295" s="28">
        <v>0</v>
      </c>
      <c r="I295" s="30">
        <f>ROUND(G295*H295,P4)</f>
        <v>0</v>
      </c>
      <c r="L295" s="30">
        <v>0</v>
      </c>
      <c r="M295" s="24">
        <f>ROUND(G295*L295,P4)</f>
        <v>0</v>
      </c>
      <c r="N295" s="25" t="s">
        <v>4109</v>
      </c>
      <c r="O295" s="31">
        <f>M295*AA295</f>
        <v>0</v>
      </c>
      <c r="P295" s="1">
        <v>3</v>
      </c>
      <c r="AA295" s="1">
        <f>IF(P295=1,$O$3,IF(P295=2,$O$4,$O$5))</f>
        <v>0</v>
      </c>
    </row>
    <row r="296" ht="26.4">
      <c r="A296" s="1" t="s">
        <v>114</v>
      </c>
      <c r="E296" s="27" t="s">
        <v>5019</v>
      </c>
    </row>
    <row r="297">
      <c r="A297" s="1" t="s">
        <v>116</v>
      </c>
    </row>
    <row r="298">
      <c r="A298" s="1" t="s">
        <v>117</v>
      </c>
      <c r="E298" s="27" t="s">
        <v>138</v>
      </c>
    </row>
    <row r="299" ht="26.4">
      <c r="A299" s="1" t="s">
        <v>108</v>
      </c>
      <c r="B299" s="1">
        <v>72</v>
      </c>
      <c r="C299" s="26" t="s">
        <v>5020</v>
      </c>
      <c r="D299" t="s">
        <v>138</v>
      </c>
      <c r="E299" s="27" t="s">
        <v>5021</v>
      </c>
      <c r="F299" s="28" t="s">
        <v>148</v>
      </c>
      <c r="G299" s="29">
        <v>2.4500000000000002</v>
      </c>
      <c r="H299" s="28">
        <v>0.00092000000000000003</v>
      </c>
      <c r="I299" s="30">
        <f>ROUND(G299*H299,P4)</f>
        <v>0</v>
      </c>
      <c r="L299" s="30">
        <v>0</v>
      </c>
      <c r="M299" s="24">
        <f>ROUND(G299*L299,P4)</f>
        <v>0</v>
      </c>
      <c r="N299" s="25" t="s">
        <v>4109</v>
      </c>
      <c r="O299" s="31">
        <f>M299*AA299</f>
        <v>0</v>
      </c>
      <c r="P299" s="1">
        <v>3</v>
      </c>
      <c r="AA299" s="1">
        <f>IF(P299=1,$O$3,IF(P299=2,$O$4,$O$5))</f>
        <v>0</v>
      </c>
    </row>
    <row r="300" ht="26.4">
      <c r="A300" s="1" t="s">
        <v>114</v>
      </c>
      <c r="E300" s="27" t="s">
        <v>5021</v>
      </c>
    </row>
    <row r="301" ht="52.8">
      <c r="A301" s="1" t="s">
        <v>116</v>
      </c>
      <c r="E301" s="32" t="s">
        <v>5017</v>
      </c>
    </row>
    <row r="302">
      <c r="A302" s="1" t="s">
        <v>117</v>
      </c>
      <c r="E302" s="27" t="s">
        <v>138</v>
      </c>
    </row>
    <row r="303" ht="26.4">
      <c r="A303" s="1" t="s">
        <v>108</v>
      </c>
      <c r="B303" s="1">
        <v>73</v>
      </c>
      <c r="C303" s="26" t="s">
        <v>5022</v>
      </c>
      <c r="D303" t="s">
        <v>138</v>
      </c>
      <c r="E303" s="27" t="s">
        <v>5023</v>
      </c>
      <c r="F303" s="28" t="s">
        <v>148</v>
      </c>
      <c r="G303" s="29">
        <v>2.4500000000000002</v>
      </c>
      <c r="H303" s="28">
        <v>0</v>
      </c>
      <c r="I303" s="30">
        <f>ROUND(G303*H303,P4)</f>
        <v>0</v>
      </c>
      <c r="L303" s="30">
        <v>0</v>
      </c>
      <c r="M303" s="24">
        <f>ROUND(G303*L303,P4)</f>
        <v>0</v>
      </c>
      <c r="N303" s="25" t="s">
        <v>4109</v>
      </c>
      <c r="O303" s="31">
        <f>M303*AA303</f>
        <v>0</v>
      </c>
      <c r="P303" s="1">
        <v>3</v>
      </c>
      <c r="AA303" s="1">
        <f>IF(P303=1,$O$3,IF(P303=2,$O$4,$O$5))</f>
        <v>0</v>
      </c>
    </row>
    <row r="304" ht="26.4">
      <c r="A304" s="1" t="s">
        <v>114</v>
      </c>
      <c r="E304" s="27" t="s">
        <v>5023</v>
      </c>
    </row>
    <row r="305">
      <c r="A305" s="1" t="s">
        <v>116</v>
      </c>
    </row>
    <row r="306">
      <c r="A306" s="1" t="s">
        <v>117</v>
      </c>
      <c r="E306" s="27" t="s">
        <v>138</v>
      </c>
    </row>
    <row r="307" ht="26.4">
      <c r="A307" s="1" t="s">
        <v>108</v>
      </c>
      <c r="B307" s="1">
        <v>74</v>
      </c>
      <c r="C307" s="26" t="s">
        <v>5024</v>
      </c>
      <c r="D307" t="s">
        <v>138</v>
      </c>
      <c r="E307" s="27" t="s">
        <v>5025</v>
      </c>
      <c r="F307" s="28" t="s">
        <v>167</v>
      </c>
      <c r="G307" s="29">
        <v>94.079999999999998</v>
      </c>
      <c r="H307" s="28">
        <v>0.017299999999999999</v>
      </c>
      <c r="I307" s="30">
        <f>ROUND(G307*H307,P4)</f>
        <v>0</v>
      </c>
      <c r="L307" s="30">
        <v>0</v>
      </c>
      <c r="M307" s="24">
        <f>ROUND(G307*L307,P4)</f>
        <v>0</v>
      </c>
      <c r="N307" s="25" t="s">
        <v>4109</v>
      </c>
      <c r="O307" s="31">
        <f>M307*AA307</f>
        <v>0</v>
      </c>
      <c r="P307" s="1">
        <v>3</v>
      </c>
      <c r="AA307" s="1">
        <f>IF(P307=1,$O$3,IF(P307=2,$O$4,$O$5))</f>
        <v>0</v>
      </c>
    </row>
    <row r="308" ht="26.4">
      <c r="A308" s="1" t="s">
        <v>114</v>
      </c>
      <c r="E308" s="27" t="s">
        <v>5025</v>
      </c>
    </row>
    <row r="309" ht="52.8">
      <c r="A309" s="1" t="s">
        <v>116</v>
      </c>
      <c r="E309" s="32" t="s">
        <v>5026</v>
      </c>
    </row>
    <row r="310">
      <c r="A310" s="1" t="s">
        <v>117</v>
      </c>
      <c r="E310" s="27" t="s">
        <v>138</v>
      </c>
    </row>
    <row r="311">
      <c r="A311" s="1" t="s">
        <v>108</v>
      </c>
      <c r="B311" s="1">
        <v>75</v>
      </c>
      <c r="C311" s="26" t="s">
        <v>5027</v>
      </c>
      <c r="D311" t="s">
        <v>138</v>
      </c>
      <c r="E311" s="27" t="s">
        <v>5028</v>
      </c>
      <c r="F311" s="28" t="s">
        <v>153</v>
      </c>
      <c r="G311" s="29">
        <v>6.6619999999999999</v>
      </c>
      <c r="H311" s="28">
        <v>2.5019800000000001</v>
      </c>
      <c r="I311" s="30">
        <f>ROUND(G311*H311,P4)</f>
        <v>0</v>
      </c>
      <c r="L311" s="30">
        <v>0</v>
      </c>
      <c r="M311" s="24">
        <f>ROUND(G311*L311,P4)</f>
        <v>0</v>
      </c>
      <c r="N311" s="25" t="s">
        <v>4109</v>
      </c>
      <c r="O311" s="31">
        <f>M311*AA311</f>
        <v>0</v>
      </c>
      <c r="P311" s="1">
        <v>3</v>
      </c>
      <c r="AA311" s="1">
        <f>IF(P311=1,$O$3,IF(P311=2,$O$4,$O$5))</f>
        <v>0</v>
      </c>
    </row>
    <row r="312">
      <c r="A312" s="1" t="s">
        <v>114</v>
      </c>
      <c r="E312" s="27" t="s">
        <v>5028</v>
      </c>
    </row>
    <row r="313" ht="290.4">
      <c r="A313" s="1" t="s">
        <v>116</v>
      </c>
      <c r="E313" s="32" t="s">
        <v>5029</v>
      </c>
    </row>
    <row r="314">
      <c r="A314" s="1" t="s">
        <v>117</v>
      </c>
      <c r="E314" s="27" t="s">
        <v>138</v>
      </c>
    </row>
    <row r="315">
      <c r="A315" s="1" t="s">
        <v>108</v>
      </c>
      <c r="B315" s="1">
        <v>76</v>
      </c>
      <c r="C315" s="26" t="s">
        <v>5030</v>
      </c>
      <c r="D315" t="s">
        <v>138</v>
      </c>
      <c r="E315" s="27" t="s">
        <v>5031</v>
      </c>
      <c r="F315" s="28" t="s">
        <v>148</v>
      </c>
      <c r="G315" s="29">
        <v>44.923000000000002</v>
      </c>
      <c r="H315" s="28">
        <v>0.011169999999999999</v>
      </c>
      <c r="I315" s="30">
        <f>ROUND(G315*H315,P4)</f>
        <v>0</v>
      </c>
      <c r="L315" s="30">
        <v>0</v>
      </c>
      <c r="M315" s="24">
        <f>ROUND(G315*L315,P4)</f>
        <v>0</v>
      </c>
      <c r="N315" s="25" t="s">
        <v>4109</v>
      </c>
      <c r="O315" s="31">
        <f>M315*AA315</f>
        <v>0</v>
      </c>
      <c r="P315" s="1">
        <v>3</v>
      </c>
      <c r="AA315" s="1">
        <f>IF(P315=1,$O$3,IF(P315=2,$O$4,$O$5))</f>
        <v>0</v>
      </c>
    </row>
    <row r="316">
      <c r="A316" s="1" t="s">
        <v>114</v>
      </c>
      <c r="E316" s="27" t="s">
        <v>5031</v>
      </c>
    </row>
    <row r="317" ht="264">
      <c r="A317" s="1" t="s">
        <v>116</v>
      </c>
      <c r="E317" s="32" t="s">
        <v>5032</v>
      </c>
    </row>
    <row r="318">
      <c r="A318" s="1" t="s">
        <v>117</v>
      </c>
      <c r="E318" s="27" t="s">
        <v>138</v>
      </c>
    </row>
    <row r="319">
      <c r="A319" s="1" t="s">
        <v>108</v>
      </c>
      <c r="B319" s="1">
        <v>77</v>
      </c>
      <c r="C319" s="26" t="s">
        <v>5033</v>
      </c>
      <c r="D319" t="s">
        <v>138</v>
      </c>
      <c r="E319" s="27" t="s">
        <v>5034</v>
      </c>
      <c r="F319" s="28" t="s">
        <v>148</v>
      </c>
      <c r="G319" s="29">
        <v>44.923000000000002</v>
      </c>
      <c r="H319" s="28">
        <v>0</v>
      </c>
      <c r="I319" s="30">
        <f>ROUND(G319*H319,P4)</f>
        <v>0</v>
      </c>
      <c r="L319" s="30">
        <v>0</v>
      </c>
      <c r="M319" s="24">
        <f>ROUND(G319*L319,P4)</f>
        <v>0</v>
      </c>
      <c r="N319" s="25" t="s">
        <v>4109</v>
      </c>
      <c r="O319" s="31">
        <f>M319*AA319</f>
        <v>0</v>
      </c>
      <c r="P319" s="1">
        <v>3</v>
      </c>
      <c r="AA319" s="1">
        <f>IF(P319=1,$O$3,IF(P319=2,$O$4,$O$5))</f>
        <v>0</v>
      </c>
    </row>
    <row r="320">
      <c r="A320" s="1" t="s">
        <v>114</v>
      </c>
      <c r="E320" s="27" t="s">
        <v>5034</v>
      </c>
    </row>
    <row r="321">
      <c r="A321" s="1" t="s">
        <v>116</v>
      </c>
    </row>
    <row r="322">
      <c r="A322" s="1" t="s">
        <v>117</v>
      </c>
      <c r="E322" s="27" t="s">
        <v>138</v>
      </c>
    </row>
    <row r="323">
      <c r="A323" s="1" t="s">
        <v>108</v>
      </c>
      <c r="B323" s="1">
        <v>78</v>
      </c>
      <c r="C323" s="26" t="s">
        <v>5035</v>
      </c>
      <c r="D323" t="s">
        <v>138</v>
      </c>
      <c r="E323" s="27" t="s">
        <v>5036</v>
      </c>
      <c r="F323" s="28" t="s">
        <v>112</v>
      </c>
      <c r="G323" s="29">
        <v>0.73999999999999999</v>
      </c>
      <c r="H323" s="28">
        <v>1.05291</v>
      </c>
      <c r="I323" s="30">
        <f>ROUND(G323*H323,P4)</f>
        <v>0</v>
      </c>
      <c r="L323" s="30">
        <v>0</v>
      </c>
      <c r="M323" s="24">
        <f>ROUND(G323*L323,P4)</f>
        <v>0</v>
      </c>
      <c r="N323" s="25" t="s">
        <v>4109</v>
      </c>
      <c r="O323" s="31">
        <f>M323*AA323</f>
        <v>0</v>
      </c>
      <c r="P323" s="1">
        <v>3</v>
      </c>
      <c r="AA323" s="1">
        <f>IF(P323=1,$O$3,IF(P323=2,$O$4,$O$5))</f>
        <v>0</v>
      </c>
    </row>
    <row r="324">
      <c r="A324" s="1" t="s">
        <v>114</v>
      </c>
      <c r="E324" s="27" t="s">
        <v>5036</v>
      </c>
    </row>
    <row r="325" ht="52.8">
      <c r="A325" s="1" t="s">
        <v>116</v>
      </c>
      <c r="E325" s="32" t="s">
        <v>5037</v>
      </c>
    </row>
    <row r="326">
      <c r="A326" s="1" t="s">
        <v>117</v>
      </c>
      <c r="E326" s="27" t="s">
        <v>138</v>
      </c>
    </row>
    <row r="327">
      <c r="A327" s="1" t="s">
        <v>105</v>
      </c>
      <c r="C327" s="22" t="s">
        <v>5038</v>
      </c>
      <c r="E327" s="23" t="s">
        <v>5039</v>
      </c>
      <c r="L327" s="24">
        <f>SUMIFS(L328:L443,A328:A443,"P")</f>
        <v>0</v>
      </c>
      <c r="M327" s="24">
        <f>SUMIFS(M328:M443,A328:A443,"P")</f>
        <v>0</v>
      </c>
      <c r="N327" s="25"/>
    </row>
    <row r="328" ht="26.4">
      <c r="A328" s="1" t="s">
        <v>108</v>
      </c>
      <c r="B328" s="1">
        <v>79</v>
      </c>
      <c r="C328" s="26" t="s">
        <v>5040</v>
      </c>
      <c r="D328" t="s">
        <v>138</v>
      </c>
      <c r="E328" s="27" t="s">
        <v>5041</v>
      </c>
      <c r="F328" s="28" t="s">
        <v>148</v>
      </c>
      <c r="G328" s="29">
        <v>116.789</v>
      </c>
      <c r="H328" s="28">
        <v>0.00067000000000000002</v>
      </c>
      <c r="I328" s="30">
        <f>ROUND(G328*H328,P4)</f>
        <v>0</v>
      </c>
      <c r="L328" s="30">
        <v>0</v>
      </c>
      <c r="M328" s="24">
        <f>ROUND(G328*L328,P4)</f>
        <v>0</v>
      </c>
      <c r="N328" s="25" t="s">
        <v>4109</v>
      </c>
      <c r="O328" s="31">
        <f>M328*AA328</f>
        <v>0</v>
      </c>
      <c r="P328" s="1">
        <v>3</v>
      </c>
      <c r="AA328" s="1">
        <f>IF(P328=1,$O$3,IF(P328=2,$O$4,$O$5))</f>
        <v>0</v>
      </c>
    </row>
    <row r="329" ht="66">
      <c r="A329" s="1" t="s">
        <v>114</v>
      </c>
      <c r="E329" s="27" t="s">
        <v>5042</v>
      </c>
    </row>
    <row r="330" ht="26.4">
      <c r="A330" s="1" t="s">
        <v>116</v>
      </c>
      <c r="E330" s="32" t="s">
        <v>5043</v>
      </c>
    </row>
    <row r="331">
      <c r="A331" s="1" t="s">
        <v>117</v>
      </c>
      <c r="E331" s="27" t="s">
        <v>138</v>
      </c>
    </row>
    <row r="332" ht="26.4">
      <c r="A332" s="1" t="s">
        <v>108</v>
      </c>
      <c r="B332" s="1">
        <v>80</v>
      </c>
      <c r="C332" s="26" t="s">
        <v>5044</v>
      </c>
      <c r="D332" t="s">
        <v>138</v>
      </c>
      <c r="E332" s="27" t="s">
        <v>5045</v>
      </c>
      <c r="F332" s="28" t="s">
        <v>148</v>
      </c>
      <c r="G332" s="29">
        <v>116.789</v>
      </c>
      <c r="H332" s="28">
        <v>0.00058</v>
      </c>
      <c r="I332" s="30">
        <f>ROUND(G332*H332,P4)</f>
        <v>0</v>
      </c>
      <c r="L332" s="30">
        <v>0</v>
      </c>
      <c r="M332" s="24">
        <f>ROUND(G332*L332,P4)</f>
        <v>0</v>
      </c>
      <c r="N332" s="25" t="s">
        <v>4109</v>
      </c>
      <c r="O332" s="31">
        <f>M332*AA332</f>
        <v>0</v>
      </c>
      <c r="P332" s="1">
        <v>3</v>
      </c>
      <c r="AA332" s="1">
        <f>IF(P332=1,$O$3,IF(P332=2,$O$4,$O$5))</f>
        <v>0</v>
      </c>
    </row>
    <row r="333" ht="26.4">
      <c r="A333" s="1" t="s">
        <v>114</v>
      </c>
      <c r="E333" s="27" t="s">
        <v>5045</v>
      </c>
    </row>
    <row r="334" ht="26.4">
      <c r="A334" s="1" t="s">
        <v>116</v>
      </c>
      <c r="E334" s="32" t="s">
        <v>5043</v>
      </c>
    </row>
    <row r="335">
      <c r="A335" s="1" t="s">
        <v>117</v>
      </c>
      <c r="E335" s="27" t="s">
        <v>138</v>
      </c>
    </row>
    <row r="336" ht="26.4">
      <c r="A336" s="1" t="s">
        <v>108</v>
      </c>
      <c r="B336" s="1">
        <v>81</v>
      </c>
      <c r="C336" s="26" t="s">
        <v>5046</v>
      </c>
      <c r="D336" t="s">
        <v>138</v>
      </c>
      <c r="E336" s="27" t="s">
        <v>5047</v>
      </c>
      <c r="F336" s="28" t="s">
        <v>148</v>
      </c>
      <c r="G336" s="29">
        <v>116.789</v>
      </c>
      <c r="H336" s="28">
        <v>0.0030000000000000001</v>
      </c>
      <c r="I336" s="30">
        <f>ROUND(G336*H336,P4)</f>
        <v>0</v>
      </c>
      <c r="L336" s="30">
        <v>0</v>
      </c>
      <c r="M336" s="24">
        <f>ROUND(G336*L336,P4)</f>
        <v>0</v>
      </c>
      <c r="N336" s="25" t="s">
        <v>4109</v>
      </c>
      <c r="O336" s="31">
        <f>M336*AA336</f>
        <v>0</v>
      </c>
      <c r="P336" s="1">
        <v>3</v>
      </c>
      <c r="AA336" s="1">
        <f>IF(P336=1,$O$3,IF(P336=2,$O$4,$O$5))</f>
        <v>0</v>
      </c>
    </row>
    <row r="337" ht="26.4">
      <c r="A337" s="1" t="s">
        <v>114</v>
      </c>
      <c r="E337" s="27" t="s">
        <v>5047</v>
      </c>
    </row>
    <row r="338" ht="26.4">
      <c r="A338" s="1" t="s">
        <v>116</v>
      </c>
      <c r="E338" s="32" t="s">
        <v>5043</v>
      </c>
    </row>
    <row r="339">
      <c r="A339" s="1" t="s">
        <v>117</v>
      </c>
      <c r="E339" s="27" t="s">
        <v>138</v>
      </c>
    </row>
    <row r="340" ht="26.4">
      <c r="A340" s="1" t="s">
        <v>108</v>
      </c>
      <c r="B340" s="1">
        <v>82</v>
      </c>
      <c r="C340" s="26" t="s">
        <v>5048</v>
      </c>
      <c r="D340" t="s">
        <v>138</v>
      </c>
      <c r="E340" s="27" t="s">
        <v>5049</v>
      </c>
      <c r="F340" s="28" t="s">
        <v>148</v>
      </c>
      <c r="G340" s="29">
        <v>116.789</v>
      </c>
      <c r="H340" s="28">
        <v>0.0065599999999999999</v>
      </c>
      <c r="I340" s="30">
        <f>ROUND(G340*H340,P4)</f>
        <v>0</v>
      </c>
      <c r="L340" s="30">
        <v>0</v>
      </c>
      <c r="M340" s="24">
        <f>ROUND(G340*L340,P4)</f>
        <v>0</v>
      </c>
      <c r="N340" s="25" t="s">
        <v>4109</v>
      </c>
      <c r="O340" s="31">
        <f>M340*AA340</f>
        <v>0</v>
      </c>
      <c r="P340" s="1">
        <v>3</v>
      </c>
      <c r="AA340" s="1">
        <f>IF(P340=1,$O$3,IF(P340=2,$O$4,$O$5))</f>
        <v>0</v>
      </c>
    </row>
    <row r="341" ht="26.4">
      <c r="A341" s="1" t="s">
        <v>114</v>
      </c>
      <c r="E341" s="27" t="s">
        <v>5049</v>
      </c>
    </row>
    <row r="342" ht="92.4">
      <c r="A342" s="1" t="s">
        <v>116</v>
      </c>
      <c r="E342" s="32" t="s">
        <v>5050</v>
      </c>
    </row>
    <row r="343">
      <c r="A343" s="1" t="s">
        <v>117</v>
      </c>
      <c r="E343" s="27" t="s">
        <v>138</v>
      </c>
    </row>
    <row r="344" ht="26.4">
      <c r="A344" s="1" t="s">
        <v>108</v>
      </c>
      <c r="B344" s="1">
        <v>83</v>
      </c>
      <c r="C344" s="26" t="s">
        <v>5051</v>
      </c>
      <c r="D344" t="s">
        <v>138</v>
      </c>
      <c r="E344" s="27" t="s">
        <v>5052</v>
      </c>
      <c r="F344" s="28" t="s">
        <v>148</v>
      </c>
      <c r="G344" s="29">
        <v>280.351</v>
      </c>
      <c r="H344" s="28">
        <v>0.018380000000000001</v>
      </c>
      <c r="I344" s="30">
        <f>ROUND(G344*H344,P4)</f>
        <v>0</v>
      </c>
      <c r="L344" s="30">
        <v>0</v>
      </c>
      <c r="M344" s="24">
        <f>ROUND(G344*L344,P4)</f>
        <v>0</v>
      </c>
      <c r="N344" s="25" t="s">
        <v>4109</v>
      </c>
      <c r="O344" s="31">
        <f>M344*AA344</f>
        <v>0</v>
      </c>
      <c r="P344" s="1">
        <v>3</v>
      </c>
      <c r="AA344" s="1">
        <f>IF(P344=1,$O$3,IF(P344=2,$O$4,$O$5))</f>
        <v>0</v>
      </c>
    </row>
    <row r="345" ht="26.4">
      <c r="A345" s="1" t="s">
        <v>114</v>
      </c>
      <c r="E345" s="27" t="s">
        <v>5052</v>
      </c>
    </row>
    <row r="346" ht="158.4">
      <c r="A346" s="1" t="s">
        <v>116</v>
      </c>
      <c r="E346" s="32" t="s">
        <v>5053</v>
      </c>
    </row>
    <row r="347">
      <c r="A347" s="1" t="s">
        <v>117</v>
      </c>
      <c r="E347" s="27" t="s">
        <v>138</v>
      </c>
    </row>
    <row r="348" ht="26.4">
      <c r="A348" s="1" t="s">
        <v>108</v>
      </c>
      <c r="B348" s="1">
        <v>84</v>
      </c>
      <c r="C348" s="26" t="s">
        <v>5054</v>
      </c>
      <c r="D348" t="s">
        <v>138</v>
      </c>
      <c r="E348" s="27" t="s">
        <v>5055</v>
      </c>
      <c r="F348" s="28" t="s">
        <v>148</v>
      </c>
      <c r="G348" s="29">
        <v>280.351</v>
      </c>
      <c r="H348" s="28">
        <v>0.0079000000000000008</v>
      </c>
      <c r="I348" s="30">
        <f>ROUND(G348*H348,P4)</f>
        <v>0</v>
      </c>
      <c r="L348" s="30">
        <v>0</v>
      </c>
      <c r="M348" s="24">
        <f>ROUND(G348*L348,P4)</f>
        <v>0</v>
      </c>
      <c r="N348" s="25" t="s">
        <v>4109</v>
      </c>
      <c r="O348" s="31">
        <f>M348*AA348</f>
        <v>0</v>
      </c>
      <c r="P348" s="1">
        <v>3</v>
      </c>
      <c r="AA348" s="1">
        <f>IF(P348=1,$O$3,IF(P348=2,$O$4,$O$5))</f>
        <v>0</v>
      </c>
    </row>
    <row r="349" ht="26.4">
      <c r="A349" s="1" t="s">
        <v>114</v>
      </c>
      <c r="E349" s="27" t="s">
        <v>5055</v>
      </c>
    </row>
    <row r="350" ht="26.4">
      <c r="A350" s="1" t="s">
        <v>116</v>
      </c>
      <c r="E350" s="32" t="s">
        <v>5056</v>
      </c>
    </row>
    <row r="351">
      <c r="A351" s="1" t="s">
        <v>117</v>
      </c>
      <c r="E351" s="27" t="s">
        <v>138</v>
      </c>
    </row>
    <row r="352" ht="26.4">
      <c r="A352" s="1" t="s">
        <v>108</v>
      </c>
      <c r="B352" s="1">
        <v>85</v>
      </c>
      <c r="C352" s="26" t="s">
        <v>5057</v>
      </c>
      <c r="D352" t="s">
        <v>138</v>
      </c>
      <c r="E352" s="27" t="s">
        <v>5058</v>
      </c>
      <c r="F352" s="28" t="s">
        <v>148</v>
      </c>
      <c r="G352" s="29">
        <v>9.5399999999999991</v>
      </c>
      <c r="H352" s="28">
        <v>0.021000000000000001</v>
      </c>
      <c r="I352" s="30">
        <f>ROUND(G352*H352,P4)</f>
        <v>0</v>
      </c>
      <c r="L352" s="30">
        <v>0</v>
      </c>
      <c r="M352" s="24">
        <f>ROUND(G352*L352,P4)</f>
        <v>0</v>
      </c>
      <c r="N352" s="25" t="s">
        <v>4109</v>
      </c>
      <c r="O352" s="31">
        <f>M352*AA352</f>
        <v>0</v>
      </c>
      <c r="P352" s="1">
        <v>3</v>
      </c>
      <c r="AA352" s="1">
        <f>IF(P352=1,$O$3,IF(P352=2,$O$4,$O$5))</f>
        <v>0</v>
      </c>
    </row>
    <row r="353" ht="26.4">
      <c r="A353" s="1" t="s">
        <v>114</v>
      </c>
      <c r="E353" s="27" t="s">
        <v>5058</v>
      </c>
    </row>
    <row r="354" ht="39.6">
      <c r="A354" s="1" t="s">
        <v>116</v>
      </c>
      <c r="E354" s="32" t="s">
        <v>5059</v>
      </c>
    </row>
    <row r="355">
      <c r="A355" s="1" t="s">
        <v>117</v>
      </c>
      <c r="E355" s="27" t="s">
        <v>138</v>
      </c>
    </row>
    <row r="356" ht="26.4">
      <c r="A356" s="1" t="s">
        <v>108</v>
      </c>
      <c r="B356" s="1">
        <v>86</v>
      </c>
      <c r="C356" s="26" t="s">
        <v>5060</v>
      </c>
      <c r="D356" t="s">
        <v>138</v>
      </c>
      <c r="E356" s="27" t="s">
        <v>5061</v>
      </c>
      <c r="F356" s="28" t="s">
        <v>148</v>
      </c>
      <c r="G356" s="29">
        <v>14.045</v>
      </c>
      <c r="H356" s="28">
        <v>0.0085199999999999998</v>
      </c>
      <c r="I356" s="30">
        <f>ROUND(G356*H356,P4)</f>
        <v>0</v>
      </c>
      <c r="L356" s="30">
        <v>0</v>
      </c>
      <c r="M356" s="24">
        <f>ROUND(G356*L356,P4)</f>
        <v>0</v>
      </c>
      <c r="N356" s="25" t="s">
        <v>4109</v>
      </c>
      <c r="O356" s="31">
        <f>M356*AA356</f>
        <v>0</v>
      </c>
      <c r="P356" s="1">
        <v>3</v>
      </c>
      <c r="AA356" s="1">
        <f>IF(P356=1,$O$3,IF(P356=2,$O$4,$O$5))</f>
        <v>0</v>
      </c>
    </row>
    <row r="357" ht="52.8">
      <c r="A357" s="1" t="s">
        <v>114</v>
      </c>
      <c r="E357" s="27" t="s">
        <v>5062</v>
      </c>
    </row>
    <row r="358" ht="211.2">
      <c r="A358" s="1" t="s">
        <v>116</v>
      </c>
      <c r="E358" s="32" t="s">
        <v>5063</v>
      </c>
    </row>
    <row r="359">
      <c r="A359" s="1" t="s">
        <v>117</v>
      </c>
      <c r="E359" s="27" t="s">
        <v>138</v>
      </c>
    </row>
    <row r="360">
      <c r="A360" s="1" t="s">
        <v>108</v>
      </c>
      <c r="B360" s="1">
        <v>87</v>
      </c>
      <c r="C360" s="26" t="s">
        <v>5064</v>
      </c>
      <c r="D360" t="s">
        <v>138</v>
      </c>
      <c r="E360" s="27" t="s">
        <v>5065</v>
      </c>
      <c r="F360" s="28" t="s">
        <v>148</v>
      </c>
      <c r="G360" s="29">
        <v>14.747</v>
      </c>
      <c r="H360" s="28">
        <v>0.0035999999999999999</v>
      </c>
      <c r="I360" s="30">
        <f>ROUND(G360*H360,P4)</f>
        <v>0</v>
      </c>
      <c r="L360" s="30">
        <v>0</v>
      </c>
      <c r="M360" s="24">
        <f>ROUND(G360*L360,P4)</f>
        <v>0</v>
      </c>
      <c r="N360" s="25" t="s">
        <v>138</v>
      </c>
      <c r="O360" s="31">
        <f>M360*AA360</f>
        <v>0</v>
      </c>
      <c r="P360" s="1">
        <v>3</v>
      </c>
      <c r="AA360" s="1">
        <f>IF(P360=1,$O$3,IF(P360=2,$O$4,$O$5))</f>
        <v>0</v>
      </c>
    </row>
    <row r="361">
      <c r="A361" s="1" t="s">
        <v>114</v>
      </c>
      <c r="E361" s="27" t="s">
        <v>5065</v>
      </c>
    </row>
    <row r="362" ht="39.6">
      <c r="A362" s="1" t="s">
        <v>116</v>
      </c>
      <c r="E362" s="32" t="s">
        <v>5066</v>
      </c>
    </row>
    <row r="363">
      <c r="A363" s="1" t="s">
        <v>117</v>
      </c>
      <c r="E363" s="27" t="s">
        <v>138</v>
      </c>
    </row>
    <row r="364" ht="26.4">
      <c r="A364" s="1" t="s">
        <v>108</v>
      </c>
      <c r="B364" s="1">
        <v>88</v>
      </c>
      <c r="C364" s="26" t="s">
        <v>5067</v>
      </c>
      <c r="D364" t="s">
        <v>138</v>
      </c>
      <c r="E364" s="27" t="s">
        <v>5068</v>
      </c>
      <c r="F364" s="28" t="s">
        <v>148</v>
      </c>
      <c r="G364" s="29">
        <v>14.045</v>
      </c>
      <c r="H364" s="28">
        <v>8.0000000000000007E-05</v>
      </c>
      <c r="I364" s="30">
        <f>ROUND(G364*H364,P4)</f>
        <v>0</v>
      </c>
      <c r="L364" s="30">
        <v>0</v>
      </c>
      <c r="M364" s="24">
        <f>ROUND(G364*L364,P4)</f>
        <v>0</v>
      </c>
      <c r="N364" s="25" t="s">
        <v>4109</v>
      </c>
      <c r="O364" s="31">
        <f>M364*AA364</f>
        <v>0</v>
      </c>
      <c r="P364" s="1">
        <v>3</v>
      </c>
      <c r="AA364" s="1">
        <f>IF(P364=1,$O$3,IF(P364=2,$O$4,$O$5))</f>
        <v>0</v>
      </c>
    </row>
    <row r="365" ht="39.6">
      <c r="A365" s="1" t="s">
        <v>114</v>
      </c>
      <c r="E365" s="27" t="s">
        <v>5069</v>
      </c>
    </row>
    <row r="366" ht="26.4">
      <c r="A366" s="1" t="s">
        <v>116</v>
      </c>
      <c r="E366" s="32" t="s">
        <v>5070</v>
      </c>
    </row>
    <row r="367">
      <c r="A367" s="1" t="s">
        <v>117</v>
      </c>
      <c r="E367" s="27" t="s">
        <v>138</v>
      </c>
    </row>
    <row r="368" ht="26.4">
      <c r="A368" s="1" t="s">
        <v>108</v>
      </c>
      <c r="B368" s="1">
        <v>89</v>
      </c>
      <c r="C368" s="26" t="s">
        <v>5071</v>
      </c>
      <c r="D368" t="s">
        <v>138</v>
      </c>
      <c r="E368" s="27" t="s">
        <v>5072</v>
      </c>
      <c r="F368" s="28" t="s">
        <v>148</v>
      </c>
      <c r="G368" s="29">
        <v>14.045</v>
      </c>
      <c r="H368" s="28">
        <v>0.00018000000000000001</v>
      </c>
      <c r="I368" s="30">
        <f>ROUND(G368*H368,P4)</f>
        <v>0</v>
      </c>
      <c r="L368" s="30">
        <v>0</v>
      </c>
      <c r="M368" s="24">
        <f>ROUND(G368*L368,P4)</f>
        <v>0</v>
      </c>
      <c r="N368" s="25" t="s">
        <v>4109</v>
      </c>
      <c r="O368" s="31">
        <f>M368*AA368</f>
        <v>0</v>
      </c>
      <c r="P368" s="1">
        <v>3</v>
      </c>
      <c r="AA368" s="1">
        <f>IF(P368=1,$O$3,IF(P368=2,$O$4,$O$5))</f>
        <v>0</v>
      </c>
    </row>
    <row r="369" ht="39.6">
      <c r="A369" s="1" t="s">
        <v>114</v>
      </c>
      <c r="E369" s="27" t="s">
        <v>5073</v>
      </c>
    </row>
    <row r="370" ht="26.4">
      <c r="A370" s="1" t="s">
        <v>116</v>
      </c>
      <c r="E370" s="32" t="s">
        <v>5070</v>
      </c>
    </row>
    <row r="371">
      <c r="A371" s="1" t="s">
        <v>117</v>
      </c>
      <c r="E371" s="27" t="s">
        <v>138</v>
      </c>
    </row>
    <row r="372" ht="26.4">
      <c r="A372" s="1" t="s">
        <v>108</v>
      </c>
      <c r="B372" s="1">
        <v>90</v>
      </c>
      <c r="C372" s="26" t="s">
        <v>5074</v>
      </c>
      <c r="D372" t="s">
        <v>138</v>
      </c>
      <c r="E372" s="27" t="s">
        <v>5075</v>
      </c>
      <c r="F372" s="28" t="s">
        <v>148</v>
      </c>
      <c r="G372" s="29">
        <v>192.63999999999999</v>
      </c>
      <c r="H372" s="28">
        <v>0.023099999999999999</v>
      </c>
      <c r="I372" s="30">
        <f>ROUND(G372*H372,P4)</f>
        <v>0</v>
      </c>
      <c r="L372" s="30">
        <v>0</v>
      </c>
      <c r="M372" s="24">
        <f>ROUND(G372*L372,P4)</f>
        <v>0</v>
      </c>
      <c r="N372" s="25" t="s">
        <v>4109</v>
      </c>
      <c r="O372" s="31">
        <f>M372*AA372</f>
        <v>0</v>
      </c>
      <c r="P372" s="1">
        <v>3</v>
      </c>
      <c r="AA372" s="1">
        <f>IF(P372=1,$O$3,IF(P372=2,$O$4,$O$5))</f>
        <v>0</v>
      </c>
    </row>
    <row r="373" ht="26.4">
      <c r="A373" s="1" t="s">
        <v>114</v>
      </c>
      <c r="E373" s="27" t="s">
        <v>5075</v>
      </c>
    </row>
    <row r="374" ht="26.4">
      <c r="A374" s="1" t="s">
        <v>116</v>
      </c>
      <c r="E374" s="32" t="s">
        <v>5076</v>
      </c>
    </row>
    <row r="375">
      <c r="A375" s="1" t="s">
        <v>117</v>
      </c>
      <c r="E375" s="27" t="s">
        <v>138</v>
      </c>
    </row>
    <row r="376" ht="26.4">
      <c r="A376" s="1" t="s">
        <v>108</v>
      </c>
      <c r="B376" s="1">
        <v>91</v>
      </c>
      <c r="C376" s="26" t="s">
        <v>5077</v>
      </c>
      <c r="D376" t="s">
        <v>138</v>
      </c>
      <c r="E376" s="27" t="s">
        <v>5078</v>
      </c>
      <c r="F376" s="28" t="s">
        <v>148</v>
      </c>
      <c r="G376" s="29">
        <v>14.045</v>
      </c>
      <c r="H376" s="28">
        <v>0.0057000000000000002</v>
      </c>
      <c r="I376" s="30">
        <f>ROUND(G376*H376,P4)</f>
        <v>0</v>
      </c>
      <c r="L376" s="30">
        <v>0</v>
      </c>
      <c r="M376" s="24">
        <f>ROUND(G376*L376,P4)</f>
        <v>0</v>
      </c>
      <c r="N376" s="25" t="s">
        <v>4109</v>
      </c>
      <c r="O376" s="31">
        <f>M376*AA376</f>
        <v>0</v>
      </c>
      <c r="P376" s="1">
        <v>3</v>
      </c>
      <c r="AA376" s="1">
        <f>IF(P376=1,$O$3,IF(P376=2,$O$4,$O$5))</f>
        <v>0</v>
      </c>
    </row>
    <row r="377" ht="26.4">
      <c r="A377" s="1" t="s">
        <v>114</v>
      </c>
      <c r="E377" s="27" t="s">
        <v>5078</v>
      </c>
    </row>
    <row r="378" ht="26.4">
      <c r="A378" s="1" t="s">
        <v>116</v>
      </c>
      <c r="E378" s="32" t="s">
        <v>5070</v>
      </c>
    </row>
    <row r="379">
      <c r="A379" s="1" t="s">
        <v>117</v>
      </c>
      <c r="E379" s="27" t="s">
        <v>138</v>
      </c>
    </row>
    <row r="380" ht="26.4">
      <c r="A380" s="1" t="s">
        <v>108</v>
      </c>
      <c r="B380" s="1">
        <v>92</v>
      </c>
      <c r="C380" s="26" t="s">
        <v>5079</v>
      </c>
      <c r="D380" t="s">
        <v>138</v>
      </c>
      <c r="E380" s="27" t="s">
        <v>5080</v>
      </c>
      <c r="F380" s="28" t="s">
        <v>153</v>
      </c>
      <c r="G380" s="29">
        <v>1.1200000000000001</v>
      </c>
      <c r="H380" s="28">
        <v>2.5018699999999998</v>
      </c>
      <c r="I380" s="30">
        <f>ROUND(G380*H380,P4)</f>
        <v>0</v>
      </c>
      <c r="L380" s="30">
        <v>0</v>
      </c>
      <c r="M380" s="24">
        <f>ROUND(G380*L380,P4)</f>
        <v>0</v>
      </c>
      <c r="N380" s="25" t="s">
        <v>4109</v>
      </c>
      <c r="O380" s="31">
        <f>M380*AA380</f>
        <v>0</v>
      </c>
      <c r="P380" s="1">
        <v>3</v>
      </c>
      <c r="AA380" s="1">
        <f>IF(P380=1,$O$3,IF(P380=2,$O$4,$O$5))</f>
        <v>0</v>
      </c>
    </row>
    <row r="381" ht="26.4">
      <c r="A381" s="1" t="s">
        <v>114</v>
      </c>
      <c r="E381" s="27" t="s">
        <v>5080</v>
      </c>
    </row>
    <row r="382" ht="26.4">
      <c r="A382" s="1" t="s">
        <v>116</v>
      </c>
      <c r="E382" s="32" t="s">
        <v>5081</v>
      </c>
    </row>
    <row r="383">
      <c r="A383" s="1" t="s">
        <v>117</v>
      </c>
      <c r="E383" s="27" t="s">
        <v>138</v>
      </c>
    </row>
    <row r="384" ht="26.4">
      <c r="A384" s="1" t="s">
        <v>108</v>
      </c>
      <c r="B384" s="1">
        <v>93</v>
      </c>
      <c r="C384" s="26" t="s">
        <v>5082</v>
      </c>
      <c r="D384" t="s">
        <v>138</v>
      </c>
      <c r="E384" s="27" t="s">
        <v>5083</v>
      </c>
      <c r="F384" s="28" t="s">
        <v>153</v>
      </c>
      <c r="G384" s="29">
        <v>11.465999999999999</v>
      </c>
      <c r="H384" s="28">
        <v>2.3010199999999998</v>
      </c>
      <c r="I384" s="30">
        <f>ROUND(G384*H384,P4)</f>
        <v>0</v>
      </c>
      <c r="L384" s="30">
        <v>0</v>
      </c>
      <c r="M384" s="24">
        <f>ROUND(G384*L384,P4)</f>
        <v>0</v>
      </c>
      <c r="N384" s="25" t="s">
        <v>4109</v>
      </c>
      <c r="O384" s="31">
        <f>M384*AA384</f>
        <v>0</v>
      </c>
      <c r="P384" s="1">
        <v>3</v>
      </c>
      <c r="AA384" s="1">
        <f>IF(P384=1,$O$3,IF(P384=2,$O$4,$O$5))</f>
        <v>0</v>
      </c>
    </row>
    <row r="385" ht="26.4">
      <c r="A385" s="1" t="s">
        <v>114</v>
      </c>
      <c r="E385" s="27" t="s">
        <v>5083</v>
      </c>
    </row>
    <row r="386" ht="290.4">
      <c r="A386" s="1" t="s">
        <v>116</v>
      </c>
      <c r="E386" s="32" t="s">
        <v>5084</v>
      </c>
    </row>
    <row r="387">
      <c r="A387" s="1" t="s">
        <v>117</v>
      </c>
      <c r="E387" s="27" t="s">
        <v>138</v>
      </c>
    </row>
    <row r="388" ht="26.4">
      <c r="A388" s="1" t="s">
        <v>108</v>
      </c>
      <c r="B388" s="1">
        <v>94</v>
      </c>
      <c r="C388" s="26" t="s">
        <v>5085</v>
      </c>
      <c r="D388" t="s">
        <v>138</v>
      </c>
      <c r="E388" s="27" t="s">
        <v>5086</v>
      </c>
      <c r="F388" s="28" t="s">
        <v>153</v>
      </c>
      <c r="G388" s="29">
        <v>4.0940000000000003</v>
      </c>
      <c r="H388" s="28">
        <v>2.5018699999999998</v>
      </c>
      <c r="I388" s="30">
        <f>ROUND(G388*H388,P4)</f>
        <v>0</v>
      </c>
      <c r="L388" s="30">
        <v>0</v>
      </c>
      <c r="M388" s="24">
        <f>ROUND(G388*L388,P4)</f>
        <v>0</v>
      </c>
      <c r="N388" s="25" t="s">
        <v>4109</v>
      </c>
      <c r="O388" s="31">
        <f>M388*AA388</f>
        <v>0</v>
      </c>
      <c r="P388" s="1">
        <v>3</v>
      </c>
      <c r="AA388" s="1">
        <f>IF(P388=1,$O$3,IF(P388=2,$O$4,$O$5))</f>
        <v>0</v>
      </c>
    </row>
    <row r="389" ht="26.4">
      <c r="A389" s="1" t="s">
        <v>114</v>
      </c>
      <c r="E389" s="27" t="s">
        <v>5086</v>
      </c>
    </row>
    <row r="390" ht="26.4">
      <c r="A390" s="1" t="s">
        <v>116</v>
      </c>
      <c r="E390" s="32" t="s">
        <v>5087</v>
      </c>
    </row>
    <row r="391">
      <c r="A391" s="1" t="s">
        <v>117</v>
      </c>
      <c r="E391" s="27" t="s">
        <v>138</v>
      </c>
    </row>
    <row r="392" ht="26.4">
      <c r="A392" s="1" t="s">
        <v>108</v>
      </c>
      <c r="B392" s="1">
        <v>95</v>
      </c>
      <c r="C392" s="26" t="s">
        <v>5088</v>
      </c>
      <c r="D392" t="s">
        <v>138</v>
      </c>
      <c r="E392" s="27" t="s">
        <v>5089</v>
      </c>
      <c r="F392" s="28" t="s">
        <v>153</v>
      </c>
      <c r="G392" s="29">
        <v>11.465999999999999</v>
      </c>
      <c r="H392" s="28">
        <v>0</v>
      </c>
      <c r="I392" s="30">
        <f>ROUND(G392*H392,P4)</f>
        <v>0</v>
      </c>
      <c r="L392" s="30">
        <v>0</v>
      </c>
      <c r="M392" s="24">
        <f>ROUND(G392*L392,P4)</f>
        <v>0</v>
      </c>
      <c r="N392" s="25" t="s">
        <v>4109</v>
      </c>
      <c r="O392" s="31">
        <f>M392*AA392</f>
        <v>0</v>
      </c>
      <c r="P392" s="1">
        <v>3</v>
      </c>
      <c r="AA392" s="1">
        <f>IF(P392=1,$O$3,IF(P392=2,$O$4,$O$5))</f>
        <v>0</v>
      </c>
    </row>
    <row r="393" ht="26.4">
      <c r="A393" s="1" t="s">
        <v>114</v>
      </c>
      <c r="E393" s="27" t="s">
        <v>5089</v>
      </c>
    </row>
    <row r="394" ht="66">
      <c r="A394" s="1" t="s">
        <v>116</v>
      </c>
      <c r="E394" s="32" t="s">
        <v>5090</v>
      </c>
    </row>
    <row r="395">
      <c r="A395" s="1" t="s">
        <v>117</v>
      </c>
      <c r="E395" s="27" t="s">
        <v>138</v>
      </c>
    </row>
    <row r="396" ht="26.4">
      <c r="A396" s="1" t="s">
        <v>108</v>
      </c>
      <c r="B396" s="1">
        <v>96</v>
      </c>
      <c r="C396" s="26" t="s">
        <v>5091</v>
      </c>
      <c r="D396" t="s">
        <v>138</v>
      </c>
      <c r="E396" s="27" t="s">
        <v>5092</v>
      </c>
      <c r="F396" s="28" t="s">
        <v>153</v>
      </c>
      <c r="G396" s="29">
        <v>1.1200000000000001</v>
      </c>
      <c r="H396" s="28">
        <v>0</v>
      </c>
      <c r="I396" s="30">
        <f>ROUND(G396*H396,P4)</f>
        <v>0</v>
      </c>
      <c r="L396" s="30">
        <v>0</v>
      </c>
      <c r="M396" s="24">
        <f>ROUND(G396*L396,P4)</f>
        <v>0</v>
      </c>
      <c r="N396" s="25" t="s">
        <v>4109</v>
      </c>
      <c r="O396" s="31">
        <f>M396*AA396</f>
        <v>0</v>
      </c>
      <c r="P396" s="1">
        <v>3</v>
      </c>
      <c r="AA396" s="1">
        <f>IF(P396=1,$O$3,IF(P396=2,$O$4,$O$5))</f>
        <v>0</v>
      </c>
    </row>
    <row r="397" ht="26.4">
      <c r="A397" s="1" t="s">
        <v>114</v>
      </c>
      <c r="E397" s="27" t="s">
        <v>5092</v>
      </c>
    </row>
    <row r="398" ht="26.4">
      <c r="A398" s="1" t="s">
        <v>116</v>
      </c>
      <c r="E398" s="32" t="s">
        <v>5081</v>
      </c>
    </row>
    <row r="399">
      <c r="A399" s="1" t="s">
        <v>117</v>
      </c>
      <c r="E399" s="27" t="s">
        <v>138</v>
      </c>
    </row>
    <row r="400" ht="26.4">
      <c r="A400" s="1" t="s">
        <v>108</v>
      </c>
      <c r="B400" s="1">
        <v>97</v>
      </c>
      <c r="C400" s="26" t="s">
        <v>5093</v>
      </c>
      <c r="D400" t="s">
        <v>138</v>
      </c>
      <c r="E400" s="27" t="s">
        <v>5094</v>
      </c>
      <c r="F400" s="28" t="s">
        <v>153</v>
      </c>
      <c r="G400" s="29">
        <v>11.465999999999999</v>
      </c>
      <c r="H400" s="28">
        <v>0</v>
      </c>
      <c r="I400" s="30">
        <f>ROUND(G400*H400,P4)</f>
        <v>0</v>
      </c>
      <c r="L400" s="30">
        <v>0</v>
      </c>
      <c r="M400" s="24">
        <f>ROUND(G400*L400,P4)</f>
        <v>0</v>
      </c>
      <c r="N400" s="25" t="s">
        <v>4109</v>
      </c>
      <c r="O400" s="31">
        <f>M400*AA400</f>
        <v>0</v>
      </c>
      <c r="P400" s="1">
        <v>3</v>
      </c>
      <c r="AA400" s="1">
        <f>IF(P400=1,$O$3,IF(P400=2,$O$4,$O$5))</f>
        <v>0</v>
      </c>
    </row>
    <row r="401" ht="26.4">
      <c r="A401" s="1" t="s">
        <v>114</v>
      </c>
      <c r="E401" s="27" t="s">
        <v>5094</v>
      </c>
    </row>
    <row r="402" ht="66">
      <c r="A402" s="1" t="s">
        <v>116</v>
      </c>
      <c r="E402" s="32" t="s">
        <v>5090</v>
      </c>
    </row>
    <row r="403">
      <c r="A403" s="1" t="s">
        <v>117</v>
      </c>
      <c r="E403" s="27" t="s">
        <v>138</v>
      </c>
    </row>
    <row r="404">
      <c r="A404" s="1" t="s">
        <v>108</v>
      </c>
      <c r="B404" s="1">
        <v>98</v>
      </c>
      <c r="C404" s="26" t="s">
        <v>5095</v>
      </c>
      <c r="D404" t="s">
        <v>138</v>
      </c>
      <c r="E404" s="27" t="s">
        <v>5096</v>
      </c>
      <c r="F404" s="28" t="s">
        <v>153</v>
      </c>
      <c r="G404" s="29">
        <v>19.971</v>
      </c>
      <c r="H404" s="28">
        <v>1.236</v>
      </c>
      <c r="I404" s="30">
        <f>ROUND(G404*H404,P4)</f>
        <v>0</v>
      </c>
      <c r="L404" s="30">
        <v>0</v>
      </c>
      <c r="M404" s="24">
        <f>ROUND(G404*L404,P4)</f>
        <v>0</v>
      </c>
      <c r="N404" s="25" t="s">
        <v>138</v>
      </c>
      <c r="O404" s="31">
        <f>M404*AA404</f>
        <v>0</v>
      </c>
      <c r="P404" s="1">
        <v>3</v>
      </c>
      <c r="AA404" s="1">
        <f>IF(P404=1,$O$3,IF(P404=2,$O$4,$O$5))</f>
        <v>0</v>
      </c>
    </row>
    <row r="405">
      <c r="A405" s="1" t="s">
        <v>114</v>
      </c>
      <c r="E405" s="27" t="s">
        <v>5096</v>
      </c>
    </row>
    <row r="406" ht="145.2">
      <c r="A406" s="1" t="s">
        <v>116</v>
      </c>
      <c r="E406" s="32" t="s">
        <v>5097</v>
      </c>
    </row>
    <row r="407">
      <c r="A407" s="1" t="s">
        <v>117</v>
      </c>
      <c r="E407" s="27" t="s">
        <v>138</v>
      </c>
    </row>
    <row r="408">
      <c r="A408" s="1" t="s">
        <v>108</v>
      </c>
      <c r="B408" s="1">
        <v>99</v>
      </c>
      <c r="C408" s="26" t="s">
        <v>5098</v>
      </c>
      <c r="D408" t="s">
        <v>138</v>
      </c>
      <c r="E408" s="27" t="s">
        <v>5099</v>
      </c>
      <c r="F408" s="28" t="s">
        <v>148</v>
      </c>
      <c r="G408" s="29">
        <v>8.2989999999999995</v>
      </c>
      <c r="H408" s="28">
        <v>0.016070000000000001</v>
      </c>
      <c r="I408" s="30">
        <f>ROUND(G408*H408,P4)</f>
        <v>0</v>
      </c>
      <c r="L408" s="30">
        <v>0</v>
      </c>
      <c r="M408" s="24">
        <f>ROUND(G408*L408,P4)</f>
        <v>0</v>
      </c>
      <c r="N408" s="25" t="s">
        <v>4109</v>
      </c>
      <c r="O408" s="31">
        <f>M408*AA408</f>
        <v>0</v>
      </c>
      <c r="P408" s="1">
        <v>3</v>
      </c>
      <c r="AA408" s="1">
        <f>IF(P408=1,$O$3,IF(P408=2,$O$4,$O$5))</f>
        <v>0</v>
      </c>
    </row>
    <row r="409">
      <c r="A409" s="1" t="s">
        <v>114</v>
      </c>
      <c r="E409" s="27" t="s">
        <v>5099</v>
      </c>
    </row>
    <row r="410" ht="396">
      <c r="A410" s="1" t="s">
        <v>116</v>
      </c>
      <c r="E410" s="32" t="s">
        <v>5100</v>
      </c>
    </row>
    <row r="411">
      <c r="A411" s="1" t="s">
        <v>117</v>
      </c>
      <c r="E411" s="27" t="s">
        <v>138</v>
      </c>
    </row>
    <row r="412">
      <c r="A412" s="1" t="s">
        <v>108</v>
      </c>
      <c r="B412" s="1">
        <v>100</v>
      </c>
      <c r="C412" s="26" t="s">
        <v>5101</v>
      </c>
      <c r="D412" t="s">
        <v>138</v>
      </c>
      <c r="E412" s="27" t="s">
        <v>5102</v>
      </c>
      <c r="F412" s="28" t="s">
        <v>148</v>
      </c>
      <c r="G412" s="29">
        <v>8.2989999999999995</v>
      </c>
      <c r="H412" s="28">
        <v>0</v>
      </c>
      <c r="I412" s="30">
        <f>ROUND(G412*H412,P4)</f>
        <v>0</v>
      </c>
      <c r="L412" s="30">
        <v>0</v>
      </c>
      <c r="M412" s="24">
        <f>ROUND(G412*L412,P4)</f>
        <v>0</v>
      </c>
      <c r="N412" s="25" t="s">
        <v>4109</v>
      </c>
      <c r="O412" s="31">
        <f>M412*AA412</f>
        <v>0</v>
      </c>
      <c r="P412" s="1">
        <v>3</v>
      </c>
      <c r="AA412" s="1">
        <f>IF(P412=1,$O$3,IF(P412=2,$O$4,$O$5))</f>
        <v>0</v>
      </c>
    </row>
    <row r="413">
      <c r="A413" s="1" t="s">
        <v>114</v>
      </c>
      <c r="E413" s="27" t="s">
        <v>5102</v>
      </c>
    </row>
    <row r="414">
      <c r="A414" s="1" t="s">
        <v>116</v>
      </c>
    </row>
    <row r="415">
      <c r="A415" s="1" t="s">
        <v>117</v>
      </c>
      <c r="E415" s="27" t="s">
        <v>138</v>
      </c>
    </row>
    <row r="416">
      <c r="A416" s="1" t="s">
        <v>108</v>
      </c>
      <c r="B416" s="1">
        <v>101</v>
      </c>
      <c r="C416" s="26" t="s">
        <v>5103</v>
      </c>
      <c r="D416" t="s">
        <v>138</v>
      </c>
      <c r="E416" s="27" t="s">
        <v>5104</v>
      </c>
      <c r="F416" s="28" t="s">
        <v>112</v>
      </c>
      <c r="G416" s="29">
        <v>0.63600000000000001</v>
      </c>
      <c r="H416" s="28">
        <v>1.06277</v>
      </c>
      <c r="I416" s="30">
        <f>ROUND(G416*H416,P4)</f>
        <v>0</v>
      </c>
      <c r="L416" s="30">
        <v>0</v>
      </c>
      <c r="M416" s="24">
        <f>ROUND(G416*L416,P4)</f>
        <v>0</v>
      </c>
      <c r="N416" s="25" t="s">
        <v>4109</v>
      </c>
      <c r="O416" s="31">
        <f>M416*AA416</f>
        <v>0</v>
      </c>
      <c r="P416" s="1">
        <v>3</v>
      </c>
      <c r="AA416" s="1">
        <f>IF(P416=1,$O$3,IF(P416=2,$O$4,$O$5))</f>
        <v>0</v>
      </c>
    </row>
    <row r="417">
      <c r="A417" s="1" t="s">
        <v>114</v>
      </c>
      <c r="E417" s="27" t="s">
        <v>5104</v>
      </c>
    </row>
    <row r="418" ht="303.6">
      <c r="A418" s="1" t="s">
        <v>116</v>
      </c>
      <c r="E418" s="32" t="s">
        <v>5105</v>
      </c>
    </row>
    <row r="419">
      <c r="A419" s="1" t="s">
        <v>117</v>
      </c>
      <c r="E419" s="27" t="s">
        <v>138</v>
      </c>
    </row>
    <row r="420">
      <c r="A420" s="1" t="s">
        <v>108</v>
      </c>
      <c r="B420" s="1">
        <v>102</v>
      </c>
      <c r="C420" s="26" t="s">
        <v>5103</v>
      </c>
      <c r="D420" t="s">
        <v>144</v>
      </c>
      <c r="E420" s="27" t="s">
        <v>5104</v>
      </c>
      <c r="F420" s="28" t="s">
        <v>112</v>
      </c>
      <c r="G420" s="29">
        <v>0.67500000000000004</v>
      </c>
      <c r="H420" s="28">
        <v>1.06277</v>
      </c>
      <c r="I420" s="30">
        <f>ROUND(G420*H420,P4)</f>
        <v>0</v>
      </c>
      <c r="L420" s="30">
        <v>0</v>
      </c>
      <c r="M420" s="24">
        <f>ROUND(G420*L420,P4)</f>
        <v>0</v>
      </c>
      <c r="N420" s="25" t="s">
        <v>4109</v>
      </c>
      <c r="O420" s="31">
        <f>M420*AA420</f>
        <v>0</v>
      </c>
      <c r="P420" s="1">
        <v>3</v>
      </c>
      <c r="AA420" s="1">
        <f>IF(P420=1,$O$3,IF(P420=2,$O$4,$O$5))</f>
        <v>0</v>
      </c>
    </row>
    <row r="421">
      <c r="A421" s="1" t="s">
        <v>114</v>
      </c>
      <c r="E421" s="27" t="s">
        <v>5104</v>
      </c>
    </row>
    <row r="422" ht="198">
      <c r="A422" s="1" t="s">
        <v>116</v>
      </c>
      <c r="E422" s="32" t="s">
        <v>5106</v>
      </c>
    </row>
    <row r="423">
      <c r="A423" s="1" t="s">
        <v>117</v>
      </c>
      <c r="E423" s="27" t="s">
        <v>138</v>
      </c>
    </row>
    <row r="424" ht="26.4">
      <c r="A424" s="1" t="s">
        <v>108</v>
      </c>
      <c r="B424" s="1">
        <v>103</v>
      </c>
      <c r="C424" s="26" t="s">
        <v>5107</v>
      </c>
      <c r="D424" t="s">
        <v>138</v>
      </c>
      <c r="E424" s="27" t="s">
        <v>5108</v>
      </c>
      <c r="F424" s="28" t="s">
        <v>148</v>
      </c>
      <c r="G424" s="29">
        <v>108.59999999999999</v>
      </c>
      <c r="H424" s="28">
        <v>0.049840000000000002</v>
      </c>
      <c r="I424" s="30">
        <f>ROUND(G424*H424,P4)</f>
        <v>0</v>
      </c>
      <c r="L424" s="30">
        <v>0</v>
      </c>
      <c r="M424" s="24">
        <f>ROUND(G424*L424,P4)</f>
        <v>0</v>
      </c>
      <c r="N424" s="25" t="s">
        <v>4109</v>
      </c>
      <c r="O424" s="31">
        <f>M424*AA424</f>
        <v>0</v>
      </c>
      <c r="P424" s="1">
        <v>3</v>
      </c>
      <c r="AA424" s="1">
        <f>IF(P424=1,$O$3,IF(P424=2,$O$4,$O$5))</f>
        <v>0</v>
      </c>
    </row>
    <row r="425" ht="26.4">
      <c r="A425" s="1" t="s">
        <v>114</v>
      </c>
      <c r="E425" s="27" t="s">
        <v>5108</v>
      </c>
    </row>
    <row r="426" ht="39.6">
      <c r="A426" s="1" t="s">
        <v>116</v>
      </c>
      <c r="E426" s="32" t="s">
        <v>5109</v>
      </c>
    </row>
    <row r="427">
      <c r="A427" s="1" t="s">
        <v>117</v>
      </c>
      <c r="E427" s="27" t="s">
        <v>138</v>
      </c>
    </row>
    <row r="428">
      <c r="A428" s="1" t="s">
        <v>108</v>
      </c>
      <c r="B428" s="1">
        <v>104</v>
      </c>
      <c r="C428" s="26" t="s">
        <v>5110</v>
      </c>
      <c r="D428" t="s">
        <v>138</v>
      </c>
      <c r="E428" s="27" t="s">
        <v>5111</v>
      </c>
      <c r="F428" s="28" t="s">
        <v>148</v>
      </c>
      <c r="G428" s="29">
        <v>121.068</v>
      </c>
      <c r="H428" s="28">
        <v>0.11169999999999999</v>
      </c>
      <c r="I428" s="30">
        <f>ROUND(G428*H428,P4)</f>
        <v>0</v>
      </c>
      <c r="L428" s="30">
        <v>0</v>
      </c>
      <c r="M428" s="24">
        <f>ROUND(G428*L428,P4)</f>
        <v>0</v>
      </c>
      <c r="N428" s="25" t="s">
        <v>4109</v>
      </c>
      <c r="O428" s="31">
        <f>M428*AA428</f>
        <v>0</v>
      </c>
      <c r="P428" s="1">
        <v>3</v>
      </c>
      <c r="AA428" s="1">
        <f>IF(P428=1,$O$3,IF(P428=2,$O$4,$O$5))</f>
        <v>0</v>
      </c>
    </row>
    <row r="429">
      <c r="A429" s="1" t="s">
        <v>114</v>
      </c>
      <c r="E429" s="27" t="s">
        <v>5111</v>
      </c>
    </row>
    <row r="430" ht="145.2">
      <c r="A430" s="1" t="s">
        <v>116</v>
      </c>
      <c r="E430" s="32" t="s">
        <v>5112</v>
      </c>
    </row>
    <row r="431">
      <c r="A431" s="1" t="s">
        <v>117</v>
      </c>
      <c r="E431" s="27" t="s">
        <v>138</v>
      </c>
    </row>
    <row r="432">
      <c r="A432" s="1" t="s">
        <v>108</v>
      </c>
      <c r="B432" s="1">
        <v>105</v>
      </c>
      <c r="C432" s="26" t="s">
        <v>5113</v>
      </c>
      <c r="D432" t="s">
        <v>138</v>
      </c>
      <c r="E432" s="27" t="s">
        <v>5114</v>
      </c>
      <c r="F432" s="28" t="s">
        <v>148</v>
      </c>
      <c r="G432" s="29">
        <v>213.852</v>
      </c>
      <c r="H432" s="28">
        <v>0.00012999999999999999</v>
      </c>
      <c r="I432" s="30">
        <f>ROUND(G432*H432,P4)</f>
        <v>0</v>
      </c>
      <c r="L432" s="30">
        <v>0</v>
      </c>
      <c r="M432" s="24">
        <f>ROUND(G432*L432,P4)</f>
        <v>0</v>
      </c>
      <c r="N432" s="25" t="s">
        <v>4109</v>
      </c>
      <c r="O432" s="31">
        <f>M432*AA432</f>
        <v>0</v>
      </c>
      <c r="P432" s="1">
        <v>3</v>
      </c>
      <c r="AA432" s="1">
        <f>IF(P432=1,$O$3,IF(P432=2,$O$4,$O$5))</f>
        <v>0</v>
      </c>
    </row>
    <row r="433">
      <c r="A433" s="1" t="s">
        <v>114</v>
      </c>
      <c r="E433" s="27" t="s">
        <v>5114</v>
      </c>
    </row>
    <row r="434" ht="264">
      <c r="A434" s="1" t="s">
        <v>116</v>
      </c>
      <c r="E434" s="32" t="s">
        <v>5115</v>
      </c>
    </row>
    <row r="435">
      <c r="A435" s="1" t="s">
        <v>117</v>
      </c>
      <c r="E435" s="27" t="s">
        <v>138</v>
      </c>
    </row>
    <row r="436">
      <c r="A436" s="1" t="s">
        <v>108</v>
      </c>
      <c r="B436" s="1">
        <v>106</v>
      </c>
      <c r="C436" s="26" t="s">
        <v>5116</v>
      </c>
      <c r="D436" t="s">
        <v>138</v>
      </c>
      <c r="E436" s="27" t="s">
        <v>5117</v>
      </c>
      <c r="F436" s="28" t="s">
        <v>148</v>
      </c>
      <c r="G436" s="29">
        <v>29.786999999999999</v>
      </c>
      <c r="H436" s="28">
        <v>0.00033</v>
      </c>
      <c r="I436" s="30">
        <f>ROUND(G436*H436,P4)</f>
        <v>0</v>
      </c>
      <c r="L436" s="30">
        <v>0</v>
      </c>
      <c r="M436" s="24">
        <f>ROUND(G436*L436,P4)</f>
        <v>0</v>
      </c>
      <c r="N436" s="25" t="s">
        <v>4109</v>
      </c>
      <c r="O436" s="31">
        <f>M436*AA436</f>
        <v>0</v>
      </c>
      <c r="P436" s="1">
        <v>3</v>
      </c>
      <c r="AA436" s="1">
        <f>IF(P436=1,$O$3,IF(P436=2,$O$4,$O$5))</f>
        <v>0</v>
      </c>
    </row>
    <row r="437">
      <c r="A437" s="1" t="s">
        <v>114</v>
      </c>
      <c r="E437" s="27" t="s">
        <v>5117</v>
      </c>
    </row>
    <row r="438" ht="66">
      <c r="A438" s="1" t="s">
        <v>116</v>
      </c>
      <c r="E438" s="32" t="s">
        <v>5118</v>
      </c>
    </row>
    <row r="439">
      <c r="A439" s="1" t="s">
        <v>117</v>
      </c>
      <c r="E439" s="27" t="s">
        <v>138</v>
      </c>
    </row>
    <row r="440" ht="26.4">
      <c r="A440" s="1" t="s">
        <v>108</v>
      </c>
      <c r="B440" s="1">
        <v>107</v>
      </c>
      <c r="C440" s="26" t="s">
        <v>5119</v>
      </c>
      <c r="D440" t="s">
        <v>138</v>
      </c>
      <c r="E440" s="27" t="s">
        <v>5120</v>
      </c>
      <c r="F440" s="28" t="s">
        <v>148</v>
      </c>
      <c r="G440" s="29">
        <v>11.042999999999999</v>
      </c>
      <c r="H440" s="28">
        <v>0.25669999999999998</v>
      </c>
      <c r="I440" s="30">
        <f>ROUND(G440*H440,P4)</f>
        <v>0</v>
      </c>
      <c r="L440" s="30">
        <v>0</v>
      </c>
      <c r="M440" s="24">
        <f>ROUND(G440*L440,P4)</f>
        <v>0</v>
      </c>
      <c r="N440" s="25" t="s">
        <v>4109</v>
      </c>
      <c r="O440" s="31">
        <f>M440*AA440</f>
        <v>0</v>
      </c>
      <c r="P440" s="1">
        <v>3</v>
      </c>
      <c r="AA440" s="1">
        <f>IF(P440=1,$O$3,IF(P440=2,$O$4,$O$5))</f>
        <v>0</v>
      </c>
    </row>
    <row r="441" ht="26.4">
      <c r="A441" s="1" t="s">
        <v>114</v>
      </c>
      <c r="E441" s="27" t="s">
        <v>5120</v>
      </c>
    </row>
    <row r="442" ht="39.6">
      <c r="A442" s="1" t="s">
        <v>116</v>
      </c>
      <c r="E442" s="32" t="s">
        <v>5121</v>
      </c>
    </row>
    <row r="443">
      <c r="A443" s="1" t="s">
        <v>117</v>
      </c>
      <c r="E443" s="27" t="s">
        <v>138</v>
      </c>
    </row>
    <row r="444">
      <c r="A444" s="1" t="s">
        <v>105</v>
      </c>
      <c r="C444" s="22" t="s">
        <v>5122</v>
      </c>
      <c r="E444" s="23" t="s">
        <v>5123</v>
      </c>
      <c r="L444" s="24">
        <f>SUMIFS(L445:L488,A445:A488,"P")</f>
        <v>0</v>
      </c>
      <c r="M444" s="24">
        <f>SUMIFS(M445:M488,A445:A488,"P")</f>
        <v>0</v>
      </c>
      <c r="N444" s="25"/>
    </row>
    <row r="445" ht="26.4">
      <c r="A445" s="1" t="s">
        <v>108</v>
      </c>
      <c r="B445" s="1">
        <v>127</v>
      </c>
      <c r="C445" s="26" t="s">
        <v>5124</v>
      </c>
      <c r="D445" t="s">
        <v>138</v>
      </c>
      <c r="E445" s="27" t="s">
        <v>5125</v>
      </c>
      <c r="F445" s="28" t="s">
        <v>148</v>
      </c>
      <c r="G445" s="29">
        <v>136.71799999999999</v>
      </c>
      <c r="H445" s="28">
        <v>0</v>
      </c>
      <c r="I445" s="30">
        <f>ROUND(G445*H445,P4)</f>
        <v>0</v>
      </c>
      <c r="L445" s="30">
        <v>0</v>
      </c>
      <c r="M445" s="24">
        <f>ROUND(G445*L445,P4)</f>
        <v>0</v>
      </c>
      <c r="N445" s="25" t="s">
        <v>4109</v>
      </c>
      <c r="O445" s="31">
        <f>M445*AA445</f>
        <v>0</v>
      </c>
      <c r="P445" s="1">
        <v>3</v>
      </c>
      <c r="AA445" s="1">
        <f>IF(P445=1,$O$3,IF(P445=2,$O$4,$O$5))</f>
        <v>0</v>
      </c>
    </row>
    <row r="446" ht="26.4">
      <c r="A446" s="1" t="s">
        <v>114</v>
      </c>
      <c r="E446" s="27" t="s">
        <v>5125</v>
      </c>
    </row>
    <row r="447" ht="39.6">
      <c r="A447" s="1" t="s">
        <v>116</v>
      </c>
      <c r="E447" s="32" t="s">
        <v>5126</v>
      </c>
    </row>
    <row r="448">
      <c r="A448" s="1" t="s">
        <v>117</v>
      </c>
      <c r="E448" s="27" t="s">
        <v>138</v>
      </c>
    </row>
    <row r="449" ht="26.4">
      <c r="A449" s="1" t="s">
        <v>108</v>
      </c>
      <c r="B449" s="1">
        <v>128</v>
      </c>
      <c r="C449" s="26" t="s">
        <v>5127</v>
      </c>
      <c r="D449" t="s">
        <v>138</v>
      </c>
      <c r="E449" s="27" t="s">
        <v>5128</v>
      </c>
      <c r="F449" s="28" t="s">
        <v>148</v>
      </c>
      <c r="G449" s="29">
        <v>100.785</v>
      </c>
      <c r="H449" s="28">
        <v>0</v>
      </c>
      <c r="I449" s="30">
        <f>ROUND(G449*H449,P4)</f>
        <v>0</v>
      </c>
      <c r="L449" s="30">
        <v>0</v>
      </c>
      <c r="M449" s="24">
        <f>ROUND(G449*L449,P4)</f>
        <v>0</v>
      </c>
      <c r="N449" s="25" t="s">
        <v>4109</v>
      </c>
      <c r="O449" s="31">
        <f>M449*AA449</f>
        <v>0</v>
      </c>
      <c r="P449" s="1">
        <v>3</v>
      </c>
      <c r="AA449" s="1">
        <f>IF(P449=1,$O$3,IF(P449=2,$O$4,$O$5))</f>
        <v>0</v>
      </c>
    </row>
    <row r="450" ht="26.4">
      <c r="A450" s="1" t="s">
        <v>114</v>
      </c>
      <c r="E450" s="27" t="s">
        <v>5128</v>
      </c>
    </row>
    <row r="451" ht="39.6">
      <c r="A451" s="1" t="s">
        <v>116</v>
      </c>
      <c r="E451" s="32" t="s">
        <v>5129</v>
      </c>
    </row>
    <row r="452">
      <c r="A452" s="1" t="s">
        <v>117</v>
      </c>
      <c r="E452" s="27" t="s">
        <v>138</v>
      </c>
    </row>
    <row r="453">
      <c r="A453" s="1" t="s">
        <v>108</v>
      </c>
      <c r="B453" s="1">
        <v>129</v>
      </c>
      <c r="C453" s="26" t="s">
        <v>5130</v>
      </c>
      <c r="D453" t="s">
        <v>138</v>
      </c>
      <c r="E453" s="27" t="s">
        <v>5131</v>
      </c>
      <c r="F453" s="28" t="s">
        <v>5132</v>
      </c>
      <c r="G453" s="29">
        <v>83.126000000000005</v>
      </c>
      <c r="H453" s="28">
        <v>0.001</v>
      </c>
      <c r="I453" s="30">
        <f>ROUND(G453*H453,P4)</f>
        <v>0</v>
      </c>
      <c r="L453" s="30">
        <v>0</v>
      </c>
      <c r="M453" s="24">
        <f>ROUND(G453*L453,P4)</f>
        <v>0</v>
      </c>
      <c r="N453" s="25" t="s">
        <v>4109</v>
      </c>
      <c r="O453" s="31">
        <f>M453*AA453</f>
        <v>0</v>
      </c>
      <c r="P453" s="1">
        <v>3</v>
      </c>
      <c r="AA453" s="1">
        <f>IF(P453=1,$O$3,IF(P453=2,$O$4,$O$5))</f>
        <v>0</v>
      </c>
    </row>
    <row r="454">
      <c r="A454" s="1" t="s">
        <v>114</v>
      </c>
      <c r="E454" s="27" t="s">
        <v>5131</v>
      </c>
    </row>
    <row r="455" ht="79.2">
      <c r="A455" s="1" t="s">
        <v>116</v>
      </c>
      <c r="E455" s="32" t="s">
        <v>5133</v>
      </c>
    </row>
    <row r="456">
      <c r="A456" s="1" t="s">
        <v>117</v>
      </c>
      <c r="E456" s="27" t="s">
        <v>138</v>
      </c>
    </row>
    <row r="457">
      <c r="A457" s="1" t="s">
        <v>108</v>
      </c>
      <c r="B457" s="1">
        <v>130</v>
      </c>
      <c r="C457" s="26" t="s">
        <v>5134</v>
      </c>
      <c r="D457" t="s">
        <v>138</v>
      </c>
      <c r="E457" s="27" t="s">
        <v>5135</v>
      </c>
      <c r="F457" s="28" t="s">
        <v>148</v>
      </c>
      <c r="G457" s="29">
        <v>273.43599999999998</v>
      </c>
      <c r="H457" s="28">
        <v>0.00040000000000000002</v>
      </c>
      <c r="I457" s="30">
        <f>ROUND(G457*H457,P4)</f>
        <v>0</v>
      </c>
      <c r="L457" s="30">
        <v>0</v>
      </c>
      <c r="M457" s="24">
        <f>ROUND(G457*L457,P4)</f>
        <v>0</v>
      </c>
      <c r="N457" s="25" t="s">
        <v>4109</v>
      </c>
      <c r="O457" s="31">
        <f>M457*AA457</f>
        <v>0</v>
      </c>
      <c r="P457" s="1">
        <v>3</v>
      </c>
      <c r="AA457" s="1">
        <f>IF(P457=1,$O$3,IF(P457=2,$O$4,$O$5))</f>
        <v>0</v>
      </c>
    </row>
    <row r="458">
      <c r="A458" s="1" t="s">
        <v>114</v>
      </c>
      <c r="E458" s="27" t="s">
        <v>5135</v>
      </c>
    </row>
    <row r="459" ht="198">
      <c r="A459" s="1" t="s">
        <v>116</v>
      </c>
      <c r="E459" s="32" t="s">
        <v>5136</v>
      </c>
    </row>
    <row r="460">
      <c r="A460" s="1" t="s">
        <v>117</v>
      </c>
      <c r="E460" s="27" t="s">
        <v>138</v>
      </c>
    </row>
    <row r="461">
      <c r="A461" s="1" t="s">
        <v>108</v>
      </c>
      <c r="B461" s="1">
        <v>131</v>
      </c>
      <c r="C461" s="26" t="s">
        <v>5137</v>
      </c>
      <c r="D461" t="s">
        <v>138</v>
      </c>
      <c r="E461" s="27" t="s">
        <v>5138</v>
      </c>
      <c r="F461" s="28" t="s">
        <v>148</v>
      </c>
      <c r="G461" s="29">
        <v>201.56999999999999</v>
      </c>
      <c r="H461" s="28">
        <v>0.00040000000000000002</v>
      </c>
      <c r="I461" s="30">
        <f>ROUND(G461*H461,P4)</f>
        <v>0</v>
      </c>
      <c r="L461" s="30">
        <v>0</v>
      </c>
      <c r="M461" s="24">
        <f>ROUND(G461*L461,P4)</f>
        <v>0</v>
      </c>
      <c r="N461" s="25" t="s">
        <v>4109</v>
      </c>
      <c r="O461" s="31">
        <f>M461*AA461</f>
        <v>0</v>
      </c>
      <c r="P461" s="1">
        <v>3</v>
      </c>
      <c r="AA461" s="1">
        <f>IF(P461=1,$O$3,IF(P461=2,$O$4,$O$5))</f>
        <v>0</v>
      </c>
    </row>
    <row r="462">
      <c r="A462" s="1" t="s">
        <v>114</v>
      </c>
      <c r="E462" s="27" t="s">
        <v>5138</v>
      </c>
    </row>
    <row r="463" ht="409.5">
      <c r="A463" s="1" t="s">
        <v>116</v>
      </c>
      <c r="E463" s="32" t="s">
        <v>5139</v>
      </c>
    </row>
    <row r="464">
      <c r="A464" s="1" t="s">
        <v>117</v>
      </c>
      <c r="E464" s="27" t="s">
        <v>138</v>
      </c>
    </row>
    <row r="465" ht="26.4">
      <c r="A465" s="1" t="s">
        <v>108</v>
      </c>
      <c r="B465" s="1">
        <v>132</v>
      </c>
      <c r="C465" s="26" t="s">
        <v>5140</v>
      </c>
      <c r="D465" t="s">
        <v>138</v>
      </c>
      <c r="E465" s="27" t="s">
        <v>5141</v>
      </c>
      <c r="F465" s="28" t="s">
        <v>148</v>
      </c>
      <c r="G465" s="29">
        <v>289.99099999999999</v>
      </c>
      <c r="H465" s="28">
        <v>0.0054000000000000003</v>
      </c>
      <c r="I465" s="30">
        <f>ROUND(G465*H465,P4)</f>
        <v>0</v>
      </c>
      <c r="L465" s="30">
        <v>0</v>
      </c>
      <c r="M465" s="24">
        <f>ROUND(G465*L465,P4)</f>
        <v>0</v>
      </c>
      <c r="N465" s="25" t="s">
        <v>4109</v>
      </c>
      <c r="O465" s="31">
        <f>M465*AA465</f>
        <v>0</v>
      </c>
      <c r="P465" s="1">
        <v>3</v>
      </c>
      <c r="AA465" s="1">
        <f>IF(P465=1,$O$3,IF(P465=2,$O$4,$O$5))</f>
        <v>0</v>
      </c>
    </row>
    <row r="466" ht="26.4">
      <c r="A466" s="1" t="s">
        <v>114</v>
      </c>
      <c r="E466" s="27" t="s">
        <v>5141</v>
      </c>
    </row>
    <row r="467" ht="66">
      <c r="A467" s="1" t="s">
        <v>116</v>
      </c>
      <c r="E467" s="32" t="s">
        <v>5142</v>
      </c>
    </row>
    <row r="468">
      <c r="A468" s="1" t="s">
        <v>117</v>
      </c>
      <c r="E468" s="27" t="s">
        <v>138</v>
      </c>
    </row>
    <row r="469" ht="39.6">
      <c r="A469" s="1" t="s">
        <v>108</v>
      </c>
      <c r="B469" s="1">
        <v>133</v>
      </c>
      <c r="C469" s="26" t="s">
        <v>5143</v>
      </c>
      <c r="D469" t="s">
        <v>138</v>
      </c>
      <c r="E469" s="27" t="s">
        <v>5144</v>
      </c>
      <c r="F469" s="28" t="s">
        <v>148</v>
      </c>
      <c r="G469" s="29">
        <v>289.99099999999999</v>
      </c>
      <c r="H469" s="28">
        <v>0.0053</v>
      </c>
      <c r="I469" s="30">
        <f>ROUND(G469*H469,P4)</f>
        <v>0</v>
      </c>
      <c r="L469" s="30">
        <v>0</v>
      </c>
      <c r="M469" s="24">
        <f>ROUND(G469*L469,P4)</f>
        <v>0</v>
      </c>
      <c r="N469" s="25" t="s">
        <v>4109</v>
      </c>
      <c r="O469" s="31">
        <f>M469*AA469</f>
        <v>0</v>
      </c>
      <c r="P469" s="1">
        <v>3</v>
      </c>
      <c r="AA469" s="1">
        <f>IF(P469=1,$O$3,IF(P469=2,$O$4,$O$5))</f>
        <v>0</v>
      </c>
    </row>
    <row r="470" ht="39.6">
      <c r="A470" s="1" t="s">
        <v>114</v>
      </c>
      <c r="E470" s="27" t="s">
        <v>5144</v>
      </c>
    </row>
    <row r="471" ht="66">
      <c r="A471" s="1" t="s">
        <v>116</v>
      </c>
      <c r="E471" s="32" t="s">
        <v>5142</v>
      </c>
    </row>
    <row r="472">
      <c r="A472" s="1" t="s">
        <v>117</v>
      </c>
      <c r="E472" s="27" t="s">
        <v>138</v>
      </c>
    </row>
    <row r="473">
      <c r="A473" s="1" t="s">
        <v>108</v>
      </c>
      <c r="B473" s="1">
        <v>134</v>
      </c>
      <c r="C473" s="26" t="s">
        <v>5145</v>
      </c>
      <c r="D473" t="s">
        <v>138</v>
      </c>
      <c r="E473" s="27" t="s">
        <v>5146</v>
      </c>
      <c r="F473" s="28" t="s">
        <v>148</v>
      </c>
      <c r="G473" s="29">
        <v>148.83799999999999</v>
      </c>
      <c r="H473" s="28">
        <v>0</v>
      </c>
      <c r="I473" s="30">
        <f>ROUND(G473*H473,P4)</f>
        <v>0</v>
      </c>
      <c r="L473" s="30">
        <v>0</v>
      </c>
      <c r="M473" s="24">
        <f>ROUND(G473*L473,P4)</f>
        <v>0</v>
      </c>
      <c r="N473" s="25" t="s">
        <v>4109</v>
      </c>
      <c r="O473" s="31">
        <f>M473*AA473</f>
        <v>0</v>
      </c>
      <c r="P473" s="1">
        <v>3</v>
      </c>
      <c r="AA473" s="1">
        <f>IF(P473=1,$O$3,IF(P473=2,$O$4,$O$5))</f>
        <v>0</v>
      </c>
    </row>
    <row r="474">
      <c r="A474" s="1" t="s">
        <v>114</v>
      </c>
      <c r="E474" s="27" t="s">
        <v>5146</v>
      </c>
    </row>
    <row r="475" ht="118.8">
      <c r="A475" s="1" t="s">
        <v>116</v>
      </c>
      <c r="E475" s="32" t="s">
        <v>5147</v>
      </c>
    </row>
    <row r="476">
      <c r="A476" s="1" t="s">
        <v>117</v>
      </c>
      <c r="E476" s="27" t="s">
        <v>138</v>
      </c>
    </row>
    <row r="477">
      <c r="A477" s="1" t="s">
        <v>108</v>
      </c>
      <c r="B477" s="1">
        <v>135</v>
      </c>
      <c r="C477" s="26" t="s">
        <v>5148</v>
      </c>
      <c r="D477" t="s">
        <v>138</v>
      </c>
      <c r="E477" s="27" t="s">
        <v>5149</v>
      </c>
      <c r="F477" s="28" t="s">
        <v>148</v>
      </c>
      <c r="G477" s="29">
        <v>79.304000000000002</v>
      </c>
      <c r="H477" s="28">
        <v>0</v>
      </c>
      <c r="I477" s="30">
        <f>ROUND(G477*H477,P4)</f>
        <v>0</v>
      </c>
      <c r="L477" s="30">
        <v>0</v>
      </c>
      <c r="M477" s="24">
        <f>ROUND(G477*L477,P4)</f>
        <v>0</v>
      </c>
      <c r="N477" s="25" t="s">
        <v>4109</v>
      </c>
      <c r="O477" s="31">
        <f>M477*AA477</f>
        <v>0</v>
      </c>
      <c r="P477" s="1">
        <v>3</v>
      </c>
      <c r="AA477" s="1">
        <f>IF(P477=1,$O$3,IF(P477=2,$O$4,$O$5))</f>
        <v>0</v>
      </c>
    </row>
    <row r="478">
      <c r="A478" s="1" t="s">
        <v>114</v>
      </c>
      <c r="E478" s="27" t="s">
        <v>5149</v>
      </c>
    </row>
    <row r="479" ht="264">
      <c r="A479" s="1" t="s">
        <v>116</v>
      </c>
      <c r="E479" s="32" t="s">
        <v>5150</v>
      </c>
    </row>
    <row r="480">
      <c r="A480" s="1" t="s">
        <v>117</v>
      </c>
      <c r="E480" s="27" t="s">
        <v>138</v>
      </c>
    </row>
    <row r="481">
      <c r="A481" s="1" t="s">
        <v>108</v>
      </c>
      <c r="B481" s="1">
        <v>136</v>
      </c>
      <c r="C481" s="26" t="s">
        <v>5151</v>
      </c>
      <c r="D481" t="s">
        <v>138</v>
      </c>
      <c r="E481" s="27" t="s">
        <v>5152</v>
      </c>
      <c r="F481" s="28" t="s">
        <v>148</v>
      </c>
      <c r="G481" s="29">
        <v>250.95599999999999</v>
      </c>
      <c r="H481" s="28">
        <v>0.00029999999999999997</v>
      </c>
      <c r="I481" s="30">
        <f>ROUND(G481*H481,P4)</f>
        <v>0</v>
      </c>
      <c r="L481" s="30">
        <v>0</v>
      </c>
      <c r="M481" s="24">
        <f>ROUND(G481*L481,P4)</f>
        <v>0</v>
      </c>
      <c r="N481" s="25" t="s">
        <v>4109</v>
      </c>
      <c r="O481" s="31">
        <f>M481*AA481</f>
        <v>0</v>
      </c>
      <c r="P481" s="1">
        <v>3</v>
      </c>
      <c r="AA481" s="1">
        <f>IF(P481=1,$O$3,IF(P481=2,$O$4,$O$5))</f>
        <v>0</v>
      </c>
    </row>
    <row r="482">
      <c r="A482" s="1" t="s">
        <v>114</v>
      </c>
      <c r="E482" s="27" t="s">
        <v>5152</v>
      </c>
    </row>
    <row r="483" ht="118.8">
      <c r="A483" s="1" t="s">
        <v>116</v>
      </c>
      <c r="E483" s="32" t="s">
        <v>5153</v>
      </c>
    </row>
    <row r="484">
      <c r="A484" s="1" t="s">
        <v>117</v>
      </c>
      <c r="E484" s="27" t="s">
        <v>138</v>
      </c>
    </row>
    <row r="485" ht="39.6">
      <c r="A485" s="1" t="s">
        <v>108</v>
      </c>
      <c r="B485" s="1">
        <v>137</v>
      </c>
      <c r="C485" s="26" t="s">
        <v>5154</v>
      </c>
      <c r="D485" t="s">
        <v>138</v>
      </c>
      <c r="E485" s="27" t="s">
        <v>5155</v>
      </c>
      <c r="F485" s="28" t="s">
        <v>112</v>
      </c>
      <c r="G485" s="29">
        <v>3.4510000000000001</v>
      </c>
      <c r="H485" s="28">
        <v>0</v>
      </c>
      <c r="I485" s="30">
        <f>ROUND(G485*H485,P4)</f>
        <v>0</v>
      </c>
      <c r="L485" s="30">
        <v>0</v>
      </c>
      <c r="M485" s="24">
        <f>ROUND(G485*L485,P4)</f>
        <v>0</v>
      </c>
      <c r="N485" s="25" t="s">
        <v>4109</v>
      </c>
      <c r="O485" s="31">
        <f>M485*AA485</f>
        <v>0</v>
      </c>
      <c r="P485" s="1">
        <v>3</v>
      </c>
      <c r="AA485" s="1">
        <f>IF(P485=1,$O$3,IF(P485=2,$O$4,$O$5))</f>
        <v>0</v>
      </c>
    </row>
    <row r="486" ht="39.6">
      <c r="A486" s="1" t="s">
        <v>114</v>
      </c>
      <c r="E486" s="27" t="s">
        <v>5156</v>
      </c>
    </row>
    <row r="487">
      <c r="A487" s="1" t="s">
        <v>116</v>
      </c>
    </row>
    <row r="488">
      <c r="A488" s="1" t="s">
        <v>117</v>
      </c>
      <c r="E488" s="27" t="s">
        <v>138</v>
      </c>
    </row>
    <row r="489">
      <c r="A489" s="1" t="s">
        <v>105</v>
      </c>
      <c r="C489" s="22" t="s">
        <v>5157</v>
      </c>
      <c r="E489" s="23" t="s">
        <v>5158</v>
      </c>
      <c r="L489" s="24">
        <f>SUMIFS(L490:L537,A490:A537,"P")</f>
        <v>0</v>
      </c>
      <c r="M489" s="24">
        <f>SUMIFS(M490:M537,A490:A537,"P")</f>
        <v>0</v>
      </c>
      <c r="N489" s="25"/>
    </row>
    <row r="490" ht="26.4">
      <c r="A490" s="1" t="s">
        <v>108</v>
      </c>
      <c r="B490" s="1">
        <v>138</v>
      </c>
      <c r="C490" s="26" t="s">
        <v>5159</v>
      </c>
      <c r="D490" t="s">
        <v>138</v>
      </c>
      <c r="E490" s="27" t="s">
        <v>5160</v>
      </c>
      <c r="F490" s="28" t="s">
        <v>148</v>
      </c>
      <c r="G490" s="29">
        <v>108.922</v>
      </c>
      <c r="H490" s="28">
        <v>0</v>
      </c>
      <c r="I490" s="30">
        <f>ROUND(G490*H490,P4)</f>
        <v>0</v>
      </c>
      <c r="L490" s="30">
        <v>0</v>
      </c>
      <c r="M490" s="24">
        <f>ROUND(G490*L490,P4)</f>
        <v>0</v>
      </c>
      <c r="N490" s="25" t="s">
        <v>4109</v>
      </c>
      <c r="O490" s="31">
        <f>M490*AA490</f>
        <v>0</v>
      </c>
      <c r="P490" s="1">
        <v>3</v>
      </c>
      <c r="AA490" s="1">
        <f>IF(P490=1,$O$3,IF(P490=2,$O$4,$O$5))</f>
        <v>0</v>
      </c>
    </row>
    <row r="491" ht="26.4">
      <c r="A491" s="1" t="s">
        <v>114</v>
      </c>
      <c r="E491" s="27" t="s">
        <v>5160</v>
      </c>
    </row>
    <row r="492" ht="52.8">
      <c r="A492" s="1" t="s">
        <v>116</v>
      </c>
      <c r="E492" s="32" t="s">
        <v>5161</v>
      </c>
    </row>
    <row r="493">
      <c r="A493" s="1" t="s">
        <v>117</v>
      </c>
      <c r="E493" s="27" t="s">
        <v>138</v>
      </c>
    </row>
    <row r="494">
      <c r="A494" s="1" t="s">
        <v>108</v>
      </c>
      <c r="B494" s="1">
        <v>139</v>
      </c>
      <c r="C494" s="26" t="s">
        <v>5130</v>
      </c>
      <c r="D494" t="s">
        <v>138</v>
      </c>
      <c r="E494" s="27" t="s">
        <v>5131</v>
      </c>
      <c r="F494" s="28" t="s">
        <v>5132</v>
      </c>
      <c r="G494" s="29">
        <v>38.122999999999998</v>
      </c>
      <c r="H494" s="28">
        <v>0.001</v>
      </c>
      <c r="I494" s="30">
        <f>ROUND(G494*H494,P4)</f>
        <v>0</v>
      </c>
      <c r="L494" s="30">
        <v>0</v>
      </c>
      <c r="M494" s="24">
        <f>ROUND(G494*L494,P4)</f>
        <v>0</v>
      </c>
      <c r="N494" s="25" t="s">
        <v>4109</v>
      </c>
      <c r="O494" s="31">
        <f>M494*AA494</f>
        <v>0</v>
      </c>
      <c r="P494" s="1">
        <v>3</v>
      </c>
      <c r="AA494" s="1">
        <f>IF(P494=1,$O$3,IF(P494=2,$O$4,$O$5))</f>
        <v>0</v>
      </c>
    </row>
    <row r="495">
      <c r="A495" s="1" t="s">
        <v>114</v>
      </c>
      <c r="E495" s="27" t="s">
        <v>5131</v>
      </c>
    </row>
    <row r="496" ht="39.6">
      <c r="A496" s="1" t="s">
        <v>116</v>
      </c>
      <c r="E496" s="32" t="s">
        <v>5162</v>
      </c>
    </row>
    <row r="497">
      <c r="A497" s="1" t="s">
        <v>117</v>
      </c>
      <c r="E497" s="27" t="s">
        <v>138</v>
      </c>
    </row>
    <row r="498">
      <c r="A498" s="1" t="s">
        <v>108</v>
      </c>
      <c r="B498" s="1">
        <v>140</v>
      </c>
      <c r="C498" s="26" t="s">
        <v>5163</v>
      </c>
      <c r="D498" t="s">
        <v>138</v>
      </c>
      <c r="E498" s="27" t="s">
        <v>5164</v>
      </c>
      <c r="F498" s="28" t="s">
        <v>148</v>
      </c>
      <c r="G498" s="29">
        <v>131.94800000000001</v>
      </c>
      <c r="H498" s="28">
        <v>0.00036000000000000002</v>
      </c>
      <c r="I498" s="30">
        <f>ROUND(G498*H498,P4)</f>
        <v>0</v>
      </c>
      <c r="L498" s="30">
        <v>0</v>
      </c>
      <c r="M498" s="24">
        <f>ROUND(G498*L498,P4)</f>
        <v>0</v>
      </c>
      <c r="N498" s="25" t="s">
        <v>4109</v>
      </c>
      <c r="O498" s="31">
        <f>M498*AA498</f>
        <v>0</v>
      </c>
      <c r="P498" s="1">
        <v>3</v>
      </c>
      <c r="AA498" s="1">
        <f>IF(P498=1,$O$3,IF(P498=2,$O$4,$O$5))</f>
        <v>0</v>
      </c>
    </row>
    <row r="499">
      <c r="A499" s="1" t="s">
        <v>114</v>
      </c>
      <c r="E499" s="27" t="s">
        <v>5164</v>
      </c>
    </row>
    <row r="500" ht="66">
      <c r="A500" s="1" t="s">
        <v>116</v>
      </c>
      <c r="E500" s="32" t="s">
        <v>5165</v>
      </c>
    </row>
    <row r="501">
      <c r="A501" s="1" t="s">
        <v>117</v>
      </c>
      <c r="E501" s="27" t="s">
        <v>138</v>
      </c>
    </row>
    <row r="502" ht="26.4">
      <c r="A502" s="1" t="s">
        <v>108</v>
      </c>
      <c r="B502" s="1">
        <v>141</v>
      </c>
      <c r="C502" s="26" t="s">
        <v>5140</v>
      </c>
      <c r="D502" t="s">
        <v>138</v>
      </c>
      <c r="E502" s="27" t="s">
        <v>5141</v>
      </c>
      <c r="F502" s="28" t="s">
        <v>148</v>
      </c>
      <c r="G502" s="29">
        <v>153.785</v>
      </c>
      <c r="H502" s="28">
        <v>0.0054000000000000003</v>
      </c>
      <c r="I502" s="30">
        <f>ROUND(G502*H502,P4)</f>
        <v>0</v>
      </c>
      <c r="L502" s="30">
        <v>0</v>
      </c>
      <c r="M502" s="24">
        <f>ROUND(G502*L502,P4)</f>
        <v>0</v>
      </c>
      <c r="N502" s="25" t="s">
        <v>4109</v>
      </c>
      <c r="O502" s="31">
        <f>M502*AA502</f>
        <v>0</v>
      </c>
      <c r="P502" s="1">
        <v>3</v>
      </c>
      <c r="AA502" s="1">
        <f>IF(P502=1,$O$3,IF(P502=2,$O$4,$O$5))</f>
        <v>0</v>
      </c>
    </row>
    <row r="503" ht="26.4">
      <c r="A503" s="1" t="s">
        <v>114</v>
      </c>
      <c r="E503" s="27" t="s">
        <v>5141</v>
      </c>
    </row>
    <row r="504" ht="39.6">
      <c r="A504" s="1" t="s">
        <v>116</v>
      </c>
      <c r="E504" s="32" t="s">
        <v>5166</v>
      </c>
    </row>
    <row r="505">
      <c r="A505" s="1" t="s">
        <v>117</v>
      </c>
      <c r="E505" s="27" t="s">
        <v>138</v>
      </c>
    </row>
    <row r="506" ht="26.4">
      <c r="A506" s="1" t="s">
        <v>108</v>
      </c>
      <c r="B506" s="1">
        <v>142</v>
      </c>
      <c r="C506" s="26" t="s">
        <v>5167</v>
      </c>
      <c r="D506" t="s">
        <v>138</v>
      </c>
      <c r="E506" s="27" t="s">
        <v>5168</v>
      </c>
      <c r="F506" s="28" t="s">
        <v>148</v>
      </c>
      <c r="G506" s="29">
        <v>95.578999999999994</v>
      </c>
      <c r="H506" s="28">
        <v>0.00013999999999999999</v>
      </c>
      <c r="I506" s="30">
        <f>ROUND(G506*H506,P4)</f>
        <v>0</v>
      </c>
      <c r="L506" s="30">
        <v>0</v>
      </c>
      <c r="M506" s="24">
        <f>ROUND(G506*L506,P4)</f>
        <v>0</v>
      </c>
      <c r="N506" s="25" t="s">
        <v>4109</v>
      </c>
      <c r="O506" s="31">
        <f>M506*AA506</f>
        <v>0</v>
      </c>
      <c r="P506" s="1">
        <v>3</v>
      </c>
      <c r="AA506" s="1">
        <f>IF(P506=1,$O$3,IF(P506=2,$O$4,$O$5))</f>
        <v>0</v>
      </c>
    </row>
    <row r="507" ht="39.6">
      <c r="A507" s="1" t="s">
        <v>114</v>
      </c>
      <c r="E507" s="27" t="s">
        <v>5169</v>
      </c>
    </row>
    <row r="508" ht="105.6">
      <c r="A508" s="1" t="s">
        <v>116</v>
      </c>
      <c r="E508" s="32" t="s">
        <v>5170</v>
      </c>
    </row>
    <row r="509">
      <c r="A509" s="1" t="s">
        <v>117</v>
      </c>
      <c r="E509" s="27" t="s">
        <v>138</v>
      </c>
    </row>
    <row r="510" ht="26.4">
      <c r="A510" s="1" t="s">
        <v>108</v>
      </c>
      <c r="B510" s="1">
        <v>143</v>
      </c>
      <c r="C510" s="26" t="s">
        <v>5171</v>
      </c>
      <c r="D510" t="s">
        <v>138</v>
      </c>
      <c r="E510" s="27" t="s">
        <v>5168</v>
      </c>
      <c r="F510" s="28" t="s">
        <v>148</v>
      </c>
      <c r="G510" s="29">
        <v>22.823</v>
      </c>
      <c r="H510" s="28">
        <v>0.00027999999999999998</v>
      </c>
      <c r="I510" s="30">
        <f>ROUND(G510*H510,P4)</f>
        <v>0</v>
      </c>
      <c r="L510" s="30">
        <v>0</v>
      </c>
      <c r="M510" s="24">
        <f>ROUND(G510*L510,P4)</f>
        <v>0</v>
      </c>
      <c r="N510" s="25" t="s">
        <v>4109</v>
      </c>
      <c r="O510" s="31">
        <f>M510*AA510</f>
        <v>0</v>
      </c>
      <c r="P510" s="1">
        <v>3</v>
      </c>
      <c r="AA510" s="1">
        <f>IF(P510=1,$O$3,IF(P510=2,$O$4,$O$5))</f>
        <v>0</v>
      </c>
    </row>
    <row r="511" ht="39.6">
      <c r="A511" s="1" t="s">
        <v>114</v>
      </c>
      <c r="E511" s="27" t="s">
        <v>5172</v>
      </c>
    </row>
    <row r="512" ht="92.4">
      <c r="A512" s="1" t="s">
        <v>116</v>
      </c>
      <c r="E512" s="32" t="s">
        <v>5173</v>
      </c>
    </row>
    <row r="513">
      <c r="A513" s="1" t="s">
        <v>117</v>
      </c>
      <c r="E513" s="27" t="s">
        <v>138</v>
      </c>
    </row>
    <row r="514" ht="26.4">
      <c r="A514" s="1" t="s">
        <v>108</v>
      </c>
      <c r="B514" s="1">
        <v>144</v>
      </c>
      <c r="C514" s="26" t="s">
        <v>5174</v>
      </c>
      <c r="D514" t="s">
        <v>138</v>
      </c>
      <c r="E514" s="27" t="s">
        <v>5168</v>
      </c>
      <c r="F514" s="28" t="s">
        <v>148</v>
      </c>
      <c r="G514" s="29">
        <v>19.571000000000002</v>
      </c>
      <c r="H514" s="28">
        <v>0.00042999999999999999</v>
      </c>
      <c r="I514" s="30">
        <f>ROUND(G514*H514,P4)</f>
        <v>0</v>
      </c>
      <c r="L514" s="30">
        <v>0</v>
      </c>
      <c r="M514" s="24">
        <f>ROUND(G514*L514,P4)</f>
        <v>0</v>
      </c>
      <c r="N514" s="25" t="s">
        <v>4109</v>
      </c>
      <c r="O514" s="31">
        <f>M514*AA514</f>
        <v>0</v>
      </c>
      <c r="P514" s="1">
        <v>3</v>
      </c>
      <c r="AA514" s="1">
        <f>IF(P514=1,$O$3,IF(P514=2,$O$4,$O$5))</f>
        <v>0</v>
      </c>
    </row>
    <row r="515" ht="39.6">
      <c r="A515" s="1" t="s">
        <v>114</v>
      </c>
      <c r="E515" s="27" t="s">
        <v>5175</v>
      </c>
    </row>
    <row r="516" ht="118.8">
      <c r="A516" s="1" t="s">
        <v>116</v>
      </c>
      <c r="E516" s="32" t="s">
        <v>5176</v>
      </c>
    </row>
    <row r="517">
      <c r="A517" s="1" t="s">
        <v>117</v>
      </c>
      <c r="E517" s="27" t="s">
        <v>138</v>
      </c>
    </row>
    <row r="518">
      <c r="A518" s="1" t="s">
        <v>108</v>
      </c>
      <c r="B518" s="1">
        <v>145</v>
      </c>
      <c r="C518" s="26" t="s">
        <v>5177</v>
      </c>
      <c r="D518" t="s">
        <v>138</v>
      </c>
      <c r="E518" s="27" t="s">
        <v>5178</v>
      </c>
      <c r="F518" s="28" t="s">
        <v>148</v>
      </c>
      <c r="G518" s="29">
        <v>160.80799999999999</v>
      </c>
      <c r="H518" s="28">
        <v>0.0025000000000000001</v>
      </c>
      <c r="I518" s="30">
        <f>ROUND(G518*H518,P4)</f>
        <v>0</v>
      </c>
      <c r="L518" s="30">
        <v>0</v>
      </c>
      <c r="M518" s="24">
        <f>ROUND(G518*L518,P4)</f>
        <v>0</v>
      </c>
      <c r="N518" s="25" t="s">
        <v>4109</v>
      </c>
      <c r="O518" s="31">
        <f>M518*AA518</f>
        <v>0</v>
      </c>
      <c r="P518" s="1">
        <v>3</v>
      </c>
      <c r="AA518" s="1">
        <f>IF(P518=1,$O$3,IF(P518=2,$O$4,$O$5))</f>
        <v>0</v>
      </c>
    </row>
    <row r="519">
      <c r="A519" s="1" t="s">
        <v>114</v>
      </c>
      <c r="E519" s="27" t="s">
        <v>5178</v>
      </c>
    </row>
    <row r="520" ht="52.8">
      <c r="A520" s="1" t="s">
        <v>116</v>
      </c>
      <c r="E520" s="32" t="s">
        <v>5179</v>
      </c>
    </row>
    <row r="521">
      <c r="A521" s="1" t="s">
        <v>117</v>
      </c>
      <c r="E521" s="27" t="s">
        <v>138</v>
      </c>
    </row>
    <row r="522">
      <c r="A522" s="1" t="s">
        <v>108</v>
      </c>
      <c r="B522" s="1">
        <v>146</v>
      </c>
      <c r="C522" s="26" t="s">
        <v>5180</v>
      </c>
      <c r="D522" t="s">
        <v>138</v>
      </c>
      <c r="E522" s="27" t="s">
        <v>5181</v>
      </c>
      <c r="F522" s="28" t="s">
        <v>148</v>
      </c>
      <c r="G522" s="29">
        <v>6.899</v>
      </c>
      <c r="H522" s="28">
        <v>0.0019</v>
      </c>
      <c r="I522" s="30">
        <f>ROUND(G522*H522,P4)</f>
        <v>0</v>
      </c>
      <c r="L522" s="30">
        <v>0</v>
      </c>
      <c r="M522" s="24">
        <f>ROUND(G522*L522,P4)</f>
        <v>0</v>
      </c>
      <c r="N522" s="25" t="s">
        <v>4109</v>
      </c>
      <c r="O522" s="31">
        <f>M522*AA522</f>
        <v>0</v>
      </c>
      <c r="P522" s="1">
        <v>3</v>
      </c>
      <c r="AA522" s="1">
        <f>IF(P522=1,$O$3,IF(P522=2,$O$4,$O$5))</f>
        <v>0</v>
      </c>
    </row>
    <row r="523">
      <c r="A523" s="1" t="s">
        <v>114</v>
      </c>
      <c r="E523" s="27" t="s">
        <v>5181</v>
      </c>
    </row>
    <row r="524" ht="39.6">
      <c r="A524" s="1" t="s">
        <v>116</v>
      </c>
      <c r="E524" s="32" t="s">
        <v>5182</v>
      </c>
    </row>
    <row r="525">
      <c r="A525" s="1" t="s">
        <v>117</v>
      </c>
      <c r="E525" s="27" t="s">
        <v>138</v>
      </c>
    </row>
    <row r="526" ht="26.4">
      <c r="A526" s="1" t="s">
        <v>108</v>
      </c>
      <c r="B526" s="1">
        <v>147</v>
      </c>
      <c r="C526" s="26" t="s">
        <v>5183</v>
      </c>
      <c r="D526" t="s">
        <v>138</v>
      </c>
      <c r="E526" s="27" t="s">
        <v>5184</v>
      </c>
      <c r="F526" s="28" t="s">
        <v>148</v>
      </c>
      <c r="G526" s="29">
        <v>137.97300000000001</v>
      </c>
      <c r="H526" s="28">
        <v>0</v>
      </c>
      <c r="I526" s="30">
        <f>ROUND(G526*H526,P4)</f>
        <v>0</v>
      </c>
      <c r="L526" s="30">
        <v>0</v>
      </c>
      <c r="M526" s="24">
        <f>ROUND(G526*L526,P4)</f>
        <v>0</v>
      </c>
      <c r="N526" s="25" t="s">
        <v>4109</v>
      </c>
      <c r="O526" s="31">
        <f>M526*AA526</f>
        <v>0</v>
      </c>
      <c r="P526" s="1">
        <v>3</v>
      </c>
      <c r="AA526" s="1">
        <f>IF(P526=1,$O$3,IF(P526=2,$O$4,$O$5))</f>
        <v>0</v>
      </c>
    </row>
    <row r="527" ht="26.4">
      <c r="A527" s="1" t="s">
        <v>114</v>
      </c>
      <c r="E527" s="27" t="s">
        <v>5184</v>
      </c>
    </row>
    <row r="528" ht="52.8">
      <c r="A528" s="1" t="s">
        <v>116</v>
      </c>
      <c r="E528" s="32" t="s">
        <v>5185</v>
      </c>
    </row>
    <row r="529">
      <c r="A529" s="1" t="s">
        <v>117</v>
      </c>
      <c r="E529" s="27" t="s">
        <v>138</v>
      </c>
    </row>
    <row r="530">
      <c r="A530" s="1" t="s">
        <v>108</v>
      </c>
      <c r="B530" s="1">
        <v>148</v>
      </c>
      <c r="C530" s="26" t="s">
        <v>5186</v>
      </c>
      <c r="D530" t="s">
        <v>138</v>
      </c>
      <c r="E530" s="27" t="s">
        <v>5187</v>
      </c>
      <c r="F530" s="28" t="s">
        <v>148</v>
      </c>
      <c r="G530" s="29">
        <v>158.66900000000001</v>
      </c>
      <c r="H530" s="28">
        <v>0.0001</v>
      </c>
      <c r="I530" s="30">
        <f>ROUND(G530*H530,P4)</f>
        <v>0</v>
      </c>
      <c r="L530" s="30">
        <v>0</v>
      </c>
      <c r="M530" s="24">
        <f>ROUND(G530*L530,P4)</f>
        <v>0</v>
      </c>
      <c r="N530" s="25" t="s">
        <v>138</v>
      </c>
      <c r="O530" s="31">
        <f>M530*AA530</f>
        <v>0</v>
      </c>
      <c r="P530" s="1">
        <v>3</v>
      </c>
      <c r="AA530" s="1">
        <f>IF(P530=1,$O$3,IF(P530=2,$O$4,$O$5))</f>
        <v>0</v>
      </c>
    </row>
    <row r="531">
      <c r="A531" s="1" t="s">
        <v>114</v>
      </c>
      <c r="E531" s="27" t="s">
        <v>5187</v>
      </c>
    </row>
    <row r="532" ht="66">
      <c r="A532" s="1" t="s">
        <v>116</v>
      </c>
      <c r="E532" s="32" t="s">
        <v>5188</v>
      </c>
    </row>
    <row r="533">
      <c r="A533" s="1" t="s">
        <v>117</v>
      </c>
      <c r="E533" s="27" t="s">
        <v>138</v>
      </c>
    </row>
    <row r="534" ht="26.4">
      <c r="A534" s="1" t="s">
        <v>108</v>
      </c>
      <c r="B534" s="1">
        <v>149</v>
      </c>
      <c r="C534" s="26" t="s">
        <v>5189</v>
      </c>
      <c r="D534" t="s">
        <v>138</v>
      </c>
      <c r="E534" s="27" t="s">
        <v>5190</v>
      </c>
      <c r="F534" s="28" t="s">
        <v>112</v>
      </c>
      <c r="G534" s="29">
        <v>1.375</v>
      </c>
      <c r="H534" s="28">
        <v>0</v>
      </c>
      <c r="I534" s="30">
        <f>ROUND(G534*H534,P4)</f>
        <v>0</v>
      </c>
      <c r="L534" s="30">
        <v>0</v>
      </c>
      <c r="M534" s="24">
        <f>ROUND(G534*L534,P4)</f>
        <v>0</v>
      </c>
      <c r="N534" s="25" t="s">
        <v>4109</v>
      </c>
      <c r="O534" s="31">
        <f>M534*AA534</f>
        <v>0</v>
      </c>
      <c r="P534" s="1">
        <v>3</v>
      </c>
      <c r="AA534" s="1">
        <f>IF(P534=1,$O$3,IF(P534=2,$O$4,$O$5))</f>
        <v>0</v>
      </c>
    </row>
    <row r="535" ht="26.4">
      <c r="A535" s="1" t="s">
        <v>114</v>
      </c>
      <c r="E535" s="27" t="s">
        <v>5190</v>
      </c>
    </row>
    <row r="536">
      <c r="A536" s="1" t="s">
        <v>116</v>
      </c>
    </row>
    <row r="537">
      <c r="A537" s="1" t="s">
        <v>117</v>
      </c>
      <c r="E537" s="27" t="s">
        <v>138</v>
      </c>
    </row>
    <row r="538">
      <c r="A538" s="1" t="s">
        <v>105</v>
      </c>
      <c r="C538" s="22" t="s">
        <v>5191</v>
      </c>
      <c r="E538" s="23" t="s">
        <v>5192</v>
      </c>
      <c r="L538" s="24">
        <f>SUMIFS(L539:L618,A539:A618,"P")</f>
        <v>0</v>
      </c>
      <c r="M538" s="24">
        <f>SUMIFS(M539:M618,A539:A618,"P")</f>
        <v>0</v>
      </c>
      <c r="N538" s="25"/>
    </row>
    <row r="539" ht="26.4">
      <c r="A539" s="1" t="s">
        <v>108</v>
      </c>
      <c r="B539" s="1">
        <v>150</v>
      </c>
      <c r="C539" s="26" t="s">
        <v>5193</v>
      </c>
      <c r="D539" t="s">
        <v>138</v>
      </c>
      <c r="E539" s="27" t="s">
        <v>5194</v>
      </c>
      <c r="F539" s="28" t="s">
        <v>148</v>
      </c>
      <c r="G539" s="29">
        <v>89.207999999999998</v>
      </c>
      <c r="H539" s="28">
        <v>0</v>
      </c>
      <c r="I539" s="30">
        <f>ROUND(G539*H539,P4)</f>
        <v>0</v>
      </c>
      <c r="L539" s="30">
        <v>0</v>
      </c>
      <c r="M539" s="24">
        <f>ROUND(G539*L539,P4)</f>
        <v>0</v>
      </c>
      <c r="N539" s="25" t="s">
        <v>4109</v>
      </c>
      <c r="O539" s="31">
        <f>M539*AA539</f>
        <v>0</v>
      </c>
      <c r="P539" s="1">
        <v>3</v>
      </c>
      <c r="AA539" s="1">
        <f>IF(P539=1,$O$3,IF(P539=2,$O$4,$O$5))</f>
        <v>0</v>
      </c>
    </row>
    <row r="540" ht="26.4">
      <c r="A540" s="1" t="s">
        <v>114</v>
      </c>
      <c r="E540" s="27" t="s">
        <v>5194</v>
      </c>
    </row>
    <row r="541" ht="264">
      <c r="A541" s="1" t="s">
        <v>116</v>
      </c>
      <c r="E541" s="32" t="s">
        <v>5195</v>
      </c>
    </row>
    <row r="542">
      <c r="A542" s="1" t="s">
        <v>117</v>
      </c>
      <c r="E542" s="27" t="s">
        <v>138</v>
      </c>
    </row>
    <row r="543">
      <c r="A543" s="1" t="s">
        <v>108</v>
      </c>
      <c r="B543" s="1">
        <v>151</v>
      </c>
      <c r="C543" s="26" t="s">
        <v>5196</v>
      </c>
      <c r="D543" t="s">
        <v>138</v>
      </c>
      <c r="E543" s="27" t="s">
        <v>5197</v>
      </c>
      <c r="F543" s="28" t="s">
        <v>148</v>
      </c>
      <c r="G543" s="29">
        <v>124.78400000000001</v>
      </c>
      <c r="H543" s="28">
        <v>0.00175</v>
      </c>
      <c r="I543" s="30">
        <f>ROUND(G543*H543,P4)</f>
        <v>0</v>
      </c>
      <c r="L543" s="30">
        <v>0</v>
      </c>
      <c r="M543" s="24">
        <f>ROUND(G543*L543,P4)</f>
        <v>0</v>
      </c>
      <c r="N543" s="25" t="s">
        <v>4109</v>
      </c>
      <c r="O543" s="31">
        <f>M543*AA543</f>
        <v>0</v>
      </c>
      <c r="P543" s="1">
        <v>3</v>
      </c>
      <c r="AA543" s="1">
        <f>IF(P543=1,$O$3,IF(P543=2,$O$4,$O$5))</f>
        <v>0</v>
      </c>
    </row>
    <row r="544">
      <c r="A544" s="1" t="s">
        <v>114</v>
      </c>
      <c r="E544" s="27" t="s">
        <v>5197</v>
      </c>
    </row>
    <row r="545" ht="79.2">
      <c r="A545" s="1" t="s">
        <v>116</v>
      </c>
      <c r="E545" s="32" t="s">
        <v>5198</v>
      </c>
    </row>
    <row r="546">
      <c r="A546" s="1" t="s">
        <v>117</v>
      </c>
      <c r="E546" s="27" t="s">
        <v>138</v>
      </c>
    </row>
    <row r="547">
      <c r="A547" s="1" t="s">
        <v>108</v>
      </c>
      <c r="B547" s="1">
        <v>152</v>
      </c>
      <c r="C547" s="26" t="s">
        <v>5199</v>
      </c>
      <c r="D547" t="s">
        <v>138</v>
      </c>
      <c r="E547" s="27" t="s">
        <v>5200</v>
      </c>
      <c r="F547" s="28" t="s">
        <v>148</v>
      </c>
      <c r="G547" s="29">
        <v>62.552999999999997</v>
      </c>
      <c r="H547" s="28">
        <v>0.012</v>
      </c>
      <c r="I547" s="30">
        <f>ROUND(G547*H547,P4)</f>
        <v>0</v>
      </c>
      <c r="L547" s="30">
        <v>0</v>
      </c>
      <c r="M547" s="24">
        <f>ROUND(G547*L547,P4)</f>
        <v>0</v>
      </c>
      <c r="N547" s="25" t="s">
        <v>138</v>
      </c>
      <c r="O547" s="31">
        <f>M547*AA547</f>
        <v>0</v>
      </c>
      <c r="P547" s="1">
        <v>3</v>
      </c>
      <c r="AA547" s="1">
        <f>IF(P547=1,$O$3,IF(P547=2,$O$4,$O$5))</f>
        <v>0</v>
      </c>
    </row>
    <row r="548">
      <c r="A548" s="1" t="s">
        <v>114</v>
      </c>
      <c r="E548" s="27" t="s">
        <v>5200</v>
      </c>
    </row>
    <row r="549" ht="79.2">
      <c r="A549" s="1" t="s">
        <v>116</v>
      </c>
      <c r="E549" s="32" t="s">
        <v>5201</v>
      </c>
    </row>
    <row r="550">
      <c r="A550" s="1" t="s">
        <v>117</v>
      </c>
      <c r="E550" s="27" t="s">
        <v>138</v>
      </c>
    </row>
    <row r="551" ht="26.4">
      <c r="A551" s="1" t="s">
        <v>108</v>
      </c>
      <c r="B551" s="1">
        <v>153</v>
      </c>
      <c r="C551" s="26" t="s">
        <v>5202</v>
      </c>
      <c r="D551" t="s">
        <v>138</v>
      </c>
      <c r="E551" s="27" t="s">
        <v>5203</v>
      </c>
      <c r="F551" s="28" t="s">
        <v>148</v>
      </c>
      <c r="G551" s="29">
        <v>76.079999999999998</v>
      </c>
      <c r="H551" s="28">
        <v>0.0060000000000000001</v>
      </c>
      <c r="I551" s="30">
        <f>ROUND(G551*H551,P4)</f>
        <v>0</v>
      </c>
      <c r="L551" s="30">
        <v>0</v>
      </c>
      <c r="M551" s="24">
        <f>ROUND(G551*L551,P4)</f>
        <v>0</v>
      </c>
      <c r="N551" s="25" t="s">
        <v>4109</v>
      </c>
      <c r="O551" s="31">
        <f>M551*AA551</f>
        <v>0</v>
      </c>
      <c r="P551" s="1">
        <v>3</v>
      </c>
      <c r="AA551" s="1">
        <f>IF(P551=1,$O$3,IF(P551=2,$O$4,$O$5))</f>
        <v>0</v>
      </c>
    </row>
    <row r="552" ht="26.4">
      <c r="A552" s="1" t="s">
        <v>114</v>
      </c>
      <c r="E552" s="27" t="s">
        <v>5203</v>
      </c>
    </row>
    <row r="553" ht="396">
      <c r="A553" s="1" t="s">
        <v>116</v>
      </c>
      <c r="E553" s="32" t="s">
        <v>5204</v>
      </c>
    </row>
    <row r="554">
      <c r="A554" s="1" t="s">
        <v>117</v>
      </c>
      <c r="E554" s="27" t="s">
        <v>138</v>
      </c>
    </row>
    <row r="555">
      <c r="A555" s="1" t="s">
        <v>108</v>
      </c>
      <c r="B555" s="1">
        <v>154</v>
      </c>
      <c r="C555" s="26" t="s">
        <v>5205</v>
      </c>
      <c r="D555" t="s">
        <v>138</v>
      </c>
      <c r="E555" s="27" t="s">
        <v>5206</v>
      </c>
      <c r="F555" s="28" t="s">
        <v>148</v>
      </c>
      <c r="G555" s="29">
        <v>18.748999999999999</v>
      </c>
      <c r="H555" s="28">
        <v>0.0015</v>
      </c>
      <c r="I555" s="30">
        <f>ROUND(G555*H555,P4)</f>
        <v>0</v>
      </c>
      <c r="L555" s="30">
        <v>0</v>
      </c>
      <c r="M555" s="24">
        <f>ROUND(G555*L555,P4)</f>
        <v>0</v>
      </c>
      <c r="N555" s="25" t="s">
        <v>138</v>
      </c>
      <c r="O555" s="31">
        <f>M555*AA555</f>
        <v>0</v>
      </c>
      <c r="P555" s="1">
        <v>3</v>
      </c>
      <c r="AA555" s="1">
        <f>IF(P555=1,$O$3,IF(P555=2,$O$4,$O$5))</f>
        <v>0</v>
      </c>
    </row>
    <row r="556">
      <c r="A556" s="1" t="s">
        <v>114</v>
      </c>
      <c r="E556" s="27" t="s">
        <v>5206</v>
      </c>
    </row>
    <row r="557" ht="39.6">
      <c r="A557" s="1" t="s">
        <v>116</v>
      </c>
      <c r="E557" s="32" t="s">
        <v>5207</v>
      </c>
    </row>
    <row r="558">
      <c r="A558" s="1" t="s">
        <v>117</v>
      </c>
      <c r="E558" s="27" t="s">
        <v>138</v>
      </c>
    </row>
    <row r="559">
      <c r="A559" s="1" t="s">
        <v>108</v>
      </c>
      <c r="B559" s="1">
        <v>155</v>
      </c>
      <c r="C559" s="26" t="s">
        <v>5208</v>
      </c>
      <c r="D559" t="s">
        <v>138</v>
      </c>
      <c r="E559" s="27" t="s">
        <v>5209</v>
      </c>
      <c r="F559" s="28" t="s">
        <v>148</v>
      </c>
      <c r="G559" s="29">
        <v>48.433999999999997</v>
      </c>
      <c r="H559" s="28">
        <v>0.0035999999999999999</v>
      </c>
      <c r="I559" s="30">
        <f>ROUND(G559*H559,P4)</f>
        <v>0</v>
      </c>
      <c r="L559" s="30">
        <v>0</v>
      </c>
      <c r="M559" s="24">
        <f>ROUND(G559*L559,P4)</f>
        <v>0</v>
      </c>
      <c r="N559" s="25" t="s">
        <v>138</v>
      </c>
      <c r="O559" s="31">
        <f>M559*AA559</f>
        <v>0</v>
      </c>
      <c r="P559" s="1">
        <v>3</v>
      </c>
      <c r="AA559" s="1">
        <f>IF(P559=1,$O$3,IF(P559=2,$O$4,$O$5))</f>
        <v>0</v>
      </c>
    </row>
    <row r="560">
      <c r="A560" s="1" t="s">
        <v>114</v>
      </c>
      <c r="E560" s="27" t="s">
        <v>5209</v>
      </c>
    </row>
    <row r="561" ht="39.6">
      <c r="A561" s="1" t="s">
        <v>116</v>
      </c>
      <c r="E561" s="32" t="s">
        <v>5210</v>
      </c>
    </row>
    <row r="562">
      <c r="A562" s="1" t="s">
        <v>117</v>
      </c>
      <c r="E562" s="27" t="s">
        <v>138</v>
      </c>
    </row>
    <row r="563" ht="26.4">
      <c r="A563" s="1" t="s">
        <v>108</v>
      </c>
      <c r="B563" s="1">
        <v>156</v>
      </c>
      <c r="C563" s="26" t="s">
        <v>5211</v>
      </c>
      <c r="D563" t="s">
        <v>138</v>
      </c>
      <c r="E563" s="27" t="s">
        <v>5212</v>
      </c>
      <c r="F563" s="28" t="s">
        <v>148</v>
      </c>
      <c r="G563" s="29">
        <v>23.199999999999999</v>
      </c>
      <c r="H563" s="28">
        <v>0.0030000000000000001</v>
      </c>
      <c r="I563" s="30">
        <f>ROUND(G563*H563,P4)</f>
        <v>0</v>
      </c>
      <c r="L563" s="30">
        <v>0</v>
      </c>
      <c r="M563" s="24">
        <f>ROUND(G563*L563,P4)</f>
        <v>0</v>
      </c>
      <c r="N563" s="25" t="s">
        <v>4109</v>
      </c>
      <c r="O563" s="31">
        <f>M563*AA563</f>
        <v>0</v>
      </c>
      <c r="P563" s="1">
        <v>3</v>
      </c>
      <c r="AA563" s="1">
        <f>IF(P563=1,$O$3,IF(P563=2,$O$4,$O$5))</f>
        <v>0</v>
      </c>
    </row>
    <row r="564" ht="26.4">
      <c r="A564" s="1" t="s">
        <v>114</v>
      </c>
      <c r="E564" s="27" t="s">
        <v>5212</v>
      </c>
    </row>
    <row r="565" ht="145.2">
      <c r="A565" s="1" t="s">
        <v>116</v>
      </c>
      <c r="E565" s="32" t="s">
        <v>5213</v>
      </c>
    </row>
    <row r="566">
      <c r="A566" s="1" t="s">
        <v>117</v>
      </c>
      <c r="E566" s="27" t="s">
        <v>138</v>
      </c>
    </row>
    <row r="567">
      <c r="A567" s="1" t="s">
        <v>108</v>
      </c>
      <c r="B567" s="1">
        <v>157</v>
      </c>
      <c r="C567" s="26" t="s">
        <v>5214</v>
      </c>
      <c r="D567" t="s">
        <v>138</v>
      </c>
      <c r="E567" s="27" t="s">
        <v>5215</v>
      </c>
      <c r="F567" s="28" t="s">
        <v>148</v>
      </c>
      <c r="G567" s="29">
        <v>16.379999999999999</v>
      </c>
      <c r="H567" s="28">
        <v>0.00084000000000000003</v>
      </c>
      <c r="I567" s="30">
        <f>ROUND(G567*H567,P4)</f>
        <v>0</v>
      </c>
      <c r="L567" s="30">
        <v>0</v>
      </c>
      <c r="M567" s="24">
        <f>ROUND(G567*L567,P4)</f>
        <v>0</v>
      </c>
      <c r="N567" s="25" t="s">
        <v>4109</v>
      </c>
      <c r="O567" s="31">
        <f>M567*AA567</f>
        <v>0</v>
      </c>
      <c r="P567" s="1">
        <v>3</v>
      </c>
      <c r="AA567" s="1">
        <f>IF(P567=1,$O$3,IF(P567=2,$O$4,$O$5))</f>
        <v>0</v>
      </c>
    </row>
    <row r="568">
      <c r="A568" s="1" t="s">
        <v>114</v>
      </c>
      <c r="E568" s="27" t="s">
        <v>5215</v>
      </c>
    </row>
    <row r="569" ht="52.8">
      <c r="A569" s="1" t="s">
        <v>116</v>
      </c>
      <c r="E569" s="32" t="s">
        <v>5216</v>
      </c>
    </row>
    <row r="570">
      <c r="A570" s="1" t="s">
        <v>117</v>
      </c>
      <c r="E570" s="27" t="s">
        <v>138</v>
      </c>
    </row>
    <row r="571">
      <c r="A571" s="1" t="s">
        <v>108</v>
      </c>
      <c r="B571" s="1">
        <v>158</v>
      </c>
      <c r="C571" s="26" t="s">
        <v>5217</v>
      </c>
      <c r="D571" t="s">
        <v>138</v>
      </c>
      <c r="E571" s="27" t="s">
        <v>5218</v>
      </c>
      <c r="F571" s="28" t="s">
        <v>148</v>
      </c>
      <c r="G571" s="29">
        <v>7.9800000000000004</v>
      </c>
      <c r="H571" s="28">
        <v>0.0011199999999999999</v>
      </c>
      <c r="I571" s="30">
        <f>ROUND(G571*H571,P4)</f>
        <v>0</v>
      </c>
      <c r="L571" s="30">
        <v>0</v>
      </c>
      <c r="M571" s="24">
        <f>ROUND(G571*L571,P4)</f>
        <v>0</v>
      </c>
      <c r="N571" s="25" t="s">
        <v>4109</v>
      </c>
      <c r="O571" s="31">
        <f>M571*AA571</f>
        <v>0</v>
      </c>
      <c r="P571" s="1">
        <v>3</v>
      </c>
      <c r="AA571" s="1">
        <f>IF(P571=1,$O$3,IF(P571=2,$O$4,$O$5))</f>
        <v>0</v>
      </c>
    </row>
    <row r="572">
      <c r="A572" s="1" t="s">
        <v>114</v>
      </c>
      <c r="E572" s="27" t="s">
        <v>5218</v>
      </c>
    </row>
    <row r="573" ht="52.8">
      <c r="A573" s="1" t="s">
        <v>116</v>
      </c>
      <c r="E573" s="32" t="s">
        <v>5219</v>
      </c>
    </row>
    <row r="574">
      <c r="A574" s="1" t="s">
        <v>117</v>
      </c>
      <c r="E574" s="27" t="s">
        <v>138</v>
      </c>
    </row>
    <row r="575" ht="26.4">
      <c r="A575" s="1" t="s">
        <v>108</v>
      </c>
      <c r="B575" s="1">
        <v>159</v>
      </c>
      <c r="C575" s="26" t="s">
        <v>5220</v>
      </c>
      <c r="D575" t="s">
        <v>138</v>
      </c>
      <c r="E575" s="27" t="s">
        <v>5221</v>
      </c>
      <c r="F575" s="28" t="s">
        <v>148</v>
      </c>
      <c r="G575" s="29">
        <v>9.3840000000000003</v>
      </c>
      <c r="H575" s="28">
        <v>0</v>
      </c>
      <c r="I575" s="30">
        <f>ROUND(G575*H575,P4)</f>
        <v>0</v>
      </c>
      <c r="L575" s="30">
        <v>0</v>
      </c>
      <c r="M575" s="24">
        <f>ROUND(G575*L575,P4)</f>
        <v>0</v>
      </c>
      <c r="N575" s="25" t="s">
        <v>4109</v>
      </c>
      <c r="O575" s="31">
        <f>M575*AA575</f>
        <v>0</v>
      </c>
      <c r="P575" s="1">
        <v>3</v>
      </c>
      <c r="AA575" s="1">
        <f>IF(P575=1,$O$3,IF(P575=2,$O$4,$O$5))</f>
        <v>0</v>
      </c>
    </row>
    <row r="576" ht="26.4">
      <c r="A576" s="1" t="s">
        <v>114</v>
      </c>
      <c r="E576" s="27" t="s">
        <v>5221</v>
      </c>
    </row>
    <row r="577" ht="52.8">
      <c r="A577" s="1" t="s">
        <v>116</v>
      </c>
      <c r="E577" s="32" t="s">
        <v>5222</v>
      </c>
    </row>
    <row r="578">
      <c r="A578" s="1" t="s">
        <v>117</v>
      </c>
      <c r="E578" s="27" t="s">
        <v>138</v>
      </c>
    </row>
    <row r="579">
      <c r="A579" s="1" t="s">
        <v>108</v>
      </c>
      <c r="B579" s="1">
        <v>160</v>
      </c>
      <c r="C579" s="26" t="s">
        <v>5217</v>
      </c>
      <c r="D579" t="s">
        <v>144</v>
      </c>
      <c r="E579" s="27" t="s">
        <v>5218</v>
      </c>
      <c r="F579" s="28" t="s">
        <v>148</v>
      </c>
      <c r="G579" s="29">
        <v>9.8529999999999998</v>
      </c>
      <c r="H579" s="28">
        <v>0.0011199999999999999</v>
      </c>
      <c r="I579" s="30">
        <f>ROUND(G579*H579,P4)</f>
        <v>0</v>
      </c>
      <c r="L579" s="30">
        <v>0</v>
      </c>
      <c r="M579" s="24">
        <f>ROUND(G579*L579,P4)</f>
        <v>0</v>
      </c>
      <c r="N579" s="25" t="s">
        <v>4109</v>
      </c>
      <c r="O579" s="31">
        <f>M579*AA579</f>
        <v>0</v>
      </c>
      <c r="P579" s="1">
        <v>3</v>
      </c>
      <c r="AA579" s="1">
        <f>IF(P579=1,$O$3,IF(P579=2,$O$4,$O$5))</f>
        <v>0</v>
      </c>
    </row>
    <row r="580">
      <c r="A580" s="1" t="s">
        <v>114</v>
      </c>
      <c r="E580" s="27" t="s">
        <v>5218</v>
      </c>
    </row>
    <row r="581" ht="39.6">
      <c r="A581" s="1" t="s">
        <v>116</v>
      </c>
      <c r="E581" s="32" t="s">
        <v>5223</v>
      </c>
    </row>
    <row r="582">
      <c r="A582" s="1" t="s">
        <v>117</v>
      </c>
      <c r="E582" s="27" t="s">
        <v>138</v>
      </c>
    </row>
    <row r="583" ht="26.4">
      <c r="A583" s="1" t="s">
        <v>108</v>
      </c>
      <c r="B583" s="1">
        <v>161</v>
      </c>
      <c r="C583" s="26" t="s">
        <v>5224</v>
      </c>
      <c r="D583" t="s">
        <v>138</v>
      </c>
      <c r="E583" s="27" t="s">
        <v>5225</v>
      </c>
      <c r="F583" s="28" t="s">
        <v>148</v>
      </c>
      <c r="G583" s="29">
        <v>12.119999999999999</v>
      </c>
      <c r="H583" s="28">
        <v>0.00058</v>
      </c>
      <c r="I583" s="30">
        <f>ROUND(G583*H583,P4)</f>
        <v>0</v>
      </c>
      <c r="L583" s="30">
        <v>0</v>
      </c>
      <c r="M583" s="24">
        <f>ROUND(G583*L583,P4)</f>
        <v>0</v>
      </c>
      <c r="N583" s="25" t="s">
        <v>4109</v>
      </c>
      <c r="O583" s="31">
        <f>M583*AA583</f>
        <v>0</v>
      </c>
      <c r="P583" s="1">
        <v>3</v>
      </c>
      <c r="AA583" s="1">
        <f>IF(P583=1,$O$3,IF(P583=2,$O$4,$O$5))</f>
        <v>0</v>
      </c>
    </row>
    <row r="584" ht="26.4">
      <c r="A584" s="1" t="s">
        <v>114</v>
      </c>
      <c r="E584" s="27" t="s">
        <v>5225</v>
      </c>
    </row>
    <row r="585" ht="92.4">
      <c r="A585" s="1" t="s">
        <v>116</v>
      </c>
      <c r="E585" s="32" t="s">
        <v>5226</v>
      </c>
    </row>
    <row r="586">
      <c r="A586" s="1" t="s">
        <v>117</v>
      </c>
      <c r="E586" s="27" t="s">
        <v>138</v>
      </c>
    </row>
    <row r="587">
      <c r="A587" s="1" t="s">
        <v>108</v>
      </c>
      <c r="B587" s="1">
        <v>162</v>
      </c>
      <c r="C587" s="26" t="s">
        <v>5205</v>
      </c>
      <c r="D587" t="s">
        <v>144</v>
      </c>
      <c r="E587" s="27" t="s">
        <v>5206</v>
      </c>
      <c r="F587" s="28" t="s">
        <v>148</v>
      </c>
      <c r="G587" s="29">
        <v>12.726000000000001</v>
      </c>
      <c r="H587" s="28">
        <v>0.0015</v>
      </c>
      <c r="I587" s="30">
        <f>ROUND(G587*H587,P4)</f>
        <v>0</v>
      </c>
      <c r="L587" s="30">
        <v>0</v>
      </c>
      <c r="M587" s="24">
        <f>ROUND(G587*L587,P4)</f>
        <v>0</v>
      </c>
      <c r="N587" s="25" t="s">
        <v>138</v>
      </c>
      <c r="O587" s="31">
        <f>M587*AA587</f>
        <v>0</v>
      </c>
      <c r="P587" s="1">
        <v>3</v>
      </c>
      <c r="AA587" s="1">
        <f>IF(P587=1,$O$3,IF(P587=2,$O$4,$O$5))</f>
        <v>0</v>
      </c>
    </row>
    <row r="588">
      <c r="A588" s="1" t="s">
        <v>114</v>
      </c>
      <c r="E588" s="27" t="s">
        <v>5206</v>
      </c>
    </row>
    <row r="589" ht="39.6">
      <c r="A589" s="1" t="s">
        <v>116</v>
      </c>
      <c r="E589" s="32" t="s">
        <v>5227</v>
      </c>
    </row>
    <row r="590">
      <c r="A590" s="1" t="s">
        <v>117</v>
      </c>
      <c r="E590" s="27" t="s">
        <v>138</v>
      </c>
    </row>
    <row r="591" ht="26.4">
      <c r="A591" s="1" t="s">
        <v>108</v>
      </c>
      <c r="B591" s="1">
        <v>163</v>
      </c>
      <c r="C591" s="26" t="s">
        <v>5228</v>
      </c>
      <c r="D591" t="s">
        <v>138</v>
      </c>
      <c r="E591" s="27" t="s">
        <v>5229</v>
      </c>
      <c r="F591" s="28" t="s">
        <v>148</v>
      </c>
      <c r="G591" s="29">
        <v>108.922</v>
      </c>
      <c r="H591" s="28">
        <v>0.00012</v>
      </c>
      <c r="I591" s="30">
        <f>ROUND(G591*H591,P4)</f>
        <v>0</v>
      </c>
      <c r="L591" s="30">
        <v>0</v>
      </c>
      <c r="M591" s="24">
        <f>ROUND(G591*L591,P4)</f>
        <v>0</v>
      </c>
      <c r="N591" s="25" t="s">
        <v>4109</v>
      </c>
      <c r="O591" s="31">
        <f>M591*AA591</f>
        <v>0</v>
      </c>
      <c r="P591" s="1">
        <v>3</v>
      </c>
      <c r="AA591" s="1">
        <f>IF(P591=1,$O$3,IF(P591=2,$O$4,$O$5))</f>
        <v>0</v>
      </c>
    </row>
    <row r="592" ht="39.6">
      <c r="A592" s="1" t="s">
        <v>114</v>
      </c>
      <c r="E592" s="27" t="s">
        <v>5230</v>
      </c>
    </row>
    <row r="593" ht="52.8">
      <c r="A593" s="1" t="s">
        <v>116</v>
      </c>
      <c r="E593" s="32" t="s">
        <v>5231</v>
      </c>
    </row>
    <row r="594">
      <c r="A594" s="1" t="s">
        <v>117</v>
      </c>
      <c r="E594" s="27" t="s">
        <v>138</v>
      </c>
    </row>
    <row r="595">
      <c r="A595" s="1" t="s">
        <v>108</v>
      </c>
      <c r="B595" s="1">
        <v>164</v>
      </c>
      <c r="C595" s="26" t="s">
        <v>5232</v>
      </c>
      <c r="D595" t="s">
        <v>138</v>
      </c>
      <c r="E595" s="27" t="s">
        <v>5233</v>
      </c>
      <c r="F595" s="28" t="s">
        <v>148</v>
      </c>
      <c r="G595" s="29">
        <v>114.36799999999999</v>
      </c>
      <c r="H595" s="28">
        <v>0.0070000000000000001</v>
      </c>
      <c r="I595" s="30">
        <f>ROUND(G595*H595,P4)</f>
        <v>0</v>
      </c>
      <c r="L595" s="30">
        <v>0</v>
      </c>
      <c r="M595" s="24">
        <f>ROUND(G595*L595,P4)</f>
        <v>0</v>
      </c>
      <c r="N595" s="25" t="s">
        <v>4109</v>
      </c>
      <c r="O595" s="31">
        <f>M595*AA595</f>
        <v>0</v>
      </c>
      <c r="P595" s="1">
        <v>3</v>
      </c>
      <c r="AA595" s="1">
        <f>IF(P595=1,$O$3,IF(P595=2,$O$4,$O$5))</f>
        <v>0</v>
      </c>
    </row>
    <row r="596">
      <c r="A596" s="1" t="s">
        <v>114</v>
      </c>
      <c r="E596" s="27" t="s">
        <v>5233</v>
      </c>
    </row>
    <row r="597" ht="39.6">
      <c r="A597" s="1" t="s">
        <v>116</v>
      </c>
      <c r="E597" s="32" t="s">
        <v>5234</v>
      </c>
    </row>
    <row r="598">
      <c r="A598" s="1" t="s">
        <v>117</v>
      </c>
      <c r="E598" s="27" t="s">
        <v>138</v>
      </c>
    </row>
    <row r="599" ht="26.4">
      <c r="A599" s="1" t="s">
        <v>108</v>
      </c>
      <c r="B599" s="1">
        <v>165</v>
      </c>
      <c r="C599" s="26" t="s">
        <v>5235</v>
      </c>
      <c r="D599" t="s">
        <v>138</v>
      </c>
      <c r="E599" s="27" t="s">
        <v>5236</v>
      </c>
      <c r="F599" s="28" t="s">
        <v>148</v>
      </c>
      <c r="G599" s="29">
        <v>108.922</v>
      </c>
      <c r="H599" s="28">
        <v>0.00012</v>
      </c>
      <c r="I599" s="30">
        <f>ROUND(G599*H599,P4)</f>
        <v>0</v>
      </c>
      <c r="L599" s="30">
        <v>0</v>
      </c>
      <c r="M599" s="24">
        <f>ROUND(G599*L599,P4)</f>
        <v>0</v>
      </c>
      <c r="N599" s="25" t="s">
        <v>4109</v>
      </c>
      <c r="O599" s="31">
        <f>M599*AA599</f>
        <v>0</v>
      </c>
      <c r="P599" s="1">
        <v>3</v>
      </c>
      <c r="AA599" s="1">
        <f>IF(P599=1,$O$3,IF(P599=2,$O$4,$O$5))</f>
        <v>0</v>
      </c>
    </row>
    <row r="600" ht="26.4">
      <c r="A600" s="1" t="s">
        <v>114</v>
      </c>
      <c r="E600" s="27" t="s">
        <v>5236</v>
      </c>
    </row>
    <row r="601" ht="26.4">
      <c r="A601" s="1" t="s">
        <v>116</v>
      </c>
      <c r="E601" s="32" t="s">
        <v>5237</v>
      </c>
    </row>
    <row r="602">
      <c r="A602" s="1" t="s">
        <v>117</v>
      </c>
      <c r="E602" s="27" t="s">
        <v>138</v>
      </c>
    </row>
    <row r="603">
      <c r="A603" s="1" t="s">
        <v>108</v>
      </c>
      <c r="B603" s="1">
        <v>166</v>
      </c>
      <c r="C603" s="26" t="s">
        <v>5238</v>
      </c>
      <c r="D603" t="s">
        <v>138</v>
      </c>
      <c r="E603" s="27" t="s">
        <v>5239</v>
      </c>
      <c r="F603" s="28" t="s">
        <v>153</v>
      </c>
      <c r="G603" s="29">
        <v>21.73</v>
      </c>
      <c r="H603" s="28">
        <v>0.029999999999999999</v>
      </c>
      <c r="I603" s="30">
        <f>ROUND(G603*H603,P4)</f>
        <v>0</v>
      </c>
      <c r="L603" s="30">
        <v>0</v>
      </c>
      <c r="M603" s="24">
        <f>ROUND(G603*L603,P4)</f>
        <v>0</v>
      </c>
      <c r="N603" s="25" t="s">
        <v>4109</v>
      </c>
      <c r="O603" s="31">
        <f>M603*AA603</f>
        <v>0</v>
      </c>
      <c r="P603" s="1">
        <v>3</v>
      </c>
      <c r="AA603" s="1">
        <f>IF(P603=1,$O$3,IF(P603=2,$O$4,$O$5))</f>
        <v>0</v>
      </c>
    </row>
    <row r="604">
      <c r="A604" s="1" t="s">
        <v>114</v>
      </c>
      <c r="E604" s="27" t="s">
        <v>5239</v>
      </c>
    </row>
    <row r="605" ht="39.6">
      <c r="A605" s="1" t="s">
        <v>116</v>
      </c>
      <c r="E605" s="32" t="s">
        <v>5240</v>
      </c>
    </row>
    <row r="606">
      <c r="A606" s="1" t="s">
        <v>117</v>
      </c>
      <c r="E606" s="27" t="s">
        <v>138</v>
      </c>
    </row>
    <row r="607" ht="26.4">
      <c r="A607" s="1" t="s">
        <v>108</v>
      </c>
      <c r="B607" s="1">
        <v>167</v>
      </c>
      <c r="C607" s="26" t="s">
        <v>5241</v>
      </c>
      <c r="D607" t="s">
        <v>138</v>
      </c>
      <c r="E607" s="27" t="s">
        <v>5242</v>
      </c>
      <c r="F607" s="28" t="s">
        <v>148</v>
      </c>
      <c r="G607" s="29">
        <v>23.213000000000001</v>
      </c>
      <c r="H607" s="28">
        <v>0.00019000000000000001</v>
      </c>
      <c r="I607" s="30">
        <f>ROUND(G607*H607,P4)</f>
        <v>0</v>
      </c>
      <c r="L607" s="30">
        <v>0</v>
      </c>
      <c r="M607" s="24">
        <f>ROUND(G607*L607,P4)</f>
        <v>0</v>
      </c>
      <c r="N607" s="25" t="s">
        <v>4109</v>
      </c>
      <c r="O607" s="31">
        <f>M607*AA607</f>
        <v>0</v>
      </c>
      <c r="P607" s="1">
        <v>3</v>
      </c>
      <c r="AA607" s="1">
        <f>IF(P607=1,$O$3,IF(P607=2,$O$4,$O$5))</f>
        <v>0</v>
      </c>
    </row>
    <row r="608" ht="39.6">
      <c r="A608" s="1" t="s">
        <v>114</v>
      </c>
      <c r="E608" s="27" t="s">
        <v>5243</v>
      </c>
    </row>
    <row r="609" ht="52.8">
      <c r="A609" s="1" t="s">
        <v>116</v>
      </c>
      <c r="E609" s="32" t="s">
        <v>5244</v>
      </c>
    </row>
    <row r="610">
      <c r="A610" s="1" t="s">
        <v>117</v>
      </c>
      <c r="E610" s="27" t="s">
        <v>138</v>
      </c>
    </row>
    <row r="611">
      <c r="A611" s="1" t="s">
        <v>108</v>
      </c>
      <c r="B611" s="1">
        <v>168</v>
      </c>
      <c r="C611" s="26" t="s">
        <v>5245</v>
      </c>
      <c r="D611" t="s">
        <v>138</v>
      </c>
      <c r="E611" s="27" t="s">
        <v>5246</v>
      </c>
      <c r="F611" s="28" t="s">
        <v>148</v>
      </c>
      <c r="G611" s="29">
        <v>24.373999999999999</v>
      </c>
      <c r="H611" s="28">
        <v>0.0018</v>
      </c>
      <c r="I611" s="30">
        <f>ROUND(G611*H611,P4)</f>
        <v>0</v>
      </c>
      <c r="L611" s="30">
        <v>0</v>
      </c>
      <c r="M611" s="24">
        <f>ROUND(G611*L611,P4)</f>
        <v>0</v>
      </c>
      <c r="N611" s="25" t="s">
        <v>4109</v>
      </c>
      <c r="O611" s="31">
        <f>M611*AA611</f>
        <v>0</v>
      </c>
      <c r="P611" s="1">
        <v>3</v>
      </c>
      <c r="AA611" s="1">
        <f>IF(P611=1,$O$3,IF(P611=2,$O$4,$O$5))</f>
        <v>0</v>
      </c>
    </row>
    <row r="612">
      <c r="A612" s="1" t="s">
        <v>114</v>
      </c>
      <c r="E612" s="27" t="s">
        <v>5246</v>
      </c>
    </row>
    <row r="613" ht="39.6">
      <c r="A613" s="1" t="s">
        <v>116</v>
      </c>
      <c r="E613" s="32" t="s">
        <v>5247</v>
      </c>
    </row>
    <row r="614">
      <c r="A614" s="1" t="s">
        <v>117</v>
      </c>
      <c r="E614" s="27" t="s">
        <v>138</v>
      </c>
    </row>
    <row r="615" ht="26.4">
      <c r="A615" s="1" t="s">
        <v>108</v>
      </c>
      <c r="B615" s="1">
        <v>169</v>
      </c>
      <c r="C615" s="26" t="s">
        <v>5248</v>
      </c>
      <c r="D615" t="s">
        <v>138</v>
      </c>
      <c r="E615" s="27" t="s">
        <v>5249</v>
      </c>
      <c r="F615" s="28" t="s">
        <v>112</v>
      </c>
      <c r="G615" s="29">
        <v>3.2120000000000002</v>
      </c>
      <c r="H615" s="28">
        <v>0</v>
      </c>
      <c r="I615" s="30">
        <f>ROUND(G615*H615,P4)</f>
        <v>0</v>
      </c>
      <c r="L615" s="30">
        <v>0</v>
      </c>
      <c r="M615" s="24">
        <f>ROUND(G615*L615,P4)</f>
        <v>0</v>
      </c>
      <c r="N615" s="25" t="s">
        <v>4109</v>
      </c>
      <c r="O615" s="31">
        <f>M615*AA615</f>
        <v>0</v>
      </c>
      <c r="P615" s="1">
        <v>3</v>
      </c>
      <c r="AA615" s="1">
        <f>IF(P615=1,$O$3,IF(P615=2,$O$4,$O$5))</f>
        <v>0</v>
      </c>
    </row>
    <row r="616" ht="39.6">
      <c r="A616" s="1" t="s">
        <v>114</v>
      </c>
      <c r="E616" s="27" t="s">
        <v>5250</v>
      </c>
    </row>
    <row r="617">
      <c r="A617" s="1" t="s">
        <v>116</v>
      </c>
    </row>
    <row r="618">
      <c r="A618" s="1" t="s">
        <v>117</v>
      </c>
      <c r="E618" s="27" t="s">
        <v>138</v>
      </c>
    </row>
    <row r="619">
      <c r="A619" s="1" t="s">
        <v>105</v>
      </c>
      <c r="C619" s="22" t="s">
        <v>5251</v>
      </c>
      <c r="E619" s="23" t="s">
        <v>5252</v>
      </c>
      <c r="L619" s="24">
        <f>SUMIFS(L620:L627,A620:A627,"P")</f>
        <v>0</v>
      </c>
      <c r="M619" s="24">
        <f>SUMIFS(M620:M627,A620:A627,"P")</f>
        <v>0</v>
      </c>
      <c r="N619" s="25"/>
    </row>
    <row r="620">
      <c r="A620" s="1" t="s">
        <v>108</v>
      </c>
      <c r="B620" s="1">
        <v>170</v>
      </c>
      <c r="C620" s="26" t="s">
        <v>5253</v>
      </c>
      <c r="D620" t="s">
        <v>138</v>
      </c>
      <c r="E620" s="27" t="s">
        <v>5254</v>
      </c>
      <c r="F620" s="28" t="s">
        <v>159</v>
      </c>
      <c r="G620" s="29">
        <v>2</v>
      </c>
      <c r="H620" s="28">
        <v>0.0015</v>
      </c>
      <c r="I620" s="30">
        <f>ROUND(G620*H620,P4)</f>
        <v>0</v>
      </c>
      <c r="L620" s="30">
        <v>0</v>
      </c>
      <c r="M620" s="24">
        <f>ROUND(G620*L620,P4)</f>
        <v>0</v>
      </c>
      <c r="N620" s="25" t="s">
        <v>4109</v>
      </c>
      <c r="O620" s="31">
        <f>M620*AA620</f>
        <v>0</v>
      </c>
      <c r="P620" s="1">
        <v>3</v>
      </c>
      <c r="AA620" s="1">
        <f>IF(P620=1,$O$3,IF(P620=2,$O$4,$O$5))</f>
        <v>0</v>
      </c>
    </row>
    <row r="621">
      <c r="A621" s="1" t="s">
        <v>114</v>
      </c>
      <c r="E621" s="27" t="s">
        <v>5254</v>
      </c>
    </row>
    <row r="622" ht="26.4">
      <c r="A622" s="1" t="s">
        <v>116</v>
      </c>
      <c r="E622" s="32" t="s">
        <v>5255</v>
      </c>
    </row>
    <row r="623">
      <c r="A623" s="1" t="s">
        <v>117</v>
      </c>
      <c r="E623" s="27" t="s">
        <v>138</v>
      </c>
    </row>
    <row r="624" ht="26.4">
      <c r="A624" s="1" t="s">
        <v>108</v>
      </c>
      <c r="B624" s="1">
        <v>171</v>
      </c>
      <c r="C624" s="26" t="s">
        <v>5256</v>
      </c>
      <c r="D624" t="s">
        <v>138</v>
      </c>
      <c r="E624" s="27" t="s">
        <v>5257</v>
      </c>
      <c r="F624" s="28" t="s">
        <v>112</v>
      </c>
      <c r="G624" s="29">
        <v>0.0030000000000000001</v>
      </c>
      <c r="H624" s="28">
        <v>0</v>
      </c>
      <c r="I624" s="30">
        <f>ROUND(G624*H624,P4)</f>
        <v>0</v>
      </c>
      <c r="L624" s="30">
        <v>0</v>
      </c>
      <c r="M624" s="24">
        <f>ROUND(G624*L624,P4)</f>
        <v>0</v>
      </c>
      <c r="N624" s="25" t="s">
        <v>4109</v>
      </c>
      <c r="O624" s="31">
        <f>M624*AA624</f>
        <v>0</v>
      </c>
      <c r="P624" s="1">
        <v>3</v>
      </c>
      <c r="AA624" s="1">
        <f>IF(P624=1,$O$3,IF(P624=2,$O$4,$O$5))</f>
        <v>0</v>
      </c>
    </row>
    <row r="625" ht="26.4">
      <c r="A625" s="1" t="s">
        <v>114</v>
      </c>
      <c r="E625" s="27" t="s">
        <v>5257</v>
      </c>
    </row>
    <row r="626">
      <c r="A626" s="1" t="s">
        <v>116</v>
      </c>
    </row>
    <row r="627">
      <c r="A627" s="1" t="s">
        <v>117</v>
      </c>
      <c r="E627" s="27" t="s">
        <v>138</v>
      </c>
    </row>
    <row r="628">
      <c r="A628" s="1" t="s">
        <v>105</v>
      </c>
      <c r="C628" s="22" t="s">
        <v>5258</v>
      </c>
      <c r="E628" s="23" t="s">
        <v>5259</v>
      </c>
      <c r="L628" s="24">
        <f>SUMIFS(L629:L652,A629:A652,"P")</f>
        <v>0</v>
      </c>
      <c r="M628" s="24">
        <f>SUMIFS(M629:M652,A629:A652,"P")</f>
        <v>0</v>
      </c>
      <c r="N628" s="25"/>
    </row>
    <row r="629" ht="26.4">
      <c r="A629" s="1" t="s">
        <v>108</v>
      </c>
      <c r="B629" s="1">
        <v>172</v>
      </c>
      <c r="C629" s="26" t="s">
        <v>5260</v>
      </c>
      <c r="D629" t="s">
        <v>138</v>
      </c>
      <c r="E629" s="27" t="s">
        <v>5261</v>
      </c>
      <c r="F629" s="28" t="s">
        <v>167</v>
      </c>
      <c r="G629" s="29">
        <v>55</v>
      </c>
      <c r="H629" s="28">
        <v>0</v>
      </c>
      <c r="I629" s="30">
        <f>ROUND(G629*H629,P4)</f>
        <v>0</v>
      </c>
      <c r="L629" s="30">
        <v>0</v>
      </c>
      <c r="M629" s="24">
        <f>ROUND(G629*L629,P4)</f>
        <v>0</v>
      </c>
      <c r="N629" s="25" t="s">
        <v>4109</v>
      </c>
      <c r="O629" s="31">
        <f>M629*AA629</f>
        <v>0</v>
      </c>
      <c r="P629" s="1">
        <v>3</v>
      </c>
      <c r="AA629" s="1">
        <f>IF(P629=1,$O$3,IF(P629=2,$O$4,$O$5))</f>
        <v>0</v>
      </c>
    </row>
    <row r="630" ht="26.4">
      <c r="A630" s="1" t="s">
        <v>114</v>
      </c>
      <c r="E630" s="27" t="s">
        <v>5261</v>
      </c>
    </row>
    <row r="631" ht="39.6">
      <c r="A631" s="1" t="s">
        <v>116</v>
      </c>
      <c r="E631" s="32" t="s">
        <v>5262</v>
      </c>
    </row>
    <row r="632">
      <c r="A632" s="1" t="s">
        <v>117</v>
      </c>
      <c r="E632" s="27" t="s">
        <v>138</v>
      </c>
    </row>
    <row r="633">
      <c r="A633" s="1" t="s">
        <v>108</v>
      </c>
      <c r="B633" s="1">
        <v>173</v>
      </c>
      <c r="C633" s="26" t="s">
        <v>5263</v>
      </c>
      <c r="D633" t="s">
        <v>138</v>
      </c>
      <c r="E633" s="27" t="s">
        <v>5264</v>
      </c>
      <c r="F633" s="28" t="s">
        <v>2163</v>
      </c>
      <c r="G633" s="29">
        <v>60.637999999999998</v>
      </c>
      <c r="H633" s="28">
        <v>0.001</v>
      </c>
      <c r="I633" s="30">
        <f>ROUND(G633*H633,P4)</f>
        <v>0</v>
      </c>
      <c r="L633" s="30">
        <v>0</v>
      </c>
      <c r="M633" s="24">
        <f>ROUND(G633*L633,P4)</f>
        <v>0</v>
      </c>
      <c r="N633" s="25" t="s">
        <v>4109</v>
      </c>
      <c r="O633" s="31">
        <f>M633*AA633</f>
        <v>0</v>
      </c>
      <c r="P633" s="1">
        <v>3</v>
      </c>
      <c r="AA633" s="1">
        <f>IF(P633=1,$O$3,IF(P633=2,$O$4,$O$5))</f>
        <v>0</v>
      </c>
    </row>
    <row r="634">
      <c r="A634" s="1" t="s">
        <v>114</v>
      </c>
      <c r="E634" s="27" t="s">
        <v>5264</v>
      </c>
    </row>
    <row r="635" ht="52.8">
      <c r="A635" s="1" t="s">
        <v>116</v>
      </c>
      <c r="E635" s="32" t="s">
        <v>5265</v>
      </c>
    </row>
    <row r="636">
      <c r="A636" s="1" t="s">
        <v>117</v>
      </c>
      <c r="E636" s="27" t="s">
        <v>138</v>
      </c>
    </row>
    <row r="637" ht="26.4">
      <c r="A637" s="1" t="s">
        <v>108</v>
      </c>
      <c r="B637" s="1">
        <v>174</v>
      </c>
      <c r="C637" s="26" t="s">
        <v>5266</v>
      </c>
      <c r="D637" t="s">
        <v>138</v>
      </c>
      <c r="E637" s="27" t="s">
        <v>5267</v>
      </c>
      <c r="F637" s="28" t="s">
        <v>167</v>
      </c>
      <c r="G637" s="29">
        <v>63</v>
      </c>
      <c r="H637" s="28">
        <v>0</v>
      </c>
      <c r="I637" s="30">
        <f>ROUND(G637*H637,P4)</f>
        <v>0</v>
      </c>
      <c r="L637" s="30">
        <v>0</v>
      </c>
      <c r="M637" s="24">
        <f>ROUND(G637*L637,P4)</f>
        <v>0</v>
      </c>
      <c r="N637" s="25" t="s">
        <v>4109</v>
      </c>
      <c r="O637" s="31">
        <f>M637*AA637</f>
        <v>0</v>
      </c>
      <c r="P637" s="1">
        <v>3</v>
      </c>
      <c r="AA637" s="1">
        <f>IF(P637=1,$O$3,IF(P637=2,$O$4,$O$5))</f>
        <v>0</v>
      </c>
    </row>
    <row r="638" ht="26.4">
      <c r="A638" s="1" t="s">
        <v>114</v>
      </c>
      <c r="E638" s="27" t="s">
        <v>5267</v>
      </c>
    </row>
    <row r="639" ht="39.6">
      <c r="A639" s="1" t="s">
        <v>116</v>
      </c>
      <c r="E639" s="32" t="s">
        <v>5268</v>
      </c>
    </row>
    <row r="640">
      <c r="A640" s="1" t="s">
        <v>117</v>
      </c>
      <c r="E640" s="27" t="s">
        <v>138</v>
      </c>
    </row>
    <row r="641">
      <c r="A641" s="1" t="s">
        <v>108</v>
      </c>
      <c r="B641" s="1">
        <v>175</v>
      </c>
      <c r="C641" s="26" t="s">
        <v>5269</v>
      </c>
      <c r="D641" t="s">
        <v>138</v>
      </c>
      <c r="E641" s="27" t="s">
        <v>5270</v>
      </c>
      <c r="F641" s="28" t="s">
        <v>2163</v>
      </c>
      <c r="G641" s="29">
        <v>106.502</v>
      </c>
      <c r="H641" s="28">
        <v>0.001</v>
      </c>
      <c r="I641" s="30">
        <f>ROUND(G641*H641,P4)</f>
        <v>0</v>
      </c>
      <c r="L641" s="30">
        <v>0</v>
      </c>
      <c r="M641" s="24">
        <f>ROUND(G641*L641,P4)</f>
        <v>0</v>
      </c>
      <c r="N641" s="25" t="s">
        <v>4109</v>
      </c>
      <c r="O641" s="31">
        <f>M641*AA641</f>
        <v>0</v>
      </c>
      <c r="P641" s="1">
        <v>3</v>
      </c>
      <c r="AA641" s="1">
        <f>IF(P641=1,$O$3,IF(P641=2,$O$4,$O$5))</f>
        <v>0</v>
      </c>
    </row>
    <row r="642">
      <c r="A642" s="1" t="s">
        <v>114</v>
      </c>
      <c r="E642" s="27" t="s">
        <v>5270</v>
      </c>
    </row>
    <row r="643" ht="52.8">
      <c r="A643" s="1" t="s">
        <v>116</v>
      </c>
      <c r="E643" s="32" t="s">
        <v>5271</v>
      </c>
    </row>
    <row r="644">
      <c r="A644" s="1" t="s">
        <v>117</v>
      </c>
      <c r="E644" s="27" t="s">
        <v>138</v>
      </c>
    </row>
    <row r="645">
      <c r="A645" s="1" t="s">
        <v>108</v>
      </c>
      <c r="B645" s="1">
        <v>176</v>
      </c>
      <c r="C645" s="26" t="s">
        <v>5272</v>
      </c>
      <c r="D645" t="s">
        <v>138</v>
      </c>
      <c r="E645" s="27" t="s">
        <v>5273</v>
      </c>
      <c r="F645" s="28" t="s">
        <v>159</v>
      </c>
      <c r="G645" s="29">
        <v>23</v>
      </c>
      <c r="H645" s="28">
        <v>0.00042999999999999999</v>
      </c>
      <c r="I645" s="30">
        <f>ROUND(G645*H645,P4)</f>
        <v>0</v>
      </c>
      <c r="L645" s="30">
        <v>0</v>
      </c>
      <c r="M645" s="24">
        <f>ROUND(G645*L645,P4)</f>
        <v>0</v>
      </c>
      <c r="N645" s="25" t="s">
        <v>4109</v>
      </c>
      <c r="O645" s="31">
        <f>M645*AA645</f>
        <v>0</v>
      </c>
      <c r="P645" s="1">
        <v>3</v>
      </c>
      <c r="AA645" s="1">
        <f>IF(P645=1,$O$3,IF(P645=2,$O$4,$O$5))</f>
        <v>0</v>
      </c>
    </row>
    <row r="646">
      <c r="A646" s="1" t="s">
        <v>114</v>
      </c>
      <c r="E646" s="27" t="s">
        <v>5273</v>
      </c>
    </row>
    <row r="647" ht="39.6">
      <c r="A647" s="1" t="s">
        <v>116</v>
      </c>
      <c r="E647" s="32" t="s">
        <v>5274</v>
      </c>
    </row>
    <row r="648">
      <c r="A648" s="1" t="s">
        <v>117</v>
      </c>
      <c r="E648" s="27" t="s">
        <v>138</v>
      </c>
    </row>
    <row r="649" ht="26.4">
      <c r="A649" s="1" t="s">
        <v>108</v>
      </c>
      <c r="B649" s="1">
        <v>177</v>
      </c>
      <c r="C649" s="26" t="s">
        <v>5275</v>
      </c>
      <c r="D649" t="s">
        <v>138</v>
      </c>
      <c r="E649" s="27" t="s">
        <v>5276</v>
      </c>
      <c r="F649" s="28" t="s">
        <v>112</v>
      </c>
      <c r="G649" s="29">
        <v>0.17699999999999999</v>
      </c>
      <c r="H649" s="28">
        <v>0</v>
      </c>
      <c r="I649" s="30">
        <f>ROUND(G649*H649,P4)</f>
        <v>0</v>
      </c>
      <c r="L649" s="30">
        <v>0</v>
      </c>
      <c r="M649" s="24">
        <f>ROUND(G649*L649,P4)</f>
        <v>0</v>
      </c>
      <c r="N649" s="25" t="s">
        <v>4109</v>
      </c>
      <c r="O649" s="31">
        <f>M649*AA649</f>
        <v>0</v>
      </c>
      <c r="P649" s="1">
        <v>3</v>
      </c>
      <c r="AA649" s="1">
        <f>IF(P649=1,$O$3,IF(P649=2,$O$4,$O$5))</f>
        <v>0</v>
      </c>
    </row>
    <row r="650" ht="26.4">
      <c r="A650" s="1" t="s">
        <v>114</v>
      </c>
      <c r="E650" s="27" t="s">
        <v>5276</v>
      </c>
    </row>
    <row r="651">
      <c r="A651" s="1" t="s">
        <v>116</v>
      </c>
    </row>
    <row r="652">
      <c r="A652" s="1" t="s">
        <v>117</v>
      </c>
      <c r="E652" s="27" t="s">
        <v>138</v>
      </c>
    </row>
    <row r="653">
      <c r="A653" s="1" t="s">
        <v>105</v>
      </c>
      <c r="C653" s="22" t="s">
        <v>5277</v>
      </c>
      <c r="E653" s="23" t="s">
        <v>5278</v>
      </c>
      <c r="L653" s="24">
        <f>SUMIFS(L654:L669,A654:A669,"P")</f>
        <v>0</v>
      </c>
      <c r="M653" s="24">
        <f>SUMIFS(M654:M669,A654:A669,"P")</f>
        <v>0</v>
      </c>
      <c r="N653" s="25"/>
    </row>
    <row r="654" ht="39.6">
      <c r="A654" s="1" t="s">
        <v>108</v>
      </c>
      <c r="B654" s="1">
        <v>178</v>
      </c>
      <c r="C654" s="26" t="s">
        <v>5279</v>
      </c>
      <c r="D654" t="s">
        <v>138</v>
      </c>
      <c r="E654" s="27" t="s">
        <v>5280</v>
      </c>
      <c r="F654" s="28" t="s">
        <v>159</v>
      </c>
      <c r="G654" s="29">
        <v>1</v>
      </c>
      <c r="H654" s="28">
        <v>0</v>
      </c>
      <c r="I654" s="30">
        <f>ROUND(G654*H654,P4)</f>
        <v>0</v>
      </c>
      <c r="L654" s="30">
        <v>0</v>
      </c>
      <c r="M654" s="24">
        <f>ROUND(G654*L654,P4)</f>
        <v>0</v>
      </c>
      <c r="N654" s="25" t="s">
        <v>138</v>
      </c>
      <c r="O654" s="31">
        <f>M654*AA654</f>
        <v>0</v>
      </c>
      <c r="P654" s="1">
        <v>3</v>
      </c>
      <c r="AA654" s="1">
        <f>IF(P654=1,$O$3,IF(P654=2,$O$4,$O$5))</f>
        <v>0</v>
      </c>
    </row>
    <row r="655" ht="39.6">
      <c r="A655" s="1" t="s">
        <v>114</v>
      </c>
      <c r="E655" s="27" t="s">
        <v>5280</v>
      </c>
    </row>
    <row r="656">
      <c r="A656" s="1" t="s">
        <v>116</v>
      </c>
    </row>
    <row r="657">
      <c r="A657" s="1" t="s">
        <v>117</v>
      </c>
      <c r="E657" s="27" t="s">
        <v>138</v>
      </c>
    </row>
    <row r="658" ht="39.6">
      <c r="A658" s="1" t="s">
        <v>108</v>
      </c>
      <c r="B658" s="1">
        <v>179</v>
      </c>
      <c r="C658" s="26" t="s">
        <v>5281</v>
      </c>
      <c r="D658" t="s">
        <v>138</v>
      </c>
      <c r="E658" s="27" t="s">
        <v>5282</v>
      </c>
      <c r="F658" s="28" t="s">
        <v>159</v>
      </c>
      <c r="G658" s="29">
        <v>1</v>
      </c>
      <c r="H658" s="28">
        <v>0</v>
      </c>
      <c r="I658" s="30">
        <f>ROUND(G658*H658,P4)</f>
        <v>0</v>
      </c>
      <c r="L658" s="30">
        <v>0</v>
      </c>
      <c r="M658" s="24">
        <f>ROUND(G658*L658,P4)</f>
        <v>0</v>
      </c>
      <c r="N658" s="25" t="s">
        <v>138</v>
      </c>
      <c r="O658" s="31">
        <f>M658*AA658</f>
        <v>0</v>
      </c>
      <c r="P658" s="1">
        <v>3</v>
      </c>
      <c r="AA658" s="1">
        <f>IF(P658=1,$O$3,IF(P658=2,$O$4,$O$5))</f>
        <v>0</v>
      </c>
    </row>
    <row r="659" ht="39.6">
      <c r="A659" s="1" t="s">
        <v>114</v>
      </c>
      <c r="E659" s="27" t="s">
        <v>5282</v>
      </c>
    </row>
    <row r="660">
      <c r="A660" s="1" t="s">
        <v>116</v>
      </c>
    </row>
    <row r="661">
      <c r="A661" s="1" t="s">
        <v>117</v>
      </c>
      <c r="E661" s="27" t="s">
        <v>138</v>
      </c>
    </row>
    <row r="662" ht="39.6">
      <c r="A662" s="1" t="s">
        <v>108</v>
      </c>
      <c r="B662" s="1">
        <v>180</v>
      </c>
      <c r="C662" s="26" t="s">
        <v>5283</v>
      </c>
      <c r="D662" t="s">
        <v>138</v>
      </c>
      <c r="E662" s="27" t="s">
        <v>5284</v>
      </c>
      <c r="F662" s="28" t="s">
        <v>159</v>
      </c>
      <c r="G662" s="29">
        <v>1</v>
      </c>
      <c r="H662" s="28">
        <v>0</v>
      </c>
      <c r="I662" s="30">
        <f>ROUND(G662*H662,P4)</f>
        <v>0</v>
      </c>
      <c r="L662" s="30">
        <v>0</v>
      </c>
      <c r="M662" s="24">
        <f>ROUND(G662*L662,P4)</f>
        <v>0</v>
      </c>
      <c r="N662" s="25" t="s">
        <v>138</v>
      </c>
      <c r="O662" s="31">
        <f>M662*AA662</f>
        <v>0</v>
      </c>
      <c r="P662" s="1">
        <v>3</v>
      </c>
      <c r="AA662" s="1">
        <f>IF(P662=1,$O$3,IF(P662=2,$O$4,$O$5))</f>
        <v>0</v>
      </c>
    </row>
    <row r="663" ht="39.6">
      <c r="A663" s="1" t="s">
        <v>114</v>
      </c>
      <c r="E663" s="27" t="s">
        <v>5284</v>
      </c>
    </row>
    <row r="664">
      <c r="A664" s="1" t="s">
        <v>116</v>
      </c>
    </row>
    <row r="665">
      <c r="A665" s="1" t="s">
        <v>117</v>
      </c>
      <c r="E665" s="27" t="s">
        <v>138</v>
      </c>
    </row>
    <row r="666" ht="26.4">
      <c r="A666" s="1" t="s">
        <v>108</v>
      </c>
      <c r="B666" s="1">
        <v>181</v>
      </c>
      <c r="C666" s="26" t="s">
        <v>5285</v>
      </c>
      <c r="D666" t="s">
        <v>138</v>
      </c>
      <c r="E666" s="27" t="s">
        <v>5286</v>
      </c>
      <c r="F666" s="28" t="s">
        <v>159</v>
      </c>
      <c r="G666" s="29">
        <v>1</v>
      </c>
      <c r="H666" s="28">
        <v>0</v>
      </c>
      <c r="I666" s="30">
        <f>ROUND(G666*H666,P4)</f>
        <v>0</v>
      </c>
      <c r="L666" s="30">
        <v>0</v>
      </c>
      <c r="M666" s="24">
        <f>ROUND(G666*L666,P4)</f>
        <v>0</v>
      </c>
      <c r="N666" s="25" t="s">
        <v>138</v>
      </c>
      <c r="O666" s="31">
        <f>M666*AA666</f>
        <v>0</v>
      </c>
      <c r="P666" s="1">
        <v>3</v>
      </c>
      <c r="AA666" s="1">
        <f>IF(P666=1,$O$3,IF(P666=2,$O$4,$O$5))</f>
        <v>0</v>
      </c>
    </row>
    <row r="667" ht="26.4">
      <c r="A667" s="1" t="s">
        <v>114</v>
      </c>
      <c r="E667" s="27" t="s">
        <v>5287</v>
      </c>
    </row>
    <row r="668">
      <c r="A668" s="1" t="s">
        <v>116</v>
      </c>
    </row>
    <row r="669">
      <c r="A669" s="1" t="s">
        <v>117</v>
      </c>
      <c r="E669" s="27" t="s">
        <v>138</v>
      </c>
    </row>
    <row r="670">
      <c r="A670" s="1" t="s">
        <v>105</v>
      </c>
      <c r="C670" s="22" t="s">
        <v>5288</v>
      </c>
      <c r="E670" s="23" t="s">
        <v>5289</v>
      </c>
      <c r="L670" s="24">
        <f>SUMIFS(L671:L794,A671:A794,"P")</f>
        <v>0</v>
      </c>
      <c r="M670" s="24">
        <f>SUMIFS(M671:M794,A671:A794,"P")</f>
        <v>0</v>
      </c>
      <c r="N670" s="25"/>
    </row>
    <row r="671" ht="26.4">
      <c r="A671" s="1" t="s">
        <v>108</v>
      </c>
      <c r="B671" s="1">
        <v>182</v>
      </c>
      <c r="C671" s="26" t="s">
        <v>5290</v>
      </c>
      <c r="D671" t="s">
        <v>138</v>
      </c>
      <c r="E671" s="27" t="s">
        <v>5291</v>
      </c>
      <c r="F671" s="28" t="s">
        <v>159</v>
      </c>
      <c r="G671" s="29">
        <v>4</v>
      </c>
      <c r="H671" s="28">
        <v>0</v>
      </c>
      <c r="I671" s="30">
        <f>ROUND(G671*H671,P4)</f>
        <v>0</v>
      </c>
      <c r="L671" s="30">
        <v>0</v>
      </c>
      <c r="M671" s="24">
        <f>ROUND(G671*L671,P4)</f>
        <v>0</v>
      </c>
      <c r="N671" s="25" t="s">
        <v>138</v>
      </c>
      <c r="O671" s="31">
        <f>M671*AA671</f>
        <v>0</v>
      </c>
      <c r="P671" s="1">
        <v>3</v>
      </c>
      <c r="AA671" s="1">
        <f>IF(P671=1,$O$3,IF(P671=2,$O$4,$O$5))</f>
        <v>0</v>
      </c>
    </row>
    <row r="672" ht="26.4">
      <c r="A672" s="1" t="s">
        <v>114</v>
      </c>
      <c r="E672" s="27" t="s">
        <v>5291</v>
      </c>
    </row>
    <row r="673">
      <c r="A673" s="1" t="s">
        <v>116</v>
      </c>
    </row>
    <row r="674">
      <c r="A674" s="1" t="s">
        <v>117</v>
      </c>
      <c r="E674" s="27" t="s">
        <v>138</v>
      </c>
    </row>
    <row r="675" ht="26.4">
      <c r="A675" s="1" t="s">
        <v>108</v>
      </c>
      <c r="B675" s="1">
        <v>183</v>
      </c>
      <c r="C675" s="26" t="s">
        <v>5292</v>
      </c>
      <c r="D675" t="s">
        <v>138</v>
      </c>
      <c r="E675" s="27" t="s">
        <v>5293</v>
      </c>
      <c r="F675" s="28" t="s">
        <v>159</v>
      </c>
      <c r="G675" s="29">
        <v>2</v>
      </c>
      <c r="H675" s="28">
        <v>0</v>
      </c>
      <c r="I675" s="30">
        <f>ROUND(G675*H675,P4)</f>
        <v>0</v>
      </c>
      <c r="L675" s="30">
        <v>0</v>
      </c>
      <c r="M675" s="24">
        <f>ROUND(G675*L675,P4)</f>
        <v>0</v>
      </c>
      <c r="N675" s="25" t="s">
        <v>138</v>
      </c>
      <c r="O675" s="31">
        <f>M675*AA675</f>
        <v>0</v>
      </c>
      <c r="P675" s="1">
        <v>3</v>
      </c>
      <c r="AA675" s="1">
        <f>IF(P675=1,$O$3,IF(P675=2,$O$4,$O$5))</f>
        <v>0</v>
      </c>
    </row>
    <row r="676" ht="26.4">
      <c r="A676" s="1" t="s">
        <v>114</v>
      </c>
      <c r="E676" s="27" t="s">
        <v>5293</v>
      </c>
    </row>
    <row r="677">
      <c r="A677" s="1" t="s">
        <v>116</v>
      </c>
    </row>
    <row r="678">
      <c r="A678" s="1" t="s">
        <v>117</v>
      </c>
      <c r="E678" s="27" t="s">
        <v>138</v>
      </c>
    </row>
    <row r="679" ht="26.4">
      <c r="A679" s="1" t="s">
        <v>108</v>
      </c>
      <c r="B679" s="1">
        <v>184</v>
      </c>
      <c r="C679" s="26" t="s">
        <v>5294</v>
      </c>
      <c r="D679" t="s">
        <v>138</v>
      </c>
      <c r="E679" s="27" t="s">
        <v>5295</v>
      </c>
      <c r="F679" s="28" t="s">
        <v>159</v>
      </c>
      <c r="G679" s="29">
        <v>1</v>
      </c>
      <c r="H679" s="28">
        <v>0</v>
      </c>
      <c r="I679" s="30">
        <f>ROUND(G679*H679,P4)</f>
        <v>0</v>
      </c>
      <c r="L679" s="30">
        <v>0</v>
      </c>
      <c r="M679" s="24">
        <f>ROUND(G679*L679,P4)</f>
        <v>0</v>
      </c>
      <c r="N679" s="25" t="s">
        <v>138</v>
      </c>
      <c r="O679" s="31">
        <f>M679*AA679</f>
        <v>0</v>
      </c>
      <c r="P679" s="1">
        <v>3</v>
      </c>
      <c r="AA679" s="1">
        <f>IF(P679=1,$O$3,IF(P679=2,$O$4,$O$5))</f>
        <v>0</v>
      </c>
    </row>
    <row r="680" ht="26.4">
      <c r="A680" s="1" t="s">
        <v>114</v>
      </c>
      <c r="E680" s="27" t="s">
        <v>5295</v>
      </c>
    </row>
    <row r="681">
      <c r="A681" s="1" t="s">
        <v>116</v>
      </c>
    </row>
    <row r="682">
      <c r="A682" s="1" t="s">
        <v>117</v>
      </c>
      <c r="E682" s="27" t="s">
        <v>138</v>
      </c>
    </row>
    <row r="683" ht="26.4">
      <c r="A683" s="1" t="s">
        <v>108</v>
      </c>
      <c r="B683" s="1">
        <v>185</v>
      </c>
      <c r="C683" s="26" t="s">
        <v>5296</v>
      </c>
      <c r="D683" t="s">
        <v>138</v>
      </c>
      <c r="E683" s="27" t="s">
        <v>5297</v>
      </c>
      <c r="F683" s="28" t="s">
        <v>159</v>
      </c>
      <c r="G683" s="29">
        <v>1</v>
      </c>
      <c r="H683" s="28">
        <v>0</v>
      </c>
      <c r="I683" s="30">
        <f>ROUND(G683*H683,P4)</f>
        <v>0</v>
      </c>
      <c r="L683" s="30">
        <v>0</v>
      </c>
      <c r="M683" s="24">
        <f>ROUND(G683*L683,P4)</f>
        <v>0</v>
      </c>
      <c r="N683" s="25" t="s">
        <v>138</v>
      </c>
      <c r="O683" s="31">
        <f>M683*AA683</f>
        <v>0</v>
      </c>
      <c r="P683" s="1">
        <v>3</v>
      </c>
      <c r="AA683" s="1">
        <f>IF(P683=1,$O$3,IF(P683=2,$O$4,$O$5))</f>
        <v>0</v>
      </c>
    </row>
    <row r="684" ht="26.4">
      <c r="A684" s="1" t="s">
        <v>114</v>
      </c>
      <c r="E684" s="27" t="s">
        <v>5297</v>
      </c>
    </row>
    <row r="685">
      <c r="A685" s="1" t="s">
        <v>116</v>
      </c>
    </row>
    <row r="686">
      <c r="A686" s="1" t="s">
        <v>117</v>
      </c>
      <c r="E686" s="27" t="s">
        <v>138</v>
      </c>
    </row>
    <row r="687" ht="26.4">
      <c r="A687" s="1" t="s">
        <v>108</v>
      </c>
      <c r="B687" s="1">
        <v>186</v>
      </c>
      <c r="C687" s="26" t="s">
        <v>5298</v>
      </c>
      <c r="D687" t="s">
        <v>138</v>
      </c>
      <c r="E687" s="27" t="s">
        <v>5299</v>
      </c>
      <c r="F687" s="28" t="s">
        <v>159</v>
      </c>
      <c r="G687" s="29">
        <v>1</v>
      </c>
      <c r="H687" s="28">
        <v>0</v>
      </c>
      <c r="I687" s="30">
        <f>ROUND(G687*H687,P4)</f>
        <v>0</v>
      </c>
      <c r="L687" s="30">
        <v>0</v>
      </c>
      <c r="M687" s="24">
        <f>ROUND(G687*L687,P4)</f>
        <v>0</v>
      </c>
      <c r="N687" s="25" t="s">
        <v>138</v>
      </c>
      <c r="O687" s="31">
        <f>M687*AA687</f>
        <v>0</v>
      </c>
      <c r="P687" s="1">
        <v>3</v>
      </c>
      <c r="AA687" s="1">
        <f>IF(P687=1,$O$3,IF(P687=2,$O$4,$O$5))</f>
        <v>0</v>
      </c>
    </row>
    <row r="688" ht="26.4">
      <c r="A688" s="1" t="s">
        <v>114</v>
      </c>
      <c r="E688" s="27" t="s">
        <v>5299</v>
      </c>
    </row>
    <row r="689">
      <c r="A689" s="1" t="s">
        <v>116</v>
      </c>
    </row>
    <row r="690">
      <c r="A690" s="1" t="s">
        <v>117</v>
      </c>
      <c r="E690" s="27" t="s">
        <v>138</v>
      </c>
    </row>
    <row r="691" ht="26.4">
      <c r="A691" s="1" t="s">
        <v>108</v>
      </c>
      <c r="B691" s="1">
        <v>187</v>
      </c>
      <c r="C691" s="26" t="s">
        <v>5300</v>
      </c>
      <c r="D691" t="s">
        <v>138</v>
      </c>
      <c r="E691" s="27" t="s">
        <v>5301</v>
      </c>
      <c r="F691" s="28" t="s">
        <v>159</v>
      </c>
      <c r="G691" s="29">
        <v>7</v>
      </c>
      <c r="H691" s="28">
        <v>0</v>
      </c>
      <c r="I691" s="30">
        <f>ROUND(G691*H691,P4)</f>
        <v>0</v>
      </c>
      <c r="L691" s="30">
        <v>0</v>
      </c>
      <c r="M691" s="24">
        <f>ROUND(G691*L691,P4)</f>
        <v>0</v>
      </c>
      <c r="N691" s="25" t="s">
        <v>138</v>
      </c>
      <c r="O691" s="31">
        <f>M691*AA691</f>
        <v>0</v>
      </c>
      <c r="P691" s="1">
        <v>3</v>
      </c>
      <c r="AA691" s="1">
        <f>IF(P691=1,$O$3,IF(P691=2,$O$4,$O$5))</f>
        <v>0</v>
      </c>
    </row>
    <row r="692" ht="39.6">
      <c r="A692" s="1" t="s">
        <v>114</v>
      </c>
      <c r="E692" s="27" t="s">
        <v>5302</v>
      </c>
    </row>
    <row r="693">
      <c r="A693" s="1" t="s">
        <v>116</v>
      </c>
    </row>
    <row r="694">
      <c r="A694" s="1" t="s">
        <v>117</v>
      </c>
      <c r="E694" s="27" t="s">
        <v>138</v>
      </c>
    </row>
    <row r="695" ht="26.4">
      <c r="A695" s="1" t="s">
        <v>108</v>
      </c>
      <c r="B695" s="1">
        <v>188</v>
      </c>
      <c r="C695" s="26" t="s">
        <v>5303</v>
      </c>
      <c r="D695" t="s">
        <v>138</v>
      </c>
      <c r="E695" s="27" t="s">
        <v>5304</v>
      </c>
      <c r="F695" s="28" t="s">
        <v>159</v>
      </c>
      <c r="G695" s="29">
        <v>1</v>
      </c>
      <c r="H695" s="28">
        <v>0</v>
      </c>
      <c r="I695" s="30">
        <f>ROUND(G695*H695,P4)</f>
        <v>0</v>
      </c>
      <c r="L695" s="30">
        <v>0</v>
      </c>
      <c r="M695" s="24">
        <f>ROUND(G695*L695,P4)</f>
        <v>0</v>
      </c>
      <c r="N695" s="25" t="s">
        <v>138</v>
      </c>
      <c r="O695" s="31">
        <f>M695*AA695</f>
        <v>0</v>
      </c>
      <c r="P695" s="1">
        <v>3</v>
      </c>
      <c r="AA695" s="1">
        <f>IF(P695=1,$O$3,IF(P695=2,$O$4,$O$5))</f>
        <v>0</v>
      </c>
    </row>
    <row r="696" ht="26.4">
      <c r="A696" s="1" t="s">
        <v>114</v>
      </c>
      <c r="E696" s="27" t="s">
        <v>5304</v>
      </c>
    </row>
    <row r="697">
      <c r="A697" s="1" t="s">
        <v>116</v>
      </c>
    </row>
    <row r="698">
      <c r="A698" s="1" t="s">
        <v>117</v>
      </c>
      <c r="E698" s="27" t="s">
        <v>138</v>
      </c>
    </row>
    <row r="699" ht="26.4">
      <c r="A699" s="1" t="s">
        <v>108</v>
      </c>
      <c r="B699" s="1">
        <v>189</v>
      </c>
      <c r="C699" s="26" t="s">
        <v>5305</v>
      </c>
      <c r="D699" t="s">
        <v>138</v>
      </c>
      <c r="E699" s="27" t="s">
        <v>5306</v>
      </c>
      <c r="F699" s="28" t="s">
        <v>159</v>
      </c>
      <c r="G699" s="29">
        <v>1</v>
      </c>
      <c r="H699" s="28">
        <v>0</v>
      </c>
      <c r="I699" s="30">
        <f>ROUND(G699*H699,P4)</f>
        <v>0</v>
      </c>
      <c r="L699" s="30">
        <v>0</v>
      </c>
      <c r="M699" s="24">
        <f>ROUND(G699*L699,P4)</f>
        <v>0</v>
      </c>
      <c r="N699" s="25" t="s">
        <v>138</v>
      </c>
      <c r="O699" s="31">
        <f>M699*AA699</f>
        <v>0</v>
      </c>
      <c r="P699" s="1">
        <v>3</v>
      </c>
      <c r="AA699" s="1">
        <f>IF(P699=1,$O$3,IF(P699=2,$O$4,$O$5))</f>
        <v>0</v>
      </c>
    </row>
    <row r="700" ht="26.4">
      <c r="A700" s="1" t="s">
        <v>114</v>
      </c>
      <c r="E700" s="27" t="s">
        <v>5306</v>
      </c>
    </row>
    <row r="701">
      <c r="A701" s="1" t="s">
        <v>116</v>
      </c>
    </row>
    <row r="702">
      <c r="A702" s="1" t="s">
        <v>117</v>
      </c>
      <c r="E702" s="27" t="s">
        <v>138</v>
      </c>
    </row>
    <row r="703" ht="26.4">
      <c r="A703" s="1" t="s">
        <v>108</v>
      </c>
      <c r="B703" s="1">
        <v>190</v>
      </c>
      <c r="C703" s="26" t="s">
        <v>5307</v>
      </c>
      <c r="D703" t="s">
        <v>138</v>
      </c>
      <c r="E703" s="27" t="s">
        <v>5308</v>
      </c>
      <c r="F703" s="28" t="s">
        <v>159</v>
      </c>
      <c r="G703" s="29">
        <v>1</v>
      </c>
      <c r="H703" s="28">
        <v>0</v>
      </c>
      <c r="I703" s="30">
        <f>ROUND(G703*H703,P4)</f>
        <v>0</v>
      </c>
      <c r="L703" s="30">
        <v>0</v>
      </c>
      <c r="M703" s="24">
        <f>ROUND(G703*L703,P4)</f>
        <v>0</v>
      </c>
      <c r="N703" s="25" t="s">
        <v>138</v>
      </c>
      <c r="O703" s="31">
        <f>M703*AA703</f>
        <v>0</v>
      </c>
      <c r="P703" s="1">
        <v>3</v>
      </c>
      <c r="AA703" s="1">
        <f>IF(P703=1,$O$3,IF(P703=2,$O$4,$O$5))</f>
        <v>0</v>
      </c>
    </row>
    <row r="704" ht="26.4">
      <c r="A704" s="1" t="s">
        <v>114</v>
      </c>
      <c r="E704" s="27" t="s">
        <v>5308</v>
      </c>
    </row>
    <row r="705">
      <c r="A705" s="1" t="s">
        <v>116</v>
      </c>
    </row>
    <row r="706">
      <c r="A706" s="1" t="s">
        <v>117</v>
      </c>
      <c r="E706" s="27" t="s">
        <v>138</v>
      </c>
    </row>
    <row r="707" ht="26.4">
      <c r="A707" s="1" t="s">
        <v>108</v>
      </c>
      <c r="B707" s="1">
        <v>191</v>
      </c>
      <c r="C707" s="26" t="s">
        <v>5309</v>
      </c>
      <c r="D707" t="s">
        <v>138</v>
      </c>
      <c r="E707" s="27" t="s">
        <v>5310</v>
      </c>
      <c r="F707" s="28" t="s">
        <v>159</v>
      </c>
      <c r="G707" s="29">
        <v>1</v>
      </c>
      <c r="H707" s="28">
        <v>0</v>
      </c>
      <c r="I707" s="30">
        <f>ROUND(G707*H707,P4)</f>
        <v>0</v>
      </c>
      <c r="L707" s="30">
        <v>0</v>
      </c>
      <c r="M707" s="24">
        <f>ROUND(G707*L707,P4)</f>
        <v>0</v>
      </c>
      <c r="N707" s="25" t="s">
        <v>138</v>
      </c>
      <c r="O707" s="31">
        <f>M707*AA707</f>
        <v>0</v>
      </c>
      <c r="P707" s="1">
        <v>3</v>
      </c>
      <c r="AA707" s="1">
        <f>IF(P707=1,$O$3,IF(P707=2,$O$4,$O$5))</f>
        <v>0</v>
      </c>
    </row>
    <row r="708" ht="39.6">
      <c r="A708" s="1" t="s">
        <v>114</v>
      </c>
      <c r="E708" s="27" t="s">
        <v>5311</v>
      </c>
    </row>
    <row r="709">
      <c r="A709" s="1" t="s">
        <v>116</v>
      </c>
    </row>
    <row r="710">
      <c r="A710" s="1" t="s">
        <v>117</v>
      </c>
      <c r="E710" s="27" t="s">
        <v>138</v>
      </c>
    </row>
    <row r="711" ht="26.4">
      <c r="A711" s="1" t="s">
        <v>108</v>
      </c>
      <c r="B711" s="1">
        <v>192</v>
      </c>
      <c r="C711" s="26" t="s">
        <v>5312</v>
      </c>
      <c r="D711" t="s">
        <v>138</v>
      </c>
      <c r="E711" s="27" t="s">
        <v>5313</v>
      </c>
      <c r="F711" s="28" t="s">
        <v>159</v>
      </c>
      <c r="G711" s="29">
        <v>1</v>
      </c>
      <c r="H711" s="28">
        <v>0</v>
      </c>
      <c r="I711" s="30">
        <f>ROUND(G711*H711,P4)</f>
        <v>0</v>
      </c>
      <c r="L711" s="30">
        <v>0</v>
      </c>
      <c r="M711" s="24">
        <f>ROUND(G711*L711,P4)</f>
        <v>0</v>
      </c>
      <c r="N711" s="25" t="s">
        <v>138</v>
      </c>
      <c r="O711" s="31">
        <f>M711*AA711</f>
        <v>0</v>
      </c>
      <c r="P711" s="1">
        <v>3</v>
      </c>
      <c r="AA711" s="1">
        <f>IF(P711=1,$O$3,IF(P711=2,$O$4,$O$5))</f>
        <v>0</v>
      </c>
    </row>
    <row r="712" ht="26.4">
      <c r="A712" s="1" t="s">
        <v>114</v>
      </c>
      <c r="E712" s="27" t="s">
        <v>5313</v>
      </c>
    </row>
    <row r="713">
      <c r="A713" s="1" t="s">
        <v>116</v>
      </c>
    </row>
    <row r="714">
      <c r="A714" s="1" t="s">
        <v>117</v>
      </c>
      <c r="E714" s="27" t="s">
        <v>138</v>
      </c>
    </row>
    <row r="715" ht="26.4">
      <c r="A715" s="1" t="s">
        <v>108</v>
      </c>
      <c r="B715" s="1">
        <v>193</v>
      </c>
      <c r="C715" s="26" t="s">
        <v>5314</v>
      </c>
      <c r="D715" t="s">
        <v>138</v>
      </c>
      <c r="E715" s="27" t="s">
        <v>5315</v>
      </c>
      <c r="F715" s="28" t="s">
        <v>159</v>
      </c>
      <c r="G715" s="29">
        <v>1</v>
      </c>
      <c r="H715" s="28">
        <v>0</v>
      </c>
      <c r="I715" s="30">
        <f>ROUND(G715*H715,P4)</f>
        <v>0</v>
      </c>
      <c r="L715" s="30">
        <v>0</v>
      </c>
      <c r="M715" s="24">
        <f>ROUND(G715*L715,P4)</f>
        <v>0</v>
      </c>
      <c r="N715" s="25" t="s">
        <v>138</v>
      </c>
      <c r="O715" s="31">
        <f>M715*AA715</f>
        <v>0</v>
      </c>
      <c r="P715" s="1">
        <v>3</v>
      </c>
      <c r="AA715" s="1">
        <f>IF(P715=1,$O$3,IF(P715=2,$O$4,$O$5))</f>
        <v>0</v>
      </c>
    </row>
    <row r="716" ht="26.4">
      <c r="A716" s="1" t="s">
        <v>114</v>
      </c>
      <c r="E716" s="27" t="s">
        <v>5315</v>
      </c>
    </row>
    <row r="717">
      <c r="A717" s="1" t="s">
        <v>116</v>
      </c>
    </row>
    <row r="718">
      <c r="A718" s="1" t="s">
        <v>117</v>
      </c>
      <c r="E718" s="27" t="s">
        <v>138</v>
      </c>
    </row>
    <row r="719" ht="26.4">
      <c r="A719" s="1" t="s">
        <v>108</v>
      </c>
      <c r="B719" s="1">
        <v>194</v>
      </c>
      <c r="C719" s="26" t="s">
        <v>5316</v>
      </c>
      <c r="D719" t="s">
        <v>138</v>
      </c>
      <c r="E719" s="27" t="s">
        <v>5317</v>
      </c>
      <c r="F719" s="28" t="s">
        <v>159</v>
      </c>
      <c r="G719" s="29">
        <v>1</v>
      </c>
      <c r="H719" s="28">
        <v>0</v>
      </c>
      <c r="I719" s="30">
        <f>ROUND(G719*H719,P4)</f>
        <v>0</v>
      </c>
      <c r="L719" s="30">
        <v>0</v>
      </c>
      <c r="M719" s="24">
        <f>ROUND(G719*L719,P4)</f>
        <v>0</v>
      </c>
      <c r="N719" s="25" t="s">
        <v>138</v>
      </c>
      <c r="O719" s="31">
        <f>M719*AA719</f>
        <v>0</v>
      </c>
      <c r="P719" s="1">
        <v>3</v>
      </c>
      <c r="AA719" s="1">
        <f>IF(P719=1,$O$3,IF(P719=2,$O$4,$O$5))</f>
        <v>0</v>
      </c>
    </row>
    <row r="720" ht="26.4">
      <c r="A720" s="1" t="s">
        <v>114</v>
      </c>
      <c r="E720" s="27" t="s">
        <v>5317</v>
      </c>
    </row>
    <row r="721">
      <c r="A721" s="1" t="s">
        <v>116</v>
      </c>
    </row>
    <row r="722">
      <c r="A722" s="1" t="s">
        <v>117</v>
      </c>
      <c r="E722" s="27" t="s">
        <v>138</v>
      </c>
    </row>
    <row r="723" ht="26.4">
      <c r="A723" s="1" t="s">
        <v>108</v>
      </c>
      <c r="B723" s="1">
        <v>195</v>
      </c>
      <c r="C723" s="26" t="s">
        <v>5318</v>
      </c>
      <c r="D723" t="s">
        <v>138</v>
      </c>
      <c r="E723" s="27" t="s">
        <v>5319</v>
      </c>
      <c r="F723" s="28" t="s">
        <v>159</v>
      </c>
      <c r="G723" s="29">
        <v>2</v>
      </c>
      <c r="H723" s="28">
        <v>0</v>
      </c>
      <c r="I723" s="30">
        <f>ROUND(G723*H723,P4)</f>
        <v>0</v>
      </c>
      <c r="L723" s="30">
        <v>0</v>
      </c>
      <c r="M723" s="24">
        <f>ROUND(G723*L723,P4)</f>
        <v>0</v>
      </c>
      <c r="N723" s="25" t="s">
        <v>138</v>
      </c>
      <c r="O723" s="31">
        <f>M723*AA723</f>
        <v>0</v>
      </c>
      <c r="P723" s="1">
        <v>3</v>
      </c>
      <c r="AA723" s="1">
        <f>IF(P723=1,$O$3,IF(P723=2,$O$4,$O$5))</f>
        <v>0</v>
      </c>
    </row>
    <row r="724" ht="26.4">
      <c r="A724" s="1" t="s">
        <v>114</v>
      </c>
      <c r="E724" s="27" t="s">
        <v>5319</v>
      </c>
    </row>
    <row r="725">
      <c r="A725" s="1" t="s">
        <v>116</v>
      </c>
    </row>
    <row r="726">
      <c r="A726" s="1" t="s">
        <v>117</v>
      </c>
      <c r="E726" s="27" t="s">
        <v>138</v>
      </c>
    </row>
    <row r="727" ht="26.4">
      <c r="A727" s="1" t="s">
        <v>108</v>
      </c>
      <c r="B727" s="1">
        <v>196</v>
      </c>
      <c r="C727" s="26" t="s">
        <v>5320</v>
      </c>
      <c r="D727" t="s">
        <v>138</v>
      </c>
      <c r="E727" s="27" t="s">
        <v>5321</v>
      </c>
      <c r="F727" s="28" t="s">
        <v>159</v>
      </c>
      <c r="G727" s="29">
        <v>1</v>
      </c>
      <c r="H727" s="28">
        <v>0</v>
      </c>
      <c r="I727" s="30">
        <f>ROUND(G727*H727,P4)</f>
        <v>0</v>
      </c>
      <c r="L727" s="30">
        <v>0</v>
      </c>
      <c r="M727" s="24">
        <f>ROUND(G727*L727,P4)</f>
        <v>0</v>
      </c>
      <c r="N727" s="25" t="s">
        <v>138</v>
      </c>
      <c r="O727" s="31">
        <f>M727*AA727</f>
        <v>0</v>
      </c>
      <c r="P727" s="1">
        <v>3</v>
      </c>
      <c r="AA727" s="1">
        <f>IF(P727=1,$O$3,IF(P727=2,$O$4,$O$5))</f>
        <v>0</v>
      </c>
    </row>
    <row r="728" ht="26.4">
      <c r="A728" s="1" t="s">
        <v>114</v>
      </c>
      <c r="E728" s="27" t="s">
        <v>5321</v>
      </c>
    </row>
    <row r="729">
      <c r="A729" s="1" t="s">
        <v>116</v>
      </c>
    </row>
    <row r="730">
      <c r="A730" s="1" t="s">
        <v>117</v>
      </c>
      <c r="E730" s="27" t="s">
        <v>138</v>
      </c>
    </row>
    <row r="731" ht="26.4">
      <c r="A731" s="1" t="s">
        <v>108</v>
      </c>
      <c r="B731" s="1">
        <v>197</v>
      </c>
      <c r="C731" s="26" t="s">
        <v>5322</v>
      </c>
      <c r="D731" t="s">
        <v>138</v>
      </c>
      <c r="E731" s="27" t="s">
        <v>5323</v>
      </c>
      <c r="F731" s="28" t="s">
        <v>159</v>
      </c>
      <c r="G731" s="29">
        <v>1</v>
      </c>
      <c r="H731" s="28">
        <v>0</v>
      </c>
      <c r="I731" s="30">
        <f>ROUND(G731*H731,P4)</f>
        <v>0</v>
      </c>
      <c r="L731" s="30">
        <v>0</v>
      </c>
      <c r="M731" s="24">
        <f>ROUND(G731*L731,P4)</f>
        <v>0</v>
      </c>
      <c r="N731" s="25" t="s">
        <v>138</v>
      </c>
      <c r="O731" s="31">
        <f>M731*AA731</f>
        <v>0</v>
      </c>
      <c r="P731" s="1">
        <v>3</v>
      </c>
      <c r="AA731" s="1">
        <f>IF(P731=1,$O$3,IF(P731=2,$O$4,$O$5))</f>
        <v>0</v>
      </c>
    </row>
    <row r="732" ht="26.4">
      <c r="A732" s="1" t="s">
        <v>114</v>
      </c>
      <c r="E732" s="27" t="s">
        <v>5323</v>
      </c>
    </row>
    <row r="733">
      <c r="A733" s="1" t="s">
        <v>116</v>
      </c>
    </row>
    <row r="734">
      <c r="A734" s="1" t="s">
        <v>117</v>
      </c>
      <c r="E734" s="27" t="s">
        <v>138</v>
      </c>
    </row>
    <row r="735" ht="26.4">
      <c r="A735" s="1" t="s">
        <v>108</v>
      </c>
      <c r="B735" s="1">
        <v>198</v>
      </c>
      <c r="C735" s="26" t="s">
        <v>5324</v>
      </c>
      <c r="D735" t="s">
        <v>138</v>
      </c>
      <c r="E735" s="27" t="s">
        <v>5325</v>
      </c>
      <c r="F735" s="28" t="s">
        <v>159</v>
      </c>
      <c r="G735" s="29">
        <v>1</v>
      </c>
      <c r="H735" s="28">
        <v>0</v>
      </c>
      <c r="I735" s="30">
        <f>ROUND(G735*H735,P4)</f>
        <v>0</v>
      </c>
      <c r="L735" s="30">
        <v>0</v>
      </c>
      <c r="M735" s="24">
        <f>ROUND(G735*L735,P4)</f>
        <v>0</v>
      </c>
      <c r="N735" s="25" t="s">
        <v>138</v>
      </c>
      <c r="O735" s="31">
        <f>M735*AA735</f>
        <v>0</v>
      </c>
      <c r="P735" s="1">
        <v>3</v>
      </c>
      <c r="AA735" s="1">
        <f>IF(P735=1,$O$3,IF(P735=2,$O$4,$O$5))</f>
        <v>0</v>
      </c>
    </row>
    <row r="736" ht="26.4">
      <c r="A736" s="1" t="s">
        <v>114</v>
      </c>
      <c r="E736" s="27" t="s">
        <v>5325</v>
      </c>
    </row>
    <row r="737">
      <c r="A737" s="1" t="s">
        <v>116</v>
      </c>
    </row>
    <row r="738">
      <c r="A738" s="1" t="s">
        <v>117</v>
      </c>
      <c r="E738" s="27" t="s">
        <v>138</v>
      </c>
    </row>
    <row r="739" ht="26.4">
      <c r="A739" s="1" t="s">
        <v>108</v>
      </c>
      <c r="B739" s="1">
        <v>199</v>
      </c>
      <c r="C739" s="26" t="s">
        <v>5326</v>
      </c>
      <c r="D739" t="s">
        <v>138</v>
      </c>
      <c r="E739" s="27" t="s">
        <v>5327</v>
      </c>
      <c r="F739" s="28" t="s">
        <v>159</v>
      </c>
      <c r="G739" s="29">
        <v>1</v>
      </c>
      <c r="H739" s="28">
        <v>0</v>
      </c>
      <c r="I739" s="30">
        <f>ROUND(G739*H739,P4)</f>
        <v>0</v>
      </c>
      <c r="L739" s="30">
        <v>0</v>
      </c>
      <c r="M739" s="24">
        <f>ROUND(G739*L739,P4)</f>
        <v>0</v>
      </c>
      <c r="N739" s="25" t="s">
        <v>138</v>
      </c>
      <c r="O739" s="31">
        <f>M739*AA739</f>
        <v>0</v>
      </c>
      <c r="P739" s="1">
        <v>3</v>
      </c>
      <c r="AA739" s="1">
        <f>IF(P739=1,$O$3,IF(P739=2,$O$4,$O$5))</f>
        <v>0</v>
      </c>
    </row>
    <row r="740" ht="26.4">
      <c r="A740" s="1" t="s">
        <v>114</v>
      </c>
      <c r="E740" s="27" t="s">
        <v>5327</v>
      </c>
    </row>
    <row r="741">
      <c r="A741" s="1" t="s">
        <v>116</v>
      </c>
    </row>
    <row r="742">
      <c r="A742" s="1" t="s">
        <v>117</v>
      </c>
      <c r="E742" s="27" t="s">
        <v>138</v>
      </c>
    </row>
    <row r="743" ht="26.4">
      <c r="A743" s="1" t="s">
        <v>108</v>
      </c>
      <c r="B743" s="1">
        <v>200</v>
      </c>
      <c r="C743" s="26" t="s">
        <v>5328</v>
      </c>
      <c r="D743" t="s">
        <v>138</v>
      </c>
      <c r="E743" s="27" t="s">
        <v>5329</v>
      </c>
      <c r="F743" s="28" t="s">
        <v>159</v>
      </c>
      <c r="G743" s="29">
        <v>4</v>
      </c>
      <c r="H743" s="28">
        <v>0</v>
      </c>
      <c r="I743" s="30">
        <f>ROUND(G743*H743,P4)</f>
        <v>0</v>
      </c>
      <c r="L743" s="30">
        <v>0</v>
      </c>
      <c r="M743" s="24">
        <f>ROUND(G743*L743,P4)</f>
        <v>0</v>
      </c>
      <c r="N743" s="25" t="s">
        <v>138</v>
      </c>
      <c r="O743" s="31">
        <f>M743*AA743</f>
        <v>0</v>
      </c>
      <c r="P743" s="1">
        <v>3</v>
      </c>
      <c r="AA743" s="1">
        <f>IF(P743=1,$O$3,IF(P743=2,$O$4,$O$5))</f>
        <v>0</v>
      </c>
    </row>
    <row r="744" ht="26.4">
      <c r="A744" s="1" t="s">
        <v>114</v>
      </c>
      <c r="E744" s="27" t="s">
        <v>5329</v>
      </c>
    </row>
    <row r="745">
      <c r="A745" s="1" t="s">
        <v>116</v>
      </c>
    </row>
    <row r="746">
      <c r="A746" s="1" t="s">
        <v>117</v>
      </c>
      <c r="E746" s="27" t="s">
        <v>138</v>
      </c>
    </row>
    <row r="747" ht="26.4">
      <c r="A747" s="1" t="s">
        <v>108</v>
      </c>
      <c r="B747" s="1">
        <v>201</v>
      </c>
      <c r="C747" s="26" t="s">
        <v>5330</v>
      </c>
      <c r="D747" t="s">
        <v>138</v>
      </c>
      <c r="E747" s="27" t="s">
        <v>5331</v>
      </c>
      <c r="F747" s="28" t="s">
        <v>159</v>
      </c>
      <c r="G747" s="29">
        <v>3</v>
      </c>
      <c r="H747" s="28">
        <v>0</v>
      </c>
      <c r="I747" s="30">
        <f>ROUND(G747*H747,P4)</f>
        <v>0</v>
      </c>
      <c r="L747" s="30">
        <v>0</v>
      </c>
      <c r="M747" s="24">
        <f>ROUND(G747*L747,P4)</f>
        <v>0</v>
      </c>
      <c r="N747" s="25" t="s">
        <v>138</v>
      </c>
      <c r="O747" s="31">
        <f>M747*AA747</f>
        <v>0</v>
      </c>
      <c r="P747" s="1">
        <v>3</v>
      </c>
      <c r="AA747" s="1">
        <f>IF(P747=1,$O$3,IF(P747=2,$O$4,$O$5))</f>
        <v>0</v>
      </c>
    </row>
    <row r="748" ht="39.6">
      <c r="A748" s="1" t="s">
        <v>114</v>
      </c>
      <c r="E748" s="27" t="s">
        <v>5332</v>
      </c>
    </row>
    <row r="749">
      <c r="A749" s="1" t="s">
        <v>116</v>
      </c>
    </row>
    <row r="750">
      <c r="A750" s="1" t="s">
        <v>117</v>
      </c>
      <c r="E750" s="27" t="s">
        <v>138</v>
      </c>
    </row>
    <row r="751" ht="26.4">
      <c r="A751" s="1" t="s">
        <v>108</v>
      </c>
      <c r="B751" s="1">
        <v>202</v>
      </c>
      <c r="C751" s="26" t="s">
        <v>5333</v>
      </c>
      <c r="D751" t="s">
        <v>138</v>
      </c>
      <c r="E751" s="27" t="s">
        <v>5334</v>
      </c>
      <c r="F751" s="28" t="s">
        <v>159</v>
      </c>
      <c r="G751" s="29">
        <v>3</v>
      </c>
      <c r="H751" s="28">
        <v>0</v>
      </c>
      <c r="I751" s="30">
        <f>ROUND(G751*H751,P4)</f>
        <v>0</v>
      </c>
      <c r="L751" s="30">
        <v>0</v>
      </c>
      <c r="M751" s="24">
        <f>ROUND(G751*L751,P4)</f>
        <v>0</v>
      </c>
      <c r="N751" s="25" t="s">
        <v>138</v>
      </c>
      <c r="O751" s="31">
        <f>M751*AA751</f>
        <v>0</v>
      </c>
      <c r="P751" s="1">
        <v>3</v>
      </c>
      <c r="AA751" s="1">
        <f>IF(P751=1,$O$3,IF(P751=2,$O$4,$O$5))</f>
        <v>0</v>
      </c>
    </row>
    <row r="752" ht="39.6">
      <c r="A752" s="1" t="s">
        <v>114</v>
      </c>
      <c r="E752" s="27" t="s">
        <v>5335</v>
      </c>
    </row>
    <row r="753">
      <c r="A753" s="1" t="s">
        <v>116</v>
      </c>
    </row>
    <row r="754">
      <c r="A754" s="1" t="s">
        <v>117</v>
      </c>
      <c r="E754" s="27" t="s">
        <v>138</v>
      </c>
    </row>
    <row r="755" ht="26.4">
      <c r="A755" s="1" t="s">
        <v>108</v>
      </c>
      <c r="B755" s="1">
        <v>203</v>
      </c>
      <c r="C755" s="26" t="s">
        <v>5336</v>
      </c>
      <c r="D755" t="s">
        <v>138</v>
      </c>
      <c r="E755" s="27" t="s">
        <v>5337</v>
      </c>
      <c r="F755" s="28" t="s">
        <v>159</v>
      </c>
      <c r="G755" s="29">
        <v>3</v>
      </c>
      <c r="H755" s="28">
        <v>0</v>
      </c>
      <c r="I755" s="30">
        <f>ROUND(G755*H755,P4)</f>
        <v>0</v>
      </c>
      <c r="L755" s="30">
        <v>0</v>
      </c>
      <c r="M755" s="24">
        <f>ROUND(G755*L755,P4)</f>
        <v>0</v>
      </c>
      <c r="N755" s="25" t="s">
        <v>138</v>
      </c>
      <c r="O755" s="31">
        <f>M755*AA755</f>
        <v>0</v>
      </c>
      <c r="P755" s="1">
        <v>3</v>
      </c>
      <c r="AA755" s="1">
        <f>IF(P755=1,$O$3,IF(P755=2,$O$4,$O$5))</f>
        <v>0</v>
      </c>
    </row>
    <row r="756" ht="39.6">
      <c r="A756" s="1" t="s">
        <v>114</v>
      </c>
      <c r="E756" s="27" t="s">
        <v>5338</v>
      </c>
    </row>
    <row r="757">
      <c r="A757" s="1" t="s">
        <v>116</v>
      </c>
    </row>
    <row r="758">
      <c r="A758" s="1" t="s">
        <v>117</v>
      </c>
      <c r="E758" s="27" t="s">
        <v>138</v>
      </c>
    </row>
    <row r="759" ht="26.4">
      <c r="A759" s="1" t="s">
        <v>108</v>
      </c>
      <c r="B759" s="1">
        <v>204</v>
      </c>
      <c r="C759" s="26" t="s">
        <v>5339</v>
      </c>
      <c r="D759" t="s">
        <v>138</v>
      </c>
      <c r="E759" s="27" t="s">
        <v>5340</v>
      </c>
      <c r="F759" s="28" t="s">
        <v>159</v>
      </c>
      <c r="G759" s="29">
        <v>1</v>
      </c>
      <c r="H759" s="28">
        <v>0</v>
      </c>
      <c r="I759" s="30">
        <f>ROUND(G759*H759,P4)</f>
        <v>0</v>
      </c>
      <c r="L759" s="30">
        <v>0</v>
      </c>
      <c r="M759" s="24">
        <f>ROUND(G759*L759,P4)</f>
        <v>0</v>
      </c>
      <c r="N759" s="25" t="s">
        <v>138</v>
      </c>
      <c r="O759" s="31">
        <f>M759*AA759</f>
        <v>0</v>
      </c>
      <c r="P759" s="1">
        <v>3</v>
      </c>
      <c r="AA759" s="1">
        <f>IF(P759=1,$O$3,IF(P759=2,$O$4,$O$5))</f>
        <v>0</v>
      </c>
    </row>
    <row r="760" ht="39.6">
      <c r="A760" s="1" t="s">
        <v>114</v>
      </c>
      <c r="E760" s="27" t="s">
        <v>5341</v>
      </c>
    </row>
    <row r="761">
      <c r="A761" s="1" t="s">
        <v>116</v>
      </c>
    </row>
    <row r="762">
      <c r="A762" s="1" t="s">
        <v>117</v>
      </c>
      <c r="E762" s="27" t="s">
        <v>138</v>
      </c>
    </row>
    <row r="763" ht="26.4">
      <c r="A763" s="1" t="s">
        <v>108</v>
      </c>
      <c r="B763" s="1">
        <v>205</v>
      </c>
      <c r="C763" s="26" t="s">
        <v>5342</v>
      </c>
      <c r="D763" t="s">
        <v>138</v>
      </c>
      <c r="E763" s="27" t="s">
        <v>5343</v>
      </c>
      <c r="F763" s="28" t="s">
        <v>159</v>
      </c>
      <c r="G763" s="29">
        <v>1</v>
      </c>
      <c r="H763" s="28">
        <v>0</v>
      </c>
      <c r="I763" s="30">
        <f>ROUND(G763*H763,P4)</f>
        <v>0</v>
      </c>
      <c r="L763" s="30">
        <v>0</v>
      </c>
      <c r="M763" s="24">
        <f>ROUND(G763*L763,P4)</f>
        <v>0</v>
      </c>
      <c r="N763" s="25" t="s">
        <v>138</v>
      </c>
      <c r="O763" s="31">
        <f>M763*AA763</f>
        <v>0</v>
      </c>
      <c r="P763" s="1">
        <v>3</v>
      </c>
      <c r="AA763" s="1">
        <f>IF(P763=1,$O$3,IF(P763=2,$O$4,$O$5))</f>
        <v>0</v>
      </c>
    </row>
    <row r="764" ht="39.6">
      <c r="A764" s="1" t="s">
        <v>114</v>
      </c>
      <c r="E764" s="27" t="s">
        <v>5344</v>
      </c>
    </row>
    <row r="765">
      <c r="A765" s="1" t="s">
        <v>116</v>
      </c>
    </row>
    <row r="766">
      <c r="A766" s="1" t="s">
        <v>117</v>
      </c>
      <c r="E766" s="27" t="s">
        <v>138</v>
      </c>
    </row>
    <row r="767" ht="26.4">
      <c r="A767" s="1" t="s">
        <v>108</v>
      </c>
      <c r="B767" s="1">
        <v>206</v>
      </c>
      <c r="C767" s="26" t="s">
        <v>5345</v>
      </c>
      <c r="D767" t="s">
        <v>138</v>
      </c>
      <c r="E767" s="27" t="s">
        <v>5346</v>
      </c>
      <c r="F767" s="28" t="s">
        <v>159</v>
      </c>
      <c r="G767" s="29">
        <v>1</v>
      </c>
      <c r="H767" s="28">
        <v>0</v>
      </c>
      <c r="I767" s="30">
        <f>ROUND(G767*H767,P4)</f>
        <v>0</v>
      </c>
      <c r="L767" s="30">
        <v>0</v>
      </c>
      <c r="M767" s="24">
        <f>ROUND(G767*L767,P4)</f>
        <v>0</v>
      </c>
      <c r="N767" s="25" t="s">
        <v>138</v>
      </c>
      <c r="O767" s="31">
        <f>M767*AA767</f>
        <v>0</v>
      </c>
      <c r="P767" s="1">
        <v>3</v>
      </c>
      <c r="AA767" s="1">
        <f>IF(P767=1,$O$3,IF(P767=2,$O$4,$O$5))</f>
        <v>0</v>
      </c>
    </row>
    <row r="768" ht="39.6">
      <c r="A768" s="1" t="s">
        <v>114</v>
      </c>
      <c r="E768" s="27" t="s">
        <v>5347</v>
      </c>
    </row>
    <row r="769">
      <c r="A769" s="1" t="s">
        <v>116</v>
      </c>
    </row>
    <row r="770">
      <c r="A770" s="1" t="s">
        <v>117</v>
      </c>
      <c r="E770" s="27" t="s">
        <v>138</v>
      </c>
    </row>
    <row r="771">
      <c r="A771" s="1" t="s">
        <v>108</v>
      </c>
      <c r="B771" s="1">
        <v>207</v>
      </c>
      <c r="C771" s="26" t="s">
        <v>5348</v>
      </c>
      <c r="D771" t="s">
        <v>138</v>
      </c>
      <c r="E771" s="27" t="s">
        <v>5349</v>
      </c>
      <c r="F771" s="28" t="s">
        <v>159</v>
      </c>
      <c r="G771" s="29">
        <v>4</v>
      </c>
      <c r="H771" s="28">
        <v>0</v>
      </c>
      <c r="I771" s="30">
        <f>ROUND(G771*H771,P4)</f>
        <v>0</v>
      </c>
      <c r="L771" s="30">
        <v>0</v>
      </c>
      <c r="M771" s="24">
        <f>ROUND(G771*L771,P4)</f>
        <v>0</v>
      </c>
      <c r="N771" s="25" t="s">
        <v>138</v>
      </c>
      <c r="O771" s="31">
        <f>M771*AA771</f>
        <v>0</v>
      </c>
      <c r="P771" s="1">
        <v>3</v>
      </c>
      <c r="AA771" s="1">
        <f>IF(P771=1,$O$3,IF(P771=2,$O$4,$O$5))</f>
        <v>0</v>
      </c>
    </row>
    <row r="772">
      <c r="A772" s="1" t="s">
        <v>114</v>
      </c>
      <c r="E772" s="27" t="s">
        <v>5349</v>
      </c>
    </row>
    <row r="773">
      <c r="A773" s="1" t="s">
        <v>116</v>
      </c>
    </row>
    <row r="774">
      <c r="A774" s="1" t="s">
        <v>117</v>
      </c>
      <c r="E774" s="27" t="s">
        <v>138</v>
      </c>
    </row>
    <row r="775" ht="26.4">
      <c r="A775" s="1" t="s">
        <v>108</v>
      </c>
      <c r="B775" s="1">
        <v>208</v>
      </c>
      <c r="C775" s="26" t="s">
        <v>5350</v>
      </c>
      <c r="D775" t="s">
        <v>138</v>
      </c>
      <c r="E775" s="27" t="s">
        <v>5351</v>
      </c>
      <c r="F775" s="28" t="s">
        <v>159</v>
      </c>
      <c r="G775" s="29">
        <v>4</v>
      </c>
      <c r="H775" s="28">
        <v>0</v>
      </c>
      <c r="I775" s="30">
        <f>ROUND(G775*H775,P4)</f>
        <v>0</v>
      </c>
      <c r="L775" s="30">
        <v>0</v>
      </c>
      <c r="M775" s="24">
        <f>ROUND(G775*L775,P4)</f>
        <v>0</v>
      </c>
      <c r="N775" s="25" t="s">
        <v>138</v>
      </c>
      <c r="O775" s="31">
        <f>M775*AA775</f>
        <v>0</v>
      </c>
      <c r="P775" s="1">
        <v>3</v>
      </c>
      <c r="AA775" s="1">
        <f>IF(P775=1,$O$3,IF(P775=2,$O$4,$O$5))</f>
        <v>0</v>
      </c>
    </row>
    <row r="776" ht="26.4">
      <c r="A776" s="1" t="s">
        <v>114</v>
      </c>
      <c r="E776" s="27" t="s">
        <v>5351</v>
      </c>
    </row>
    <row r="777">
      <c r="A777" s="1" t="s">
        <v>116</v>
      </c>
    </row>
    <row r="778">
      <c r="A778" s="1" t="s">
        <v>117</v>
      </c>
      <c r="E778" s="27" t="s">
        <v>138</v>
      </c>
    </row>
    <row r="779">
      <c r="A779" s="1" t="s">
        <v>108</v>
      </c>
      <c r="B779" s="1">
        <v>209</v>
      </c>
      <c r="C779" s="26" t="s">
        <v>5352</v>
      </c>
      <c r="D779" t="s">
        <v>138</v>
      </c>
      <c r="E779" s="27" t="s">
        <v>5353</v>
      </c>
      <c r="F779" s="28" t="s">
        <v>159</v>
      </c>
      <c r="G779" s="29">
        <v>18</v>
      </c>
      <c r="H779" s="28">
        <v>0</v>
      </c>
      <c r="I779" s="30">
        <f>ROUND(G779*H779,P4)</f>
        <v>0</v>
      </c>
      <c r="L779" s="30">
        <v>0</v>
      </c>
      <c r="M779" s="24">
        <f>ROUND(G779*L779,P4)</f>
        <v>0</v>
      </c>
      <c r="N779" s="25" t="s">
        <v>138</v>
      </c>
      <c r="O779" s="31">
        <f>M779*AA779</f>
        <v>0</v>
      </c>
      <c r="P779" s="1">
        <v>3</v>
      </c>
      <c r="AA779" s="1">
        <f>IF(P779=1,$O$3,IF(P779=2,$O$4,$O$5))</f>
        <v>0</v>
      </c>
    </row>
    <row r="780">
      <c r="A780" s="1" t="s">
        <v>114</v>
      </c>
      <c r="E780" s="27" t="s">
        <v>5353</v>
      </c>
    </row>
    <row r="781">
      <c r="A781" s="1" t="s">
        <v>116</v>
      </c>
    </row>
    <row r="782">
      <c r="A782" s="1" t="s">
        <v>117</v>
      </c>
      <c r="E782" s="27" t="s">
        <v>138</v>
      </c>
    </row>
    <row r="783" ht="26.4">
      <c r="A783" s="1" t="s">
        <v>108</v>
      </c>
      <c r="B783" s="1">
        <v>210</v>
      </c>
      <c r="C783" s="26" t="s">
        <v>5354</v>
      </c>
      <c r="D783" t="s">
        <v>138</v>
      </c>
      <c r="E783" s="27" t="s">
        <v>5355</v>
      </c>
      <c r="F783" s="28" t="s">
        <v>159</v>
      </c>
      <c r="G783" s="29">
        <v>1</v>
      </c>
      <c r="H783" s="28">
        <v>0</v>
      </c>
      <c r="I783" s="30">
        <f>ROUND(G783*H783,P4)</f>
        <v>0</v>
      </c>
      <c r="L783" s="30">
        <v>0</v>
      </c>
      <c r="M783" s="24">
        <f>ROUND(G783*L783,P4)</f>
        <v>0</v>
      </c>
      <c r="N783" s="25" t="s">
        <v>138</v>
      </c>
      <c r="O783" s="31">
        <f>M783*AA783</f>
        <v>0</v>
      </c>
      <c r="P783" s="1">
        <v>3</v>
      </c>
      <c r="AA783" s="1">
        <f>IF(P783=1,$O$3,IF(P783=2,$O$4,$O$5))</f>
        <v>0</v>
      </c>
    </row>
    <row r="784" ht="26.4">
      <c r="A784" s="1" t="s">
        <v>114</v>
      </c>
      <c r="E784" s="27" t="s">
        <v>5355</v>
      </c>
    </row>
    <row r="785">
      <c r="A785" s="1" t="s">
        <v>116</v>
      </c>
    </row>
    <row r="786">
      <c r="A786" s="1" t="s">
        <v>117</v>
      </c>
      <c r="E786" s="27" t="s">
        <v>138</v>
      </c>
    </row>
    <row r="787">
      <c r="A787" s="1" t="s">
        <v>108</v>
      </c>
      <c r="B787" s="1">
        <v>211</v>
      </c>
      <c r="C787" s="26" t="s">
        <v>5356</v>
      </c>
      <c r="D787" t="s">
        <v>138</v>
      </c>
      <c r="E787" s="27" t="s">
        <v>5357</v>
      </c>
      <c r="F787" s="28" t="s">
        <v>159</v>
      </c>
      <c r="G787" s="29">
        <v>10</v>
      </c>
      <c r="H787" s="28">
        <v>0</v>
      </c>
      <c r="I787" s="30">
        <f>ROUND(G787*H787,P4)</f>
        <v>0</v>
      </c>
      <c r="L787" s="30">
        <v>0</v>
      </c>
      <c r="M787" s="24">
        <f>ROUND(G787*L787,P4)</f>
        <v>0</v>
      </c>
      <c r="N787" s="25" t="s">
        <v>138</v>
      </c>
      <c r="O787" s="31">
        <f>M787*AA787</f>
        <v>0</v>
      </c>
      <c r="P787" s="1">
        <v>3</v>
      </c>
      <c r="AA787" s="1">
        <f>IF(P787=1,$O$3,IF(P787=2,$O$4,$O$5))</f>
        <v>0</v>
      </c>
    </row>
    <row r="788">
      <c r="A788" s="1" t="s">
        <v>114</v>
      </c>
      <c r="E788" s="27" t="s">
        <v>5357</v>
      </c>
    </row>
    <row r="789">
      <c r="A789" s="1" t="s">
        <v>116</v>
      </c>
    </row>
    <row r="790">
      <c r="A790" s="1" t="s">
        <v>117</v>
      </c>
      <c r="E790" s="27" t="s">
        <v>138</v>
      </c>
    </row>
    <row r="791" ht="26.4">
      <c r="A791" s="1" t="s">
        <v>108</v>
      </c>
      <c r="B791" s="1">
        <v>212</v>
      </c>
      <c r="C791" s="26" t="s">
        <v>5358</v>
      </c>
      <c r="D791" t="s">
        <v>138</v>
      </c>
      <c r="E791" s="27" t="s">
        <v>5359</v>
      </c>
      <c r="F791" s="28" t="s">
        <v>159</v>
      </c>
      <c r="G791" s="29">
        <v>7</v>
      </c>
      <c r="H791" s="28">
        <v>0</v>
      </c>
      <c r="I791" s="30">
        <f>ROUND(G791*H791,P4)</f>
        <v>0</v>
      </c>
      <c r="L791" s="30">
        <v>0</v>
      </c>
      <c r="M791" s="24">
        <f>ROUND(G791*L791,P4)</f>
        <v>0</v>
      </c>
      <c r="N791" s="25" t="s">
        <v>138</v>
      </c>
      <c r="O791" s="31">
        <f>M791*AA791</f>
        <v>0</v>
      </c>
      <c r="P791" s="1">
        <v>3</v>
      </c>
      <c r="AA791" s="1">
        <f>IF(P791=1,$O$3,IF(P791=2,$O$4,$O$5))</f>
        <v>0</v>
      </c>
    </row>
    <row r="792" ht="26.4">
      <c r="A792" s="1" t="s">
        <v>114</v>
      </c>
      <c r="E792" s="27" t="s">
        <v>5360</v>
      </c>
    </row>
    <row r="793">
      <c r="A793" s="1" t="s">
        <v>116</v>
      </c>
    </row>
    <row r="794">
      <c r="A794" s="1" t="s">
        <v>117</v>
      </c>
      <c r="E794" s="27" t="s">
        <v>138</v>
      </c>
    </row>
    <row r="795">
      <c r="A795" s="1" t="s">
        <v>105</v>
      </c>
      <c r="C795" s="22" t="s">
        <v>5361</v>
      </c>
      <c r="E795" s="23" t="s">
        <v>5362</v>
      </c>
      <c r="L795" s="24">
        <f>SUMIFS(L796:L831,A796:A831,"P")</f>
        <v>0</v>
      </c>
      <c r="M795" s="24">
        <f>SUMIFS(M796:M831,A796:A831,"P")</f>
        <v>0</v>
      </c>
      <c r="N795" s="25"/>
    </row>
    <row r="796" ht="26.4">
      <c r="A796" s="1" t="s">
        <v>108</v>
      </c>
      <c r="B796" s="1">
        <v>213</v>
      </c>
      <c r="C796" s="26" t="s">
        <v>5363</v>
      </c>
      <c r="D796" t="s">
        <v>138</v>
      </c>
      <c r="E796" s="27" t="s">
        <v>5364</v>
      </c>
      <c r="F796" s="28" t="s">
        <v>167</v>
      </c>
      <c r="G796" s="29">
        <v>9.5</v>
      </c>
      <c r="H796" s="28">
        <v>0</v>
      </c>
      <c r="I796" s="30">
        <f>ROUND(G796*H796,P4)</f>
        <v>0</v>
      </c>
      <c r="L796" s="30">
        <v>0</v>
      </c>
      <c r="M796" s="24">
        <f>ROUND(G796*L796,P4)</f>
        <v>0</v>
      </c>
      <c r="N796" s="25" t="s">
        <v>4109</v>
      </c>
      <c r="O796" s="31">
        <f>M796*AA796</f>
        <v>0</v>
      </c>
      <c r="P796" s="1">
        <v>3</v>
      </c>
      <c r="AA796" s="1">
        <f>IF(P796=1,$O$3,IF(P796=2,$O$4,$O$5))</f>
        <v>0</v>
      </c>
    </row>
    <row r="797" ht="39.6">
      <c r="A797" s="1" t="s">
        <v>114</v>
      </c>
      <c r="E797" s="27" t="s">
        <v>5365</v>
      </c>
    </row>
    <row r="798" ht="39.6">
      <c r="A798" s="1" t="s">
        <v>116</v>
      </c>
      <c r="E798" s="32" t="s">
        <v>5366</v>
      </c>
    </row>
    <row r="799">
      <c r="A799" s="1" t="s">
        <v>117</v>
      </c>
      <c r="E799" s="27" t="s">
        <v>138</v>
      </c>
    </row>
    <row r="800">
      <c r="A800" s="1" t="s">
        <v>108</v>
      </c>
      <c r="B800" s="1">
        <v>214</v>
      </c>
      <c r="C800" s="26" t="s">
        <v>5367</v>
      </c>
      <c r="D800" t="s">
        <v>138</v>
      </c>
      <c r="E800" s="27" t="s">
        <v>5368</v>
      </c>
      <c r="F800" s="28" t="s">
        <v>153</v>
      </c>
      <c r="G800" s="29">
        <v>0.151</v>
      </c>
      <c r="H800" s="28">
        <v>0.55000000000000004</v>
      </c>
      <c r="I800" s="30">
        <f>ROUND(G800*H800,P4)</f>
        <v>0</v>
      </c>
      <c r="L800" s="30">
        <v>0</v>
      </c>
      <c r="M800" s="24">
        <f>ROUND(G800*L800,P4)</f>
        <v>0</v>
      </c>
      <c r="N800" s="25" t="s">
        <v>4109</v>
      </c>
      <c r="O800" s="31">
        <f>M800*AA800</f>
        <v>0</v>
      </c>
      <c r="P800" s="1">
        <v>3</v>
      </c>
      <c r="AA800" s="1">
        <f>IF(P800=1,$O$3,IF(P800=2,$O$4,$O$5))</f>
        <v>0</v>
      </c>
    </row>
    <row r="801">
      <c r="A801" s="1" t="s">
        <v>114</v>
      </c>
      <c r="E801" s="27" t="s">
        <v>5368</v>
      </c>
    </row>
    <row r="802" ht="52.8">
      <c r="A802" s="1" t="s">
        <v>116</v>
      </c>
      <c r="E802" s="32" t="s">
        <v>5369</v>
      </c>
    </row>
    <row r="803">
      <c r="A803" s="1" t="s">
        <v>117</v>
      </c>
      <c r="E803" s="27" t="s">
        <v>138</v>
      </c>
    </row>
    <row r="804" ht="26.4">
      <c r="A804" s="1" t="s">
        <v>108</v>
      </c>
      <c r="B804" s="1">
        <v>215</v>
      </c>
      <c r="C804" s="26" t="s">
        <v>5370</v>
      </c>
      <c r="D804" t="s">
        <v>138</v>
      </c>
      <c r="E804" s="27" t="s">
        <v>5371</v>
      </c>
      <c r="F804" s="28" t="s">
        <v>167</v>
      </c>
      <c r="G804" s="29">
        <v>14.880000000000001</v>
      </c>
      <c r="H804" s="28">
        <v>0</v>
      </c>
      <c r="I804" s="30">
        <f>ROUND(G804*H804,P4)</f>
        <v>0</v>
      </c>
      <c r="L804" s="30">
        <v>0</v>
      </c>
      <c r="M804" s="24">
        <f>ROUND(G804*L804,P4)</f>
        <v>0</v>
      </c>
      <c r="N804" s="25" t="s">
        <v>4109</v>
      </c>
      <c r="O804" s="31">
        <f>M804*AA804</f>
        <v>0</v>
      </c>
      <c r="P804" s="1">
        <v>3</v>
      </c>
      <c r="AA804" s="1">
        <f>IF(P804=1,$O$3,IF(P804=2,$O$4,$O$5))</f>
        <v>0</v>
      </c>
    </row>
    <row r="805" ht="39.6">
      <c r="A805" s="1" t="s">
        <v>114</v>
      </c>
      <c r="E805" s="27" t="s">
        <v>5372</v>
      </c>
    </row>
    <row r="806" ht="39.6">
      <c r="A806" s="1" t="s">
        <v>116</v>
      </c>
      <c r="E806" s="32" t="s">
        <v>5373</v>
      </c>
    </row>
    <row r="807">
      <c r="A807" s="1" t="s">
        <v>117</v>
      </c>
      <c r="E807" s="27" t="s">
        <v>138</v>
      </c>
    </row>
    <row r="808">
      <c r="A808" s="1" t="s">
        <v>108</v>
      </c>
      <c r="B808" s="1">
        <v>216</v>
      </c>
      <c r="C808" s="26" t="s">
        <v>5367</v>
      </c>
      <c r="D808" t="s">
        <v>144</v>
      </c>
      <c r="E808" s="27" t="s">
        <v>5368</v>
      </c>
      <c r="F808" s="28" t="s">
        <v>153</v>
      </c>
      <c r="G808" s="29">
        <v>0.16400000000000001</v>
      </c>
      <c r="H808" s="28">
        <v>0.55000000000000004</v>
      </c>
      <c r="I808" s="30">
        <f>ROUND(G808*H808,P4)</f>
        <v>0</v>
      </c>
      <c r="L808" s="30">
        <v>0</v>
      </c>
      <c r="M808" s="24">
        <f>ROUND(G808*L808,P4)</f>
        <v>0</v>
      </c>
      <c r="N808" s="25" t="s">
        <v>4109</v>
      </c>
      <c r="O808" s="31">
        <f>M808*AA808</f>
        <v>0</v>
      </c>
      <c r="P808" s="1">
        <v>3</v>
      </c>
      <c r="AA808" s="1">
        <f>IF(P808=1,$O$3,IF(P808=2,$O$4,$O$5))</f>
        <v>0</v>
      </c>
    </row>
    <row r="809">
      <c r="A809" s="1" t="s">
        <v>114</v>
      </c>
      <c r="E809" s="27" t="s">
        <v>5368</v>
      </c>
    </row>
    <row r="810" ht="52.8">
      <c r="A810" s="1" t="s">
        <v>116</v>
      </c>
      <c r="E810" s="32" t="s">
        <v>5374</v>
      </c>
    </row>
    <row r="811">
      <c r="A811" s="1" t="s">
        <v>117</v>
      </c>
      <c r="E811" s="27" t="s">
        <v>138</v>
      </c>
    </row>
    <row r="812" ht="26.4">
      <c r="A812" s="1" t="s">
        <v>108</v>
      </c>
      <c r="B812" s="1">
        <v>217</v>
      </c>
      <c r="C812" s="26" t="s">
        <v>5375</v>
      </c>
      <c r="D812" t="s">
        <v>138</v>
      </c>
      <c r="E812" s="27" t="s">
        <v>5376</v>
      </c>
      <c r="F812" s="28" t="s">
        <v>148</v>
      </c>
      <c r="G812" s="29">
        <v>3.7200000000000002</v>
      </c>
      <c r="H812" s="28">
        <v>0</v>
      </c>
      <c r="I812" s="30">
        <f>ROUND(G812*H812,P4)</f>
        <v>0</v>
      </c>
      <c r="L812" s="30">
        <v>0</v>
      </c>
      <c r="M812" s="24">
        <f>ROUND(G812*L812,P4)</f>
        <v>0</v>
      </c>
      <c r="N812" s="25" t="s">
        <v>4109</v>
      </c>
      <c r="O812" s="31">
        <f>M812*AA812</f>
        <v>0</v>
      </c>
      <c r="P812" s="1">
        <v>3</v>
      </c>
      <c r="AA812" s="1">
        <f>IF(P812=1,$O$3,IF(P812=2,$O$4,$O$5))</f>
        <v>0</v>
      </c>
    </row>
    <row r="813" ht="39.6">
      <c r="A813" s="1" t="s">
        <v>114</v>
      </c>
      <c r="E813" s="27" t="s">
        <v>5377</v>
      </c>
    </row>
    <row r="814" ht="52.8">
      <c r="A814" s="1" t="s">
        <v>116</v>
      </c>
      <c r="E814" s="32" t="s">
        <v>5378</v>
      </c>
    </row>
    <row r="815">
      <c r="A815" s="1" t="s">
        <v>117</v>
      </c>
      <c r="E815" s="27" t="s">
        <v>138</v>
      </c>
    </row>
    <row r="816">
      <c r="A816" s="1" t="s">
        <v>108</v>
      </c>
      <c r="B816" s="1">
        <v>218</v>
      </c>
      <c r="C816" s="26" t="s">
        <v>5379</v>
      </c>
      <c r="D816" t="s">
        <v>138</v>
      </c>
      <c r="E816" s="27" t="s">
        <v>5380</v>
      </c>
      <c r="F816" s="28" t="s">
        <v>148</v>
      </c>
      <c r="G816" s="29">
        <v>4.0919999999999996</v>
      </c>
      <c r="H816" s="28">
        <v>0.0149</v>
      </c>
      <c r="I816" s="30">
        <f>ROUND(G816*H816,P4)</f>
        <v>0</v>
      </c>
      <c r="L816" s="30">
        <v>0</v>
      </c>
      <c r="M816" s="24">
        <f>ROUND(G816*L816,P4)</f>
        <v>0</v>
      </c>
      <c r="N816" s="25" t="s">
        <v>4109</v>
      </c>
      <c r="O816" s="31">
        <f>M816*AA816</f>
        <v>0</v>
      </c>
      <c r="P816" s="1">
        <v>3</v>
      </c>
      <c r="AA816" s="1">
        <f>IF(P816=1,$O$3,IF(P816=2,$O$4,$O$5))</f>
        <v>0</v>
      </c>
    </row>
    <row r="817">
      <c r="A817" s="1" t="s">
        <v>114</v>
      </c>
      <c r="E817" s="27" t="s">
        <v>5380</v>
      </c>
    </row>
    <row r="818" ht="39.6">
      <c r="A818" s="1" t="s">
        <v>116</v>
      </c>
      <c r="E818" s="32" t="s">
        <v>5381</v>
      </c>
    </row>
    <row r="819">
      <c r="A819" s="1" t="s">
        <v>117</v>
      </c>
      <c r="E819" s="27" t="s">
        <v>138</v>
      </c>
    </row>
    <row r="820" ht="26.4">
      <c r="A820" s="1" t="s">
        <v>108</v>
      </c>
      <c r="B820" s="1">
        <v>219</v>
      </c>
      <c r="C820" s="26" t="s">
        <v>5382</v>
      </c>
      <c r="D820" t="s">
        <v>138</v>
      </c>
      <c r="E820" s="27" t="s">
        <v>5383</v>
      </c>
      <c r="F820" s="28" t="s">
        <v>148</v>
      </c>
      <c r="G820" s="29">
        <v>17.995000000000001</v>
      </c>
      <c r="H820" s="28">
        <v>0.016219999999999998</v>
      </c>
      <c r="I820" s="30">
        <f>ROUND(G820*H820,P4)</f>
        <v>0</v>
      </c>
      <c r="L820" s="30">
        <v>0</v>
      </c>
      <c r="M820" s="24">
        <f>ROUND(G820*L820,P4)</f>
        <v>0</v>
      </c>
      <c r="N820" s="25" t="s">
        <v>4109</v>
      </c>
      <c r="O820" s="31">
        <f>M820*AA820</f>
        <v>0</v>
      </c>
      <c r="P820" s="1">
        <v>3</v>
      </c>
      <c r="AA820" s="1">
        <f>IF(P820=1,$O$3,IF(P820=2,$O$4,$O$5))</f>
        <v>0</v>
      </c>
    </row>
    <row r="821" ht="39.6">
      <c r="A821" s="1" t="s">
        <v>114</v>
      </c>
      <c r="E821" s="27" t="s">
        <v>5384</v>
      </c>
    </row>
    <row r="822" ht="52.8">
      <c r="A822" s="1" t="s">
        <v>116</v>
      </c>
      <c r="E822" s="32" t="s">
        <v>5385</v>
      </c>
    </row>
    <row r="823">
      <c r="A823" s="1" t="s">
        <v>117</v>
      </c>
      <c r="E823" s="27" t="s">
        <v>138</v>
      </c>
    </row>
    <row r="824" ht="26.4">
      <c r="A824" s="1" t="s">
        <v>108</v>
      </c>
      <c r="B824" s="1">
        <v>220</v>
      </c>
      <c r="C824" s="26" t="s">
        <v>5386</v>
      </c>
      <c r="D824" t="s">
        <v>138</v>
      </c>
      <c r="E824" s="27" t="s">
        <v>5387</v>
      </c>
      <c r="F824" s="28" t="s">
        <v>153</v>
      </c>
      <c r="G824" s="29">
        <v>0.28599999999999998</v>
      </c>
      <c r="H824" s="28">
        <v>0.022839999999999999</v>
      </c>
      <c r="I824" s="30">
        <f>ROUND(G824*H824,P4)</f>
        <v>0</v>
      </c>
      <c r="L824" s="30">
        <v>0</v>
      </c>
      <c r="M824" s="24">
        <f>ROUND(G824*L824,P4)</f>
        <v>0</v>
      </c>
      <c r="N824" s="25" t="s">
        <v>4109</v>
      </c>
      <c r="O824" s="31">
        <f>M824*AA824</f>
        <v>0</v>
      </c>
      <c r="P824" s="1">
        <v>3</v>
      </c>
      <c r="AA824" s="1">
        <f>IF(P824=1,$O$3,IF(P824=2,$O$4,$O$5))</f>
        <v>0</v>
      </c>
    </row>
    <row r="825" ht="26.4">
      <c r="A825" s="1" t="s">
        <v>114</v>
      </c>
      <c r="E825" s="27" t="s">
        <v>5387</v>
      </c>
    </row>
    <row r="826" ht="66">
      <c r="A826" s="1" t="s">
        <v>116</v>
      </c>
      <c r="E826" s="32" t="s">
        <v>5388</v>
      </c>
    </row>
    <row r="827">
      <c r="A827" s="1" t="s">
        <v>117</v>
      </c>
      <c r="E827" s="27" t="s">
        <v>138</v>
      </c>
    </row>
    <row r="828" ht="26.4">
      <c r="A828" s="1" t="s">
        <v>108</v>
      </c>
      <c r="B828" s="1">
        <v>221</v>
      </c>
      <c r="C828" s="26" t="s">
        <v>5389</v>
      </c>
      <c r="D828" t="s">
        <v>138</v>
      </c>
      <c r="E828" s="27" t="s">
        <v>5390</v>
      </c>
      <c r="F828" s="28" t="s">
        <v>112</v>
      </c>
      <c r="G828" s="29">
        <v>0.53300000000000003</v>
      </c>
      <c r="H828" s="28">
        <v>0</v>
      </c>
      <c r="I828" s="30">
        <f>ROUND(G828*H828,P4)</f>
        <v>0</v>
      </c>
      <c r="L828" s="30">
        <v>0</v>
      </c>
      <c r="M828" s="24">
        <f>ROUND(G828*L828,P4)</f>
        <v>0</v>
      </c>
      <c r="N828" s="25" t="s">
        <v>4109</v>
      </c>
      <c r="O828" s="31">
        <f>M828*AA828</f>
        <v>0</v>
      </c>
      <c r="P828" s="1">
        <v>3</v>
      </c>
      <c r="AA828" s="1">
        <f>IF(P828=1,$O$3,IF(P828=2,$O$4,$O$5))</f>
        <v>0</v>
      </c>
    </row>
    <row r="829" ht="26.4">
      <c r="A829" s="1" t="s">
        <v>114</v>
      </c>
      <c r="E829" s="27" t="s">
        <v>5390</v>
      </c>
    </row>
    <row r="830">
      <c r="A830" s="1" t="s">
        <v>116</v>
      </c>
    </row>
    <row r="831">
      <c r="A831" s="1" t="s">
        <v>117</v>
      </c>
      <c r="E831" s="27" t="s">
        <v>138</v>
      </c>
    </row>
    <row r="832">
      <c r="A832" s="1" t="s">
        <v>105</v>
      </c>
      <c r="C832" s="22" t="s">
        <v>5391</v>
      </c>
      <c r="E832" s="23" t="s">
        <v>5392</v>
      </c>
      <c r="L832" s="24">
        <f>SUMIFS(L833:L868,A833:A868,"P")</f>
        <v>0</v>
      </c>
      <c r="M832" s="24">
        <f>SUMIFS(M833:M868,A833:A868,"P")</f>
        <v>0</v>
      </c>
      <c r="N832" s="25"/>
    </row>
    <row r="833" ht="26.4">
      <c r="A833" s="1" t="s">
        <v>108</v>
      </c>
      <c r="B833" s="1">
        <v>222</v>
      </c>
      <c r="C833" s="26" t="s">
        <v>5393</v>
      </c>
      <c r="D833" t="s">
        <v>138</v>
      </c>
      <c r="E833" s="27" t="s">
        <v>5394</v>
      </c>
      <c r="F833" s="28" t="s">
        <v>167</v>
      </c>
      <c r="G833" s="29">
        <v>45</v>
      </c>
      <c r="H833" s="28">
        <v>0.0013799999999999999</v>
      </c>
      <c r="I833" s="30">
        <f>ROUND(G833*H833,P4)</f>
        <v>0</v>
      </c>
      <c r="L833" s="30">
        <v>0</v>
      </c>
      <c r="M833" s="24">
        <f>ROUND(G833*L833,P4)</f>
        <v>0</v>
      </c>
      <c r="N833" s="25" t="s">
        <v>4109</v>
      </c>
      <c r="O833" s="31">
        <f>M833*AA833</f>
        <v>0</v>
      </c>
      <c r="P833" s="1">
        <v>3</v>
      </c>
      <c r="AA833" s="1">
        <f>IF(P833=1,$O$3,IF(P833=2,$O$4,$O$5))</f>
        <v>0</v>
      </c>
    </row>
    <row r="834" ht="26.4">
      <c r="A834" s="1" t="s">
        <v>114</v>
      </c>
      <c r="E834" s="27" t="s">
        <v>5394</v>
      </c>
    </row>
    <row r="835" ht="26.4">
      <c r="A835" s="1" t="s">
        <v>116</v>
      </c>
      <c r="E835" s="32" t="s">
        <v>5395</v>
      </c>
    </row>
    <row r="836">
      <c r="A836" s="1" t="s">
        <v>117</v>
      </c>
      <c r="E836" s="27" t="s">
        <v>138</v>
      </c>
    </row>
    <row r="837" ht="26.4">
      <c r="A837" s="1" t="s">
        <v>108</v>
      </c>
      <c r="B837" s="1">
        <v>223</v>
      </c>
      <c r="C837" s="26" t="s">
        <v>5396</v>
      </c>
      <c r="D837" t="s">
        <v>138</v>
      </c>
      <c r="E837" s="27" t="s">
        <v>5397</v>
      </c>
      <c r="F837" s="28" t="s">
        <v>167</v>
      </c>
      <c r="G837" s="29">
        <v>32</v>
      </c>
      <c r="H837" s="28">
        <v>0.0035100000000000001</v>
      </c>
      <c r="I837" s="30">
        <f>ROUND(G837*H837,P4)</f>
        <v>0</v>
      </c>
      <c r="L837" s="30">
        <v>0</v>
      </c>
      <c r="M837" s="24">
        <f>ROUND(G837*L837,P4)</f>
        <v>0</v>
      </c>
      <c r="N837" s="25" t="s">
        <v>4109</v>
      </c>
      <c r="O837" s="31">
        <f>M837*AA837</f>
        <v>0</v>
      </c>
      <c r="P837" s="1">
        <v>3</v>
      </c>
      <c r="AA837" s="1">
        <f>IF(P837=1,$O$3,IF(P837=2,$O$4,$O$5))</f>
        <v>0</v>
      </c>
    </row>
    <row r="838" ht="26.4">
      <c r="A838" s="1" t="s">
        <v>114</v>
      </c>
      <c r="E838" s="27" t="s">
        <v>5397</v>
      </c>
    </row>
    <row r="839" ht="26.4">
      <c r="A839" s="1" t="s">
        <v>116</v>
      </c>
      <c r="E839" s="32" t="s">
        <v>5398</v>
      </c>
    </row>
    <row r="840">
      <c r="A840" s="1" t="s">
        <v>117</v>
      </c>
      <c r="E840" s="27" t="s">
        <v>138</v>
      </c>
    </row>
    <row r="841" ht="26.4">
      <c r="A841" s="1" t="s">
        <v>108</v>
      </c>
      <c r="B841" s="1">
        <v>224</v>
      </c>
      <c r="C841" s="26" t="s">
        <v>5399</v>
      </c>
      <c r="D841" t="s">
        <v>138</v>
      </c>
      <c r="E841" s="27" t="s">
        <v>5400</v>
      </c>
      <c r="F841" s="28" t="s">
        <v>167</v>
      </c>
      <c r="G841" s="29">
        <v>4.0999999999999996</v>
      </c>
      <c r="H841" s="28">
        <v>0.0029499999999999999</v>
      </c>
      <c r="I841" s="30">
        <f>ROUND(G841*H841,P4)</f>
        <v>0</v>
      </c>
      <c r="L841" s="30">
        <v>0</v>
      </c>
      <c r="M841" s="24">
        <f>ROUND(G841*L841,P4)</f>
        <v>0</v>
      </c>
      <c r="N841" s="25" t="s">
        <v>138</v>
      </c>
      <c r="O841" s="31">
        <f>M841*AA841</f>
        <v>0</v>
      </c>
      <c r="P841" s="1">
        <v>3</v>
      </c>
      <c r="AA841" s="1">
        <f>IF(P841=1,$O$3,IF(P841=2,$O$4,$O$5))</f>
        <v>0</v>
      </c>
    </row>
    <row r="842" ht="26.4">
      <c r="A842" s="1" t="s">
        <v>114</v>
      </c>
      <c r="E842" s="27" t="s">
        <v>5400</v>
      </c>
    </row>
    <row r="843" ht="66">
      <c r="A843" s="1" t="s">
        <v>116</v>
      </c>
      <c r="E843" s="32" t="s">
        <v>5401</v>
      </c>
    </row>
    <row r="844">
      <c r="A844" s="1" t="s">
        <v>117</v>
      </c>
      <c r="E844" s="27" t="s">
        <v>138</v>
      </c>
    </row>
    <row r="845" ht="26.4">
      <c r="A845" s="1" t="s">
        <v>108</v>
      </c>
      <c r="B845" s="1">
        <v>225</v>
      </c>
      <c r="C845" s="26" t="s">
        <v>5402</v>
      </c>
      <c r="D845" t="s">
        <v>138</v>
      </c>
      <c r="E845" s="27" t="s">
        <v>5403</v>
      </c>
      <c r="F845" s="28" t="s">
        <v>167</v>
      </c>
      <c r="G845" s="29">
        <v>15</v>
      </c>
      <c r="H845" s="28">
        <v>0.0030599999999999998</v>
      </c>
      <c r="I845" s="30">
        <f>ROUND(G845*H845,P4)</f>
        <v>0</v>
      </c>
      <c r="L845" s="30">
        <v>0</v>
      </c>
      <c r="M845" s="24">
        <f>ROUND(G845*L845,P4)</f>
        <v>0</v>
      </c>
      <c r="N845" s="25" t="s">
        <v>138</v>
      </c>
      <c r="O845" s="31">
        <f>M845*AA845</f>
        <v>0</v>
      </c>
      <c r="P845" s="1">
        <v>3</v>
      </c>
      <c r="AA845" s="1">
        <f>IF(P845=1,$O$3,IF(P845=2,$O$4,$O$5))</f>
        <v>0</v>
      </c>
    </row>
    <row r="846" ht="26.4">
      <c r="A846" s="1" t="s">
        <v>114</v>
      </c>
      <c r="E846" s="27" t="s">
        <v>5403</v>
      </c>
    </row>
    <row r="847" ht="26.4">
      <c r="A847" s="1" t="s">
        <v>116</v>
      </c>
      <c r="E847" s="32" t="s">
        <v>5404</v>
      </c>
    </row>
    <row r="848">
      <c r="A848" s="1" t="s">
        <v>117</v>
      </c>
      <c r="E848" s="27" t="s">
        <v>138</v>
      </c>
    </row>
    <row r="849" ht="26.4">
      <c r="A849" s="1" t="s">
        <v>108</v>
      </c>
      <c r="B849" s="1">
        <v>226</v>
      </c>
      <c r="C849" s="26" t="s">
        <v>5405</v>
      </c>
      <c r="D849" t="s">
        <v>138</v>
      </c>
      <c r="E849" s="27" t="s">
        <v>5406</v>
      </c>
      <c r="F849" s="28" t="s">
        <v>167</v>
      </c>
      <c r="G849" s="29">
        <v>15</v>
      </c>
      <c r="H849" s="28">
        <v>0.0027399999999999998</v>
      </c>
      <c r="I849" s="30">
        <f>ROUND(G849*H849,P4)</f>
        <v>0</v>
      </c>
      <c r="L849" s="30">
        <v>0</v>
      </c>
      <c r="M849" s="24">
        <f>ROUND(G849*L849,P4)</f>
        <v>0</v>
      </c>
      <c r="N849" s="25" t="s">
        <v>4109</v>
      </c>
      <c r="O849" s="31">
        <f>M849*AA849</f>
        <v>0</v>
      </c>
      <c r="P849" s="1">
        <v>3</v>
      </c>
      <c r="AA849" s="1">
        <f>IF(P849=1,$O$3,IF(P849=2,$O$4,$O$5))</f>
        <v>0</v>
      </c>
    </row>
    <row r="850" ht="26.4">
      <c r="A850" s="1" t="s">
        <v>114</v>
      </c>
      <c r="E850" s="27" t="s">
        <v>5406</v>
      </c>
    </row>
    <row r="851" ht="26.4">
      <c r="A851" s="1" t="s">
        <v>116</v>
      </c>
      <c r="E851" s="32" t="s">
        <v>5407</v>
      </c>
    </row>
    <row r="852">
      <c r="A852" s="1" t="s">
        <v>117</v>
      </c>
      <c r="E852" s="27" t="s">
        <v>138</v>
      </c>
    </row>
    <row r="853" ht="26.4">
      <c r="A853" s="1" t="s">
        <v>108</v>
      </c>
      <c r="B853" s="1">
        <v>227</v>
      </c>
      <c r="C853" s="26" t="s">
        <v>5408</v>
      </c>
      <c r="D853" t="s">
        <v>138</v>
      </c>
      <c r="E853" s="27" t="s">
        <v>5409</v>
      </c>
      <c r="F853" s="28" t="s">
        <v>167</v>
      </c>
      <c r="G853" s="29">
        <v>8</v>
      </c>
      <c r="H853" s="28">
        <v>0.0011100000000000001</v>
      </c>
      <c r="I853" s="30">
        <f>ROUND(G853*H853,P4)</f>
        <v>0</v>
      </c>
      <c r="L853" s="30">
        <v>0</v>
      </c>
      <c r="M853" s="24">
        <f>ROUND(G853*L853,P4)</f>
        <v>0</v>
      </c>
      <c r="N853" s="25" t="s">
        <v>4109</v>
      </c>
      <c r="O853" s="31">
        <f>M853*AA853</f>
        <v>0</v>
      </c>
      <c r="P853" s="1">
        <v>3</v>
      </c>
      <c r="AA853" s="1">
        <f>IF(P853=1,$O$3,IF(P853=2,$O$4,$O$5))</f>
        <v>0</v>
      </c>
    </row>
    <row r="854" ht="26.4">
      <c r="A854" s="1" t="s">
        <v>114</v>
      </c>
      <c r="E854" s="27" t="s">
        <v>5409</v>
      </c>
    </row>
    <row r="855" ht="26.4">
      <c r="A855" s="1" t="s">
        <v>116</v>
      </c>
      <c r="E855" s="32" t="s">
        <v>5410</v>
      </c>
    </row>
    <row r="856">
      <c r="A856" s="1" t="s">
        <v>117</v>
      </c>
      <c r="E856" s="27" t="s">
        <v>138</v>
      </c>
    </row>
    <row r="857" ht="26.4">
      <c r="A857" s="1" t="s">
        <v>108</v>
      </c>
      <c r="B857" s="1">
        <v>228</v>
      </c>
      <c r="C857" s="26" t="s">
        <v>5411</v>
      </c>
      <c r="D857" t="s">
        <v>138</v>
      </c>
      <c r="E857" s="27" t="s">
        <v>5412</v>
      </c>
      <c r="F857" s="28" t="s">
        <v>167</v>
      </c>
      <c r="G857" s="29">
        <v>32</v>
      </c>
      <c r="H857" s="28">
        <v>0</v>
      </c>
      <c r="I857" s="30">
        <f>ROUND(G857*H857,P4)</f>
        <v>0</v>
      </c>
      <c r="L857" s="30">
        <v>0</v>
      </c>
      <c r="M857" s="24">
        <f>ROUND(G857*L857,P4)</f>
        <v>0</v>
      </c>
      <c r="N857" s="25" t="s">
        <v>138</v>
      </c>
      <c r="O857" s="31">
        <f>M857*AA857</f>
        <v>0</v>
      </c>
      <c r="P857" s="1">
        <v>3</v>
      </c>
      <c r="AA857" s="1">
        <f>IF(P857=1,$O$3,IF(P857=2,$O$4,$O$5))</f>
        <v>0</v>
      </c>
    </row>
    <row r="858" ht="39.6">
      <c r="A858" s="1" t="s">
        <v>114</v>
      </c>
      <c r="E858" s="27" t="s">
        <v>5413</v>
      </c>
    </row>
    <row r="859" ht="26.4">
      <c r="A859" s="1" t="s">
        <v>116</v>
      </c>
      <c r="E859" s="32" t="s">
        <v>5414</v>
      </c>
    </row>
    <row r="860">
      <c r="A860" s="1" t="s">
        <v>117</v>
      </c>
      <c r="E860" s="27" t="s">
        <v>138</v>
      </c>
    </row>
    <row r="861" ht="26.4">
      <c r="A861" s="1" t="s">
        <v>108</v>
      </c>
      <c r="B861" s="1">
        <v>229</v>
      </c>
      <c r="C861" s="26" t="s">
        <v>5415</v>
      </c>
      <c r="D861" t="s">
        <v>138</v>
      </c>
      <c r="E861" s="27" t="s">
        <v>5416</v>
      </c>
      <c r="F861" s="28" t="s">
        <v>167</v>
      </c>
      <c r="G861" s="29">
        <v>45</v>
      </c>
      <c r="H861" s="28">
        <v>0</v>
      </c>
      <c r="I861" s="30">
        <f>ROUND(G861*H861,P4)</f>
        <v>0</v>
      </c>
      <c r="L861" s="30">
        <v>0</v>
      </c>
      <c r="M861" s="24">
        <f>ROUND(G861*L861,P4)</f>
        <v>0</v>
      </c>
      <c r="N861" s="25" t="s">
        <v>138</v>
      </c>
      <c r="O861" s="31">
        <f>M861*AA861</f>
        <v>0</v>
      </c>
      <c r="P861" s="1">
        <v>3</v>
      </c>
      <c r="AA861" s="1">
        <f>IF(P861=1,$O$3,IF(P861=2,$O$4,$O$5))</f>
        <v>0</v>
      </c>
    </row>
    <row r="862" ht="39.6">
      <c r="A862" s="1" t="s">
        <v>114</v>
      </c>
      <c r="E862" s="27" t="s">
        <v>5417</v>
      </c>
    </row>
    <row r="863" ht="26.4">
      <c r="A863" s="1" t="s">
        <v>116</v>
      </c>
      <c r="E863" s="32" t="s">
        <v>5418</v>
      </c>
    </row>
    <row r="864">
      <c r="A864" s="1" t="s">
        <v>117</v>
      </c>
      <c r="E864" s="27" t="s">
        <v>138</v>
      </c>
    </row>
    <row r="865" ht="26.4">
      <c r="A865" s="1" t="s">
        <v>108</v>
      </c>
      <c r="B865" s="1">
        <v>230</v>
      </c>
      <c r="C865" s="26" t="s">
        <v>5419</v>
      </c>
      <c r="D865" t="s">
        <v>138</v>
      </c>
      <c r="E865" s="27" t="s">
        <v>5420</v>
      </c>
      <c r="F865" s="28" t="s">
        <v>112</v>
      </c>
      <c r="G865" s="29">
        <v>0.28199999999999997</v>
      </c>
      <c r="H865" s="28">
        <v>0</v>
      </c>
      <c r="I865" s="30">
        <f>ROUND(G865*H865,P4)</f>
        <v>0</v>
      </c>
      <c r="L865" s="30">
        <v>0</v>
      </c>
      <c r="M865" s="24">
        <f>ROUND(G865*L865,P4)</f>
        <v>0</v>
      </c>
      <c r="N865" s="25" t="s">
        <v>4109</v>
      </c>
      <c r="O865" s="31">
        <f>M865*AA865</f>
        <v>0</v>
      </c>
      <c r="P865" s="1">
        <v>3</v>
      </c>
      <c r="AA865" s="1">
        <f>IF(P865=1,$O$3,IF(P865=2,$O$4,$O$5))</f>
        <v>0</v>
      </c>
    </row>
    <row r="866" ht="26.4">
      <c r="A866" s="1" t="s">
        <v>114</v>
      </c>
      <c r="E866" s="27" t="s">
        <v>5420</v>
      </c>
    </row>
    <row r="867">
      <c r="A867" s="1" t="s">
        <v>116</v>
      </c>
    </row>
    <row r="868">
      <c r="A868" s="1" t="s">
        <v>117</v>
      </c>
      <c r="E868" s="27" t="s">
        <v>138</v>
      </c>
    </row>
    <row r="869">
      <c r="A869" s="1" t="s">
        <v>105</v>
      </c>
      <c r="C869" s="22" t="s">
        <v>5421</v>
      </c>
      <c r="E869" s="23" t="s">
        <v>5422</v>
      </c>
      <c r="L869" s="24">
        <f>SUMIFS(L870:L897,A870:A897,"P")</f>
        <v>0</v>
      </c>
      <c r="M869" s="24">
        <f>SUMIFS(M870:M897,A870:A897,"P")</f>
        <v>0</v>
      </c>
      <c r="N869" s="25"/>
    </row>
    <row r="870">
      <c r="A870" s="1" t="s">
        <v>108</v>
      </c>
      <c r="B870" s="1">
        <v>231</v>
      </c>
      <c r="C870" s="26" t="s">
        <v>5423</v>
      </c>
      <c r="D870" t="s">
        <v>138</v>
      </c>
      <c r="E870" s="27" t="s">
        <v>5424</v>
      </c>
      <c r="F870" s="28" t="s">
        <v>148</v>
      </c>
      <c r="G870" s="29">
        <v>192.63999999999999</v>
      </c>
      <c r="H870" s="28">
        <v>0.01375</v>
      </c>
      <c r="I870" s="30">
        <f>ROUND(G870*H870,P4)</f>
        <v>0</v>
      </c>
      <c r="L870" s="30">
        <v>0</v>
      </c>
      <c r="M870" s="24">
        <f>ROUND(G870*L870,P4)</f>
        <v>0</v>
      </c>
      <c r="N870" s="25" t="s">
        <v>138</v>
      </c>
      <c r="O870" s="31">
        <f>M870*AA870</f>
        <v>0</v>
      </c>
      <c r="P870" s="1">
        <v>3</v>
      </c>
      <c r="AA870" s="1">
        <f>IF(P870=1,$O$3,IF(P870=2,$O$4,$O$5))</f>
        <v>0</v>
      </c>
    </row>
    <row r="871">
      <c r="A871" s="1" t="s">
        <v>114</v>
      </c>
      <c r="E871" s="27" t="s">
        <v>5424</v>
      </c>
    </row>
    <row r="872" ht="158.4">
      <c r="A872" s="1" t="s">
        <v>116</v>
      </c>
      <c r="E872" s="32" t="s">
        <v>5425</v>
      </c>
    </row>
    <row r="873">
      <c r="A873" s="1" t="s">
        <v>117</v>
      </c>
      <c r="E873" s="27" t="s">
        <v>138</v>
      </c>
    </row>
    <row r="874" ht="26.4">
      <c r="A874" s="1" t="s">
        <v>108</v>
      </c>
      <c r="B874" s="1">
        <v>232</v>
      </c>
      <c r="C874" s="26" t="s">
        <v>5426</v>
      </c>
      <c r="D874" t="s">
        <v>138</v>
      </c>
      <c r="E874" s="27" t="s">
        <v>5427</v>
      </c>
      <c r="F874" s="28" t="s">
        <v>148</v>
      </c>
      <c r="G874" s="29">
        <v>17.266999999999999</v>
      </c>
      <c r="H874" s="28">
        <v>0.0054799999999999996</v>
      </c>
      <c r="I874" s="30">
        <f>ROUND(G874*H874,P4)</f>
        <v>0</v>
      </c>
      <c r="L874" s="30">
        <v>0</v>
      </c>
      <c r="M874" s="24">
        <f>ROUND(G874*L874,P4)</f>
        <v>0</v>
      </c>
      <c r="N874" s="25" t="s">
        <v>4109</v>
      </c>
      <c r="O874" s="31">
        <f>M874*AA874</f>
        <v>0</v>
      </c>
      <c r="P874" s="1">
        <v>3</v>
      </c>
      <c r="AA874" s="1">
        <f>IF(P874=1,$O$3,IF(P874=2,$O$4,$O$5))</f>
        <v>0</v>
      </c>
    </row>
    <row r="875" ht="39.6">
      <c r="A875" s="1" t="s">
        <v>114</v>
      </c>
      <c r="E875" s="27" t="s">
        <v>5428</v>
      </c>
    </row>
    <row r="876" ht="118.8">
      <c r="A876" s="1" t="s">
        <v>116</v>
      </c>
      <c r="E876" s="32" t="s">
        <v>5429</v>
      </c>
    </row>
    <row r="877">
      <c r="A877" s="1" t="s">
        <v>117</v>
      </c>
      <c r="E877" s="27" t="s">
        <v>138</v>
      </c>
    </row>
    <row r="878" ht="26.4">
      <c r="A878" s="1" t="s">
        <v>108</v>
      </c>
      <c r="B878" s="1">
        <v>233</v>
      </c>
      <c r="C878" s="26" t="s">
        <v>5430</v>
      </c>
      <c r="D878" t="s">
        <v>138</v>
      </c>
      <c r="E878" s="27" t="s">
        <v>5431</v>
      </c>
      <c r="F878" s="28" t="s">
        <v>148</v>
      </c>
      <c r="G878" s="29">
        <v>15.081</v>
      </c>
      <c r="H878" s="28">
        <v>0.0057099999999999998</v>
      </c>
      <c r="I878" s="30">
        <f>ROUND(G878*H878,P4)</f>
        <v>0</v>
      </c>
      <c r="L878" s="30">
        <v>0</v>
      </c>
      <c r="M878" s="24">
        <f>ROUND(G878*L878,P4)</f>
        <v>0</v>
      </c>
      <c r="N878" s="25" t="s">
        <v>4109</v>
      </c>
      <c r="O878" s="31">
        <f>M878*AA878</f>
        <v>0</v>
      </c>
      <c r="P878" s="1">
        <v>3</v>
      </c>
      <c r="AA878" s="1">
        <f>IF(P878=1,$O$3,IF(P878=2,$O$4,$O$5))</f>
        <v>0</v>
      </c>
    </row>
    <row r="879" ht="39.6">
      <c r="A879" s="1" t="s">
        <v>114</v>
      </c>
      <c r="E879" s="27" t="s">
        <v>5432</v>
      </c>
    </row>
    <row r="880" ht="118.8">
      <c r="A880" s="1" t="s">
        <v>116</v>
      </c>
      <c r="E880" s="32" t="s">
        <v>5433</v>
      </c>
    </row>
    <row r="881">
      <c r="A881" s="1" t="s">
        <v>117</v>
      </c>
      <c r="E881" s="27" t="s">
        <v>138</v>
      </c>
    </row>
    <row r="882">
      <c r="A882" s="1" t="s">
        <v>108</v>
      </c>
      <c r="B882" s="1">
        <v>234</v>
      </c>
      <c r="C882" s="26" t="s">
        <v>5434</v>
      </c>
      <c r="D882" t="s">
        <v>138</v>
      </c>
      <c r="E882" s="27" t="s">
        <v>5435</v>
      </c>
      <c r="F882" s="28" t="s">
        <v>148</v>
      </c>
      <c r="G882" s="29">
        <v>32.347999999999999</v>
      </c>
      <c r="H882" s="28">
        <v>0</v>
      </c>
      <c r="I882" s="30">
        <f>ROUND(G882*H882,P4)</f>
        <v>0</v>
      </c>
      <c r="L882" s="30">
        <v>0</v>
      </c>
      <c r="M882" s="24">
        <f>ROUND(G882*L882,P4)</f>
        <v>0</v>
      </c>
      <c r="N882" s="25" t="s">
        <v>4109</v>
      </c>
      <c r="O882" s="31">
        <f>M882*AA882</f>
        <v>0</v>
      </c>
      <c r="P882" s="1">
        <v>3</v>
      </c>
      <c r="AA882" s="1">
        <f>IF(P882=1,$O$3,IF(P882=2,$O$4,$O$5))</f>
        <v>0</v>
      </c>
    </row>
    <row r="883">
      <c r="A883" s="1" t="s">
        <v>114</v>
      </c>
      <c r="E883" s="27" t="s">
        <v>5435</v>
      </c>
    </row>
    <row r="884" ht="66">
      <c r="A884" s="1" t="s">
        <v>116</v>
      </c>
      <c r="E884" s="32" t="s">
        <v>5436</v>
      </c>
    </row>
    <row r="885">
      <c r="A885" s="1" t="s">
        <v>117</v>
      </c>
      <c r="E885" s="27" t="s">
        <v>138</v>
      </c>
    </row>
    <row r="886">
      <c r="A886" s="1" t="s">
        <v>108</v>
      </c>
      <c r="B886" s="1">
        <v>235</v>
      </c>
      <c r="C886" s="26" t="s">
        <v>5437</v>
      </c>
      <c r="D886" t="s">
        <v>138</v>
      </c>
      <c r="E886" s="27" t="s">
        <v>5438</v>
      </c>
      <c r="F886" s="28" t="s">
        <v>148</v>
      </c>
      <c r="G886" s="29">
        <v>35.582999999999998</v>
      </c>
      <c r="H886" s="28">
        <v>0.035999999999999997</v>
      </c>
      <c r="I886" s="30">
        <f>ROUND(G886*H886,P4)</f>
        <v>0</v>
      </c>
      <c r="L886" s="30">
        <v>0</v>
      </c>
      <c r="M886" s="24">
        <f>ROUND(G886*L886,P4)</f>
        <v>0</v>
      </c>
      <c r="N886" s="25" t="s">
        <v>4109</v>
      </c>
      <c r="O886" s="31">
        <f>M886*AA886</f>
        <v>0</v>
      </c>
      <c r="P886" s="1">
        <v>3</v>
      </c>
      <c r="AA886" s="1">
        <f>IF(P886=1,$O$3,IF(P886=2,$O$4,$O$5))</f>
        <v>0</v>
      </c>
    </row>
    <row r="887">
      <c r="A887" s="1" t="s">
        <v>114</v>
      </c>
      <c r="E887" s="27" t="s">
        <v>5438</v>
      </c>
    </row>
    <row r="888" ht="79.2">
      <c r="A888" s="1" t="s">
        <v>116</v>
      </c>
      <c r="E888" s="32" t="s">
        <v>5439</v>
      </c>
    </row>
    <row r="889">
      <c r="A889" s="1" t="s">
        <v>117</v>
      </c>
      <c r="E889" s="27" t="s">
        <v>138</v>
      </c>
    </row>
    <row r="890" ht="26.4">
      <c r="A890" s="1" t="s">
        <v>108</v>
      </c>
      <c r="B890" s="1">
        <v>236</v>
      </c>
      <c r="C890" s="26" t="s">
        <v>5440</v>
      </c>
      <c r="D890" t="s">
        <v>138</v>
      </c>
      <c r="E890" s="27" t="s">
        <v>5441</v>
      </c>
      <c r="F890" s="28" t="s">
        <v>167</v>
      </c>
      <c r="G890" s="29">
        <v>66.670000000000002</v>
      </c>
      <c r="H890" s="28">
        <v>0</v>
      </c>
      <c r="I890" s="30">
        <f>ROUND(G890*H890,P4)</f>
        <v>0</v>
      </c>
      <c r="L890" s="30">
        <v>0</v>
      </c>
      <c r="M890" s="24">
        <f>ROUND(G890*L890,P4)</f>
        <v>0</v>
      </c>
      <c r="N890" s="25" t="s">
        <v>4109</v>
      </c>
      <c r="O890" s="31">
        <f>M890*AA890</f>
        <v>0</v>
      </c>
      <c r="P890" s="1">
        <v>3</v>
      </c>
      <c r="AA890" s="1">
        <f>IF(P890=1,$O$3,IF(P890=2,$O$4,$O$5))</f>
        <v>0</v>
      </c>
    </row>
    <row r="891" ht="26.4">
      <c r="A891" s="1" t="s">
        <v>114</v>
      </c>
      <c r="E891" s="27" t="s">
        <v>5441</v>
      </c>
    </row>
    <row r="892" ht="237.6">
      <c r="A892" s="1" t="s">
        <v>116</v>
      </c>
      <c r="E892" s="32" t="s">
        <v>5442</v>
      </c>
    </row>
    <row r="893">
      <c r="A893" s="1" t="s">
        <v>117</v>
      </c>
      <c r="E893" s="27" t="s">
        <v>138</v>
      </c>
    </row>
    <row r="894" ht="26.4">
      <c r="A894" s="1" t="s">
        <v>108</v>
      </c>
      <c r="B894" s="1">
        <v>237</v>
      </c>
      <c r="C894" s="26" t="s">
        <v>5443</v>
      </c>
      <c r="D894" t="s">
        <v>138</v>
      </c>
      <c r="E894" s="27" t="s">
        <v>5444</v>
      </c>
      <c r="F894" s="28" t="s">
        <v>112</v>
      </c>
      <c r="G894" s="29">
        <v>4.1109999999999998</v>
      </c>
      <c r="H894" s="28">
        <v>0</v>
      </c>
      <c r="I894" s="30">
        <f>ROUND(G894*H894,P4)</f>
        <v>0</v>
      </c>
      <c r="L894" s="30">
        <v>0</v>
      </c>
      <c r="M894" s="24">
        <f>ROUND(G894*L894,P4)</f>
        <v>0</v>
      </c>
      <c r="N894" s="25" t="s">
        <v>4109</v>
      </c>
      <c r="O894" s="31">
        <f>M894*AA894</f>
        <v>0</v>
      </c>
      <c r="P894" s="1">
        <v>3</v>
      </c>
      <c r="AA894" s="1">
        <f>IF(P894=1,$O$3,IF(P894=2,$O$4,$O$5))</f>
        <v>0</v>
      </c>
    </row>
    <row r="895" ht="26.4">
      <c r="A895" s="1" t="s">
        <v>114</v>
      </c>
      <c r="E895" s="27" t="s">
        <v>5444</v>
      </c>
    </row>
    <row r="896">
      <c r="A896" s="1" t="s">
        <v>116</v>
      </c>
    </row>
    <row r="897">
      <c r="A897" s="1" t="s">
        <v>117</v>
      </c>
      <c r="E897" s="27" t="s">
        <v>138</v>
      </c>
    </row>
    <row r="898">
      <c r="A898" s="1" t="s">
        <v>105</v>
      </c>
      <c r="C898" s="22" t="s">
        <v>5445</v>
      </c>
      <c r="E898" s="23" t="s">
        <v>5446</v>
      </c>
      <c r="L898" s="24">
        <f>SUMIFS(L899:L930,A899:A930,"P")</f>
        <v>0</v>
      </c>
      <c r="M898" s="24">
        <f>SUMIFS(M899:M930,A899:A930,"P")</f>
        <v>0</v>
      </c>
      <c r="N898" s="25"/>
    </row>
    <row r="899">
      <c r="A899" s="1" t="s">
        <v>108</v>
      </c>
      <c r="B899" s="1">
        <v>238</v>
      </c>
      <c r="C899" s="26" t="s">
        <v>5447</v>
      </c>
      <c r="D899" t="s">
        <v>138</v>
      </c>
      <c r="E899" s="27" t="s">
        <v>5448</v>
      </c>
      <c r="F899" s="28" t="s">
        <v>148</v>
      </c>
      <c r="G899" s="29">
        <v>14</v>
      </c>
      <c r="H899" s="28">
        <v>0</v>
      </c>
      <c r="I899" s="30">
        <f>ROUND(G899*H899,P4)</f>
        <v>0</v>
      </c>
      <c r="L899" s="30">
        <v>0</v>
      </c>
      <c r="M899" s="24">
        <f>ROUND(G899*L899,P4)</f>
        <v>0</v>
      </c>
      <c r="N899" s="25" t="s">
        <v>4109</v>
      </c>
      <c r="O899" s="31">
        <f>M899*AA899</f>
        <v>0</v>
      </c>
      <c r="P899" s="1">
        <v>3</v>
      </c>
      <c r="AA899" s="1">
        <f>IF(P899=1,$O$3,IF(P899=2,$O$4,$O$5))</f>
        <v>0</v>
      </c>
    </row>
    <row r="900">
      <c r="A900" s="1" t="s">
        <v>114</v>
      </c>
      <c r="E900" s="27" t="s">
        <v>5448</v>
      </c>
    </row>
    <row r="901">
      <c r="A901" s="1" t="s">
        <v>116</v>
      </c>
      <c r="E901" s="32" t="s">
        <v>5449</v>
      </c>
    </row>
    <row r="902">
      <c r="A902" s="1" t="s">
        <v>117</v>
      </c>
      <c r="E902" s="27" t="s">
        <v>138</v>
      </c>
    </row>
    <row r="903">
      <c r="A903" s="1" t="s">
        <v>108</v>
      </c>
      <c r="B903" s="1">
        <v>239</v>
      </c>
      <c r="C903" s="26" t="s">
        <v>5450</v>
      </c>
      <c r="D903" t="s">
        <v>138</v>
      </c>
      <c r="E903" s="27" t="s">
        <v>5451</v>
      </c>
      <c r="F903" s="28" t="s">
        <v>148</v>
      </c>
      <c r="G903" s="29">
        <v>14</v>
      </c>
      <c r="H903" s="28">
        <v>0.00029999999999999997</v>
      </c>
      <c r="I903" s="30">
        <f>ROUND(G903*H903,P4)</f>
        <v>0</v>
      </c>
      <c r="L903" s="30">
        <v>0</v>
      </c>
      <c r="M903" s="24">
        <f>ROUND(G903*L903,P4)</f>
        <v>0</v>
      </c>
      <c r="N903" s="25" t="s">
        <v>4109</v>
      </c>
      <c r="O903" s="31">
        <f>M903*AA903</f>
        <v>0</v>
      </c>
      <c r="P903" s="1">
        <v>3</v>
      </c>
      <c r="AA903" s="1">
        <f>IF(P903=1,$O$3,IF(P903=2,$O$4,$O$5))</f>
        <v>0</v>
      </c>
    </row>
    <row r="904">
      <c r="A904" s="1" t="s">
        <v>114</v>
      </c>
      <c r="E904" s="27" t="s">
        <v>5451</v>
      </c>
    </row>
    <row r="905">
      <c r="A905" s="1" t="s">
        <v>116</v>
      </c>
      <c r="E905" s="32" t="s">
        <v>5449</v>
      </c>
    </row>
    <row r="906">
      <c r="A906" s="1" t="s">
        <v>117</v>
      </c>
      <c r="E906" s="27" t="s">
        <v>138</v>
      </c>
    </row>
    <row r="907" ht="26.4">
      <c r="A907" s="1" t="s">
        <v>108</v>
      </c>
      <c r="B907" s="1">
        <v>240</v>
      </c>
      <c r="C907" s="26" t="s">
        <v>5452</v>
      </c>
      <c r="D907" t="s">
        <v>138</v>
      </c>
      <c r="E907" s="27" t="s">
        <v>5453</v>
      </c>
      <c r="F907" s="28" t="s">
        <v>148</v>
      </c>
      <c r="G907" s="29">
        <v>14</v>
      </c>
      <c r="H907" s="28">
        <v>0.014999999999999999</v>
      </c>
      <c r="I907" s="30">
        <f>ROUND(G907*H907,P4)</f>
        <v>0</v>
      </c>
      <c r="L907" s="30">
        <v>0</v>
      </c>
      <c r="M907" s="24">
        <f>ROUND(G907*L907,P4)</f>
        <v>0</v>
      </c>
      <c r="N907" s="25" t="s">
        <v>4109</v>
      </c>
      <c r="O907" s="31">
        <f>M907*AA907</f>
        <v>0</v>
      </c>
      <c r="P907" s="1">
        <v>3</v>
      </c>
      <c r="AA907" s="1">
        <f>IF(P907=1,$O$3,IF(P907=2,$O$4,$O$5))</f>
        <v>0</v>
      </c>
    </row>
    <row r="908" ht="26.4">
      <c r="A908" s="1" t="s">
        <v>114</v>
      </c>
      <c r="E908" s="27" t="s">
        <v>5453</v>
      </c>
    </row>
    <row r="909">
      <c r="A909" s="1" t="s">
        <v>116</v>
      </c>
      <c r="E909" s="32" t="s">
        <v>5449</v>
      </c>
    </row>
    <row r="910">
      <c r="A910" s="1" t="s">
        <v>117</v>
      </c>
      <c r="E910" s="27" t="s">
        <v>138</v>
      </c>
    </row>
    <row r="911" ht="26.4">
      <c r="A911" s="1" t="s">
        <v>108</v>
      </c>
      <c r="B911" s="1">
        <v>241</v>
      </c>
      <c r="C911" s="26" t="s">
        <v>5454</v>
      </c>
      <c r="D911" t="s">
        <v>138</v>
      </c>
      <c r="E911" s="27" t="s">
        <v>5455</v>
      </c>
      <c r="F911" s="28" t="s">
        <v>167</v>
      </c>
      <c r="G911" s="29">
        <v>17</v>
      </c>
      <c r="H911" s="28">
        <v>0.00042999999999999999</v>
      </c>
      <c r="I911" s="30">
        <f>ROUND(G911*H911,P4)</f>
        <v>0</v>
      </c>
      <c r="L911" s="30">
        <v>0</v>
      </c>
      <c r="M911" s="24">
        <f>ROUND(G911*L911,P4)</f>
        <v>0</v>
      </c>
      <c r="N911" s="25" t="s">
        <v>4109</v>
      </c>
      <c r="O911" s="31">
        <f>M911*AA911</f>
        <v>0</v>
      </c>
      <c r="P911" s="1">
        <v>3</v>
      </c>
      <c r="AA911" s="1">
        <f>IF(P911=1,$O$3,IF(P911=2,$O$4,$O$5))</f>
        <v>0</v>
      </c>
    </row>
    <row r="912" ht="26.4">
      <c r="A912" s="1" t="s">
        <v>114</v>
      </c>
      <c r="E912" s="27" t="s">
        <v>5455</v>
      </c>
    </row>
    <row r="913" ht="66">
      <c r="A913" s="1" t="s">
        <v>116</v>
      </c>
      <c r="E913" s="32" t="s">
        <v>5456</v>
      </c>
    </row>
    <row r="914">
      <c r="A914" s="1" t="s">
        <v>117</v>
      </c>
      <c r="E914" s="27" t="s">
        <v>138</v>
      </c>
    </row>
    <row r="915">
      <c r="A915" s="1" t="s">
        <v>108</v>
      </c>
      <c r="B915" s="1">
        <v>242</v>
      </c>
      <c r="C915" s="26" t="s">
        <v>5457</v>
      </c>
      <c r="D915" t="s">
        <v>138</v>
      </c>
      <c r="E915" s="27" t="s">
        <v>5458</v>
      </c>
      <c r="F915" s="28" t="s">
        <v>167</v>
      </c>
      <c r="G915" s="29">
        <v>18.699999999999999</v>
      </c>
      <c r="H915" s="28">
        <v>0.00198</v>
      </c>
      <c r="I915" s="30">
        <f>ROUND(G915*H915,P4)</f>
        <v>0</v>
      </c>
      <c r="L915" s="30">
        <v>0</v>
      </c>
      <c r="M915" s="24">
        <f>ROUND(G915*L915,P4)</f>
        <v>0</v>
      </c>
      <c r="N915" s="25" t="s">
        <v>4109</v>
      </c>
      <c r="O915" s="31">
        <f>M915*AA915</f>
        <v>0</v>
      </c>
      <c r="P915" s="1">
        <v>3</v>
      </c>
      <c r="AA915" s="1">
        <f>IF(P915=1,$O$3,IF(P915=2,$O$4,$O$5))</f>
        <v>0</v>
      </c>
    </row>
    <row r="916">
      <c r="A916" s="1" t="s">
        <v>114</v>
      </c>
      <c r="E916" s="27" t="s">
        <v>5458</v>
      </c>
    </row>
    <row r="917" ht="39.6">
      <c r="A917" s="1" t="s">
        <v>116</v>
      </c>
      <c r="E917" s="32" t="s">
        <v>5459</v>
      </c>
    </row>
    <row r="918">
      <c r="A918" s="1" t="s">
        <v>117</v>
      </c>
      <c r="E918" s="27" t="s">
        <v>138</v>
      </c>
    </row>
    <row r="919" ht="26.4">
      <c r="A919" s="1" t="s">
        <v>108</v>
      </c>
      <c r="B919" s="1">
        <v>243</v>
      </c>
      <c r="C919" s="26" t="s">
        <v>5460</v>
      </c>
      <c r="D919" t="s">
        <v>138</v>
      </c>
      <c r="E919" s="27" t="s">
        <v>5461</v>
      </c>
      <c r="F919" s="28" t="s">
        <v>148</v>
      </c>
      <c r="G919" s="29">
        <v>14</v>
      </c>
      <c r="H919" s="28">
        <v>0.0090299999999999998</v>
      </c>
      <c r="I919" s="30">
        <f>ROUND(G919*H919,P4)</f>
        <v>0</v>
      </c>
      <c r="L919" s="30">
        <v>0</v>
      </c>
      <c r="M919" s="24">
        <f>ROUND(G919*L919,P4)</f>
        <v>0</v>
      </c>
      <c r="N919" s="25" t="s">
        <v>4109</v>
      </c>
      <c r="O919" s="31">
        <f>M919*AA919</f>
        <v>0</v>
      </c>
      <c r="P919" s="1">
        <v>3</v>
      </c>
      <c r="AA919" s="1">
        <f>IF(P919=1,$O$3,IF(P919=2,$O$4,$O$5))</f>
        <v>0</v>
      </c>
    </row>
    <row r="920" ht="26.4">
      <c r="A920" s="1" t="s">
        <v>114</v>
      </c>
      <c r="E920" s="27" t="s">
        <v>5461</v>
      </c>
    </row>
    <row r="921" ht="66">
      <c r="A921" s="1" t="s">
        <v>116</v>
      </c>
      <c r="E921" s="32" t="s">
        <v>5462</v>
      </c>
    </row>
    <row r="922">
      <c r="A922" s="1" t="s">
        <v>117</v>
      </c>
      <c r="E922" s="27" t="s">
        <v>138</v>
      </c>
    </row>
    <row r="923" ht="26.4">
      <c r="A923" s="1" t="s">
        <v>108</v>
      </c>
      <c r="B923" s="1">
        <v>244</v>
      </c>
      <c r="C923" s="26" t="s">
        <v>5463</v>
      </c>
      <c r="D923" t="s">
        <v>138</v>
      </c>
      <c r="E923" s="27" t="s">
        <v>5464</v>
      </c>
      <c r="F923" s="28" t="s">
        <v>148</v>
      </c>
      <c r="G923" s="29">
        <v>15.4</v>
      </c>
      <c r="H923" s="28">
        <v>0.021999999999999999</v>
      </c>
      <c r="I923" s="30">
        <f>ROUND(G923*H923,P4)</f>
        <v>0</v>
      </c>
      <c r="L923" s="30">
        <v>0</v>
      </c>
      <c r="M923" s="24">
        <f>ROUND(G923*L923,P4)</f>
        <v>0</v>
      </c>
      <c r="N923" s="25" t="s">
        <v>4109</v>
      </c>
      <c r="O923" s="31">
        <f>M923*AA923</f>
        <v>0</v>
      </c>
      <c r="P923" s="1">
        <v>3</v>
      </c>
      <c r="AA923" s="1">
        <f>IF(P923=1,$O$3,IF(P923=2,$O$4,$O$5))</f>
        <v>0</v>
      </c>
    </row>
    <row r="924" ht="26.4">
      <c r="A924" s="1" t="s">
        <v>114</v>
      </c>
      <c r="E924" s="27" t="s">
        <v>5464</v>
      </c>
    </row>
    <row r="925" ht="39.6">
      <c r="A925" s="1" t="s">
        <v>116</v>
      </c>
      <c r="E925" s="32" t="s">
        <v>5465</v>
      </c>
    </row>
    <row r="926">
      <c r="A926" s="1" t="s">
        <v>117</v>
      </c>
      <c r="E926" s="27" t="s">
        <v>138</v>
      </c>
    </row>
    <row r="927" ht="26.4">
      <c r="A927" s="1" t="s">
        <v>108</v>
      </c>
      <c r="B927" s="1">
        <v>245</v>
      </c>
      <c r="C927" s="26" t="s">
        <v>5466</v>
      </c>
      <c r="D927" t="s">
        <v>138</v>
      </c>
      <c r="E927" s="27" t="s">
        <v>5467</v>
      </c>
      <c r="F927" s="28" t="s">
        <v>112</v>
      </c>
      <c r="G927" s="29">
        <v>0.72399999999999998</v>
      </c>
      <c r="H927" s="28">
        <v>0</v>
      </c>
      <c r="I927" s="30">
        <f>ROUND(G927*H927,P4)</f>
        <v>0</v>
      </c>
      <c r="L927" s="30">
        <v>0</v>
      </c>
      <c r="M927" s="24">
        <f>ROUND(G927*L927,P4)</f>
        <v>0</v>
      </c>
      <c r="N927" s="25" t="s">
        <v>4109</v>
      </c>
      <c r="O927" s="31">
        <f>M927*AA927</f>
        <v>0</v>
      </c>
      <c r="P927" s="1">
        <v>3</v>
      </c>
      <c r="AA927" s="1">
        <f>IF(P927=1,$O$3,IF(P927=2,$O$4,$O$5))</f>
        <v>0</v>
      </c>
    </row>
    <row r="928" ht="26.4">
      <c r="A928" s="1" t="s">
        <v>114</v>
      </c>
      <c r="E928" s="27" t="s">
        <v>5467</v>
      </c>
    </row>
    <row r="929">
      <c r="A929" s="1" t="s">
        <v>116</v>
      </c>
    </row>
    <row r="930">
      <c r="A930" s="1" t="s">
        <v>117</v>
      </c>
      <c r="E930" s="27" t="s">
        <v>138</v>
      </c>
    </row>
    <row r="931">
      <c r="A931" s="1" t="s">
        <v>105</v>
      </c>
      <c r="C931" s="22" t="s">
        <v>5468</v>
      </c>
      <c r="E931" s="23" t="s">
        <v>5469</v>
      </c>
      <c r="L931" s="24">
        <f>SUMIFS(L932:L979,A932:A979,"P")</f>
        <v>0</v>
      </c>
      <c r="M931" s="24">
        <f>SUMIFS(M932:M979,A932:A979,"P")</f>
        <v>0</v>
      </c>
      <c r="N931" s="25"/>
    </row>
    <row r="932" ht="26.4">
      <c r="A932" s="1" t="s">
        <v>108</v>
      </c>
      <c r="B932" s="1">
        <v>246</v>
      </c>
      <c r="C932" s="26" t="s">
        <v>5470</v>
      </c>
      <c r="D932" t="s">
        <v>138</v>
      </c>
      <c r="E932" s="27" t="s">
        <v>5471</v>
      </c>
      <c r="F932" s="28" t="s">
        <v>148</v>
      </c>
      <c r="G932" s="29">
        <v>48.159999999999997</v>
      </c>
      <c r="H932" s="28">
        <v>0</v>
      </c>
      <c r="I932" s="30">
        <f>ROUND(G932*H932,P4)</f>
        <v>0</v>
      </c>
      <c r="L932" s="30">
        <v>0</v>
      </c>
      <c r="M932" s="24">
        <f>ROUND(G932*L932,P4)</f>
        <v>0</v>
      </c>
      <c r="N932" s="25" t="s">
        <v>4109</v>
      </c>
      <c r="O932" s="31">
        <f>M932*AA932</f>
        <v>0</v>
      </c>
      <c r="P932" s="1">
        <v>3</v>
      </c>
      <c r="AA932" s="1">
        <f>IF(P932=1,$O$3,IF(P932=2,$O$4,$O$5))</f>
        <v>0</v>
      </c>
    </row>
    <row r="933" ht="26.4">
      <c r="A933" s="1" t="s">
        <v>114</v>
      </c>
      <c r="E933" s="27" t="s">
        <v>5471</v>
      </c>
    </row>
    <row r="934" ht="26.4">
      <c r="A934" s="1" t="s">
        <v>116</v>
      </c>
      <c r="E934" s="32" t="s">
        <v>5472</v>
      </c>
    </row>
    <row r="935">
      <c r="A935" s="1" t="s">
        <v>117</v>
      </c>
      <c r="E935" s="27" t="s">
        <v>138</v>
      </c>
    </row>
    <row r="936">
      <c r="A936" s="1" t="s">
        <v>108</v>
      </c>
      <c r="B936" s="1">
        <v>247</v>
      </c>
      <c r="C936" s="26" t="s">
        <v>5473</v>
      </c>
      <c r="D936" t="s">
        <v>138</v>
      </c>
      <c r="E936" s="27" t="s">
        <v>5474</v>
      </c>
      <c r="F936" s="28" t="s">
        <v>148</v>
      </c>
      <c r="G936" s="29">
        <v>80.507999999999996</v>
      </c>
      <c r="H936" s="28">
        <v>0</v>
      </c>
      <c r="I936" s="30">
        <f>ROUND(G936*H936,P4)</f>
        <v>0</v>
      </c>
      <c r="L936" s="30">
        <v>0</v>
      </c>
      <c r="M936" s="24">
        <f>ROUND(G936*L936,P4)</f>
        <v>0</v>
      </c>
      <c r="N936" s="25" t="s">
        <v>4109</v>
      </c>
      <c r="O936" s="31">
        <f>M936*AA936</f>
        <v>0</v>
      </c>
      <c r="P936" s="1">
        <v>3</v>
      </c>
      <c r="AA936" s="1">
        <f>IF(P936=1,$O$3,IF(P936=2,$O$4,$O$5))</f>
        <v>0</v>
      </c>
    </row>
    <row r="937">
      <c r="A937" s="1" t="s">
        <v>114</v>
      </c>
      <c r="E937" s="27" t="s">
        <v>5474</v>
      </c>
    </row>
    <row r="938" ht="92.4">
      <c r="A938" s="1" t="s">
        <v>116</v>
      </c>
      <c r="E938" s="32" t="s">
        <v>5475</v>
      </c>
    </row>
    <row r="939">
      <c r="A939" s="1" t="s">
        <v>117</v>
      </c>
      <c r="E939" s="27" t="s">
        <v>138</v>
      </c>
    </row>
    <row r="940">
      <c r="A940" s="1" t="s">
        <v>108</v>
      </c>
      <c r="B940" s="1">
        <v>248</v>
      </c>
      <c r="C940" s="26" t="s">
        <v>5476</v>
      </c>
      <c r="D940" t="s">
        <v>138</v>
      </c>
      <c r="E940" s="27" t="s">
        <v>5477</v>
      </c>
      <c r="F940" s="28" t="s">
        <v>148</v>
      </c>
      <c r="G940" s="29">
        <v>80.507999999999996</v>
      </c>
      <c r="H940" s="28">
        <v>0.00020000000000000001</v>
      </c>
      <c r="I940" s="30">
        <f>ROUND(G940*H940,P4)</f>
        <v>0</v>
      </c>
      <c r="L940" s="30">
        <v>0</v>
      </c>
      <c r="M940" s="24">
        <f>ROUND(G940*L940,P4)</f>
        <v>0</v>
      </c>
      <c r="N940" s="25" t="s">
        <v>4109</v>
      </c>
      <c r="O940" s="31">
        <f>M940*AA940</f>
        <v>0</v>
      </c>
      <c r="P940" s="1">
        <v>3</v>
      </c>
      <c r="AA940" s="1">
        <f>IF(P940=1,$O$3,IF(P940=2,$O$4,$O$5))</f>
        <v>0</v>
      </c>
    </row>
    <row r="941">
      <c r="A941" s="1" t="s">
        <v>114</v>
      </c>
      <c r="E941" s="27" t="s">
        <v>5477</v>
      </c>
    </row>
    <row r="942" ht="92.4">
      <c r="A942" s="1" t="s">
        <v>116</v>
      </c>
      <c r="E942" s="32" t="s">
        <v>5475</v>
      </c>
    </row>
    <row r="943">
      <c r="A943" s="1" t="s">
        <v>117</v>
      </c>
      <c r="E943" s="27" t="s">
        <v>138</v>
      </c>
    </row>
    <row r="944" ht="26.4">
      <c r="A944" s="1" t="s">
        <v>108</v>
      </c>
      <c r="B944" s="1">
        <v>249</v>
      </c>
      <c r="C944" s="26" t="s">
        <v>5478</v>
      </c>
      <c r="D944" t="s">
        <v>138</v>
      </c>
      <c r="E944" s="27" t="s">
        <v>5479</v>
      </c>
      <c r="F944" s="28" t="s">
        <v>148</v>
      </c>
      <c r="G944" s="29">
        <v>48.159999999999997</v>
      </c>
      <c r="H944" s="28">
        <v>0.014999999999999999</v>
      </c>
      <c r="I944" s="30">
        <f>ROUND(G944*H944,P4)</f>
        <v>0</v>
      </c>
      <c r="L944" s="30">
        <v>0</v>
      </c>
      <c r="M944" s="24">
        <f>ROUND(G944*L944,P4)</f>
        <v>0</v>
      </c>
      <c r="N944" s="25" t="s">
        <v>4109</v>
      </c>
      <c r="O944" s="31">
        <f>M944*AA944</f>
        <v>0</v>
      </c>
      <c r="P944" s="1">
        <v>3</v>
      </c>
      <c r="AA944" s="1">
        <f>IF(P944=1,$O$3,IF(P944=2,$O$4,$O$5))</f>
        <v>0</v>
      </c>
    </row>
    <row r="945" ht="26.4">
      <c r="A945" s="1" t="s">
        <v>114</v>
      </c>
      <c r="E945" s="27" t="s">
        <v>5479</v>
      </c>
    </row>
    <row r="946" ht="26.4">
      <c r="A946" s="1" t="s">
        <v>116</v>
      </c>
      <c r="E946" s="32" t="s">
        <v>5480</v>
      </c>
    </row>
    <row r="947">
      <c r="A947" s="1" t="s">
        <v>117</v>
      </c>
      <c r="E947" s="27" t="s">
        <v>138</v>
      </c>
    </row>
    <row r="948">
      <c r="A948" s="1" t="s">
        <v>108</v>
      </c>
      <c r="B948" s="1">
        <v>250</v>
      </c>
      <c r="C948" s="26" t="s">
        <v>5481</v>
      </c>
      <c r="D948" t="s">
        <v>138</v>
      </c>
      <c r="E948" s="27" t="s">
        <v>5482</v>
      </c>
      <c r="F948" s="28" t="s">
        <v>148</v>
      </c>
      <c r="G948" s="29">
        <v>17.266999999999999</v>
      </c>
      <c r="H948" s="28">
        <v>0.00029999999999999997</v>
      </c>
      <c r="I948" s="30">
        <f>ROUND(G948*H948,P4)</f>
        <v>0</v>
      </c>
      <c r="L948" s="30">
        <v>0</v>
      </c>
      <c r="M948" s="24">
        <f>ROUND(G948*L948,P4)</f>
        <v>0</v>
      </c>
      <c r="N948" s="25" t="s">
        <v>4109</v>
      </c>
      <c r="O948" s="31">
        <f>M948*AA948</f>
        <v>0</v>
      </c>
      <c r="P948" s="1">
        <v>3</v>
      </c>
      <c r="AA948" s="1">
        <f>IF(P948=1,$O$3,IF(P948=2,$O$4,$O$5))</f>
        <v>0</v>
      </c>
    </row>
    <row r="949">
      <c r="A949" s="1" t="s">
        <v>114</v>
      </c>
      <c r="E949" s="27" t="s">
        <v>5482</v>
      </c>
    </row>
    <row r="950" ht="39.6">
      <c r="A950" s="1" t="s">
        <v>116</v>
      </c>
      <c r="E950" s="32" t="s">
        <v>5483</v>
      </c>
    </row>
    <row r="951">
      <c r="A951" s="1" t="s">
        <v>117</v>
      </c>
      <c r="E951" s="27" t="s">
        <v>138</v>
      </c>
    </row>
    <row r="952" ht="26.4">
      <c r="A952" s="1" t="s">
        <v>108</v>
      </c>
      <c r="B952" s="1">
        <v>251</v>
      </c>
      <c r="C952" s="26" t="s">
        <v>5484</v>
      </c>
      <c r="D952" t="s">
        <v>138</v>
      </c>
      <c r="E952" s="27" t="s">
        <v>5485</v>
      </c>
      <c r="F952" s="28" t="s">
        <v>148</v>
      </c>
      <c r="G952" s="29">
        <v>67.411000000000001</v>
      </c>
      <c r="H952" s="28">
        <v>0.00040000000000000002</v>
      </c>
      <c r="I952" s="30">
        <f>ROUND(G952*H952,P4)</f>
        <v>0</v>
      </c>
      <c r="L952" s="30">
        <v>0</v>
      </c>
      <c r="M952" s="24">
        <f>ROUND(G952*L952,P4)</f>
        <v>0</v>
      </c>
      <c r="N952" s="25" t="s">
        <v>4109</v>
      </c>
      <c r="O952" s="31">
        <f>M952*AA952</f>
        <v>0</v>
      </c>
      <c r="P952" s="1">
        <v>3</v>
      </c>
      <c r="AA952" s="1">
        <f>IF(P952=1,$O$3,IF(P952=2,$O$4,$O$5))</f>
        <v>0</v>
      </c>
    </row>
    <row r="953" ht="26.4">
      <c r="A953" s="1" t="s">
        <v>114</v>
      </c>
      <c r="E953" s="27" t="s">
        <v>5485</v>
      </c>
    </row>
    <row r="954" ht="198">
      <c r="A954" s="1" t="s">
        <v>116</v>
      </c>
      <c r="E954" s="32" t="s">
        <v>5486</v>
      </c>
    </row>
    <row r="955">
      <c r="A955" s="1" t="s">
        <v>117</v>
      </c>
      <c r="E955" s="27" t="s">
        <v>138</v>
      </c>
    </row>
    <row r="956">
      <c r="A956" s="1" t="s">
        <v>108</v>
      </c>
      <c r="B956" s="1">
        <v>252</v>
      </c>
      <c r="C956" s="26" t="s">
        <v>5487</v>
      </c>
      <c r="D956" t="s">
        <v>138</v>
      </c>
      <c r="E956" s="27" t="s">
        <v>5488</v>
      </c>
      <c r="F956" s="28" t="s">
        <v>148</v>
      </c>
      <c r="G956" s="29">
        <v>18.994</v>
      </c>
      <c r="H956" s="28">
        <v>0.0032000000000000002</v>
      </c>
      <c r="I956" s="30">
        <f>ROUND(G956*H956,P4)</f>
        <v>0</v>
      </c>
      <c r="L956" s="30">
        <v>0</v>
      </c>
      <c r="M956" s="24">
        <f>ROUND(G956*L956,P4)</f>
        <v>0</v>
      </c>
      <c r="N956" s="25" t="s">
        <v>138</v>
      </c>
      <c r="O956" s="31">
        <f>M956*AA956</f>
        <v>0</v>
      </c>
      <c r="P956" s="1">
        <v>3</v>
      </c>
      <c r="AA956" s="1">
        <f>IF(P956=1,$O$3,IF(P956=2,$O$4,$O$5))</f>
        <v>0</v>
      </c>
    </row>
    <row r="957">
      <c r="A957" s="1" t="s">
        <v>114</v>
      </c>
      <c r="E957" s="27" t="s">
        <v>5488</v>
      </c>
    </row>
    <row r="958" ht="52.8">
      <c r="A958" s="1" t="s">
        <v>116</v>
      </c>
      <c r="E958" s="32" t="s">
        <v>5489</v>
      </c>
    </row>
    <row r="959">
      <c r="A959" s="1" t="s">
        <v>117</v>
      </c>
      <c r="E959" s="27" t="s">
        <v>138</v>
      </c>
    </row>
    <row r="960" ht="26.4">
      <c r="A960" s="1" t="s">
        <v>108</v>
      </c>
      <c r="B960" s="1">
        <v>253</v>
      </c>
      <c r="C960" s="26" t="s">
        <v>5490</v>
      </c>
      <c r="D960" t="s">
        <v>138</v>
      </c>
      <c r="E960" s="27" t="s">
        <v>5491</v>
      </c>
      <c r="F960" s="28" t="s">
        <v>148</v>
      </c>
      <c r="G960" s="29">
        <v>74.152000000000001</v>
      </c>
      <c r="H960" s="28">
        <v>0.0030599999999999998</v>
      </c>
      <c r="I960" s="30">
        <f>ROUND(G960*H960,P4)</f>
        <v>0</v>
      </c>
      <c r="L960" s="30">
        <v>0</v>
      </c>
      <c r="M960" s="24">
        <f>ROUND(G960*L960,P4)</f>
        <v>0</v>
      </c>
      <c r="N960" s="25" t="s">
        <v>138</v>
      </c>
      <c r="O960" s="31">
        <f>M960*AA960</f>
        <v>0</v>
      </c>
      <c r="P960" s="1">
        <v>3</v>
      </c>
      <c r="AA960" s="1">
        <f>IF(P960=1,$O$3,IF(P960=2,$O$4,$O$5))</f>
        <v>0</v>
      </c>
    </row>
    <row r="961" ht="26.4">
      <c r="A961" s="1" t="s">
        <v>114</v>
      </c>
      <c r="E961" s="27" t="s">
        <v>5491</v>
      </c>
    </row>
    <row r="962" ht="92.4">
      <c r="A962" s="1" t="s">
        <v>116</v>
      </c>
      <c r="E962" s="32" t="s">
        <v>5492</v>
      </c>
    </row>
    <row r="963">
      <c r="A963" s="1" t="s">
        <v>117</v>
      </c>
      <c r="E963" s="27" t="s">
        <v>138</v>
      </c>
    </row>
    <row r="964">
      <c r="A964" s="1" t="s">
        <v>108</v>
      </c>
      <c r="B964" s="1">
        <v>254</v>
      </c>
      <c r="C964" s="26" t="s">
        <v>5493</v>
      </c>
      <c r="D964" t="s">
        <v>138</v>
      </c>
      <c r="E964" s="27" t="s">
        <v>5494</v>
      </c>
      <c r="F964" s="28" t="s">
        <v>167</v>
      </c>
      <c r="G964" s="29">
        <v>42.340000000000003</v>
      </c>
      <c r="H964" s="28">
        <v>0</v>
      </c>
      <c r="I964" s="30">
        <f>ROUND(G964*H964,P4)</f>
        <v>0</v>
      </c>
      <c r="L964" s="30">
        <v>0</v>
      </c>
      <c r="M964" s="24">
        <f>ROUND(G964*L964,P4)</f>
        <v>0</v>
      </c>
      <c r="N964" s="25" t="s">
        <v>4109</v>
      </c>
      <c r="O964" s="31">
        <f>M964*AA964</f>
        <v>0</v>
      </c>
      <c r="P964" s="1">
        <v>3</v>
      </c>
      <c r="AA964" s="1">
        <f>IF(P964=1,$O$3,IF(P964=2,$O$4,$O$5))</f>
        <v>0</v>
      </c>
    </row>
    <row r="965">
      <c r="A965" s="1" t="s">
        <v>114</v>
      </c>
      <c r="E965" s="27" t="s">
        <v>5494</v>
      </c>
    </row>
    <row r="966" ht="92.4">
      <c r="A966" s="1" t="s">
        <v>116</v>
      </c>
      <c r="E966" s="32" t="s">
        <v>5495</v>
      </c>
    </row>
    <row r="967">
      <c r="A967" s="1" t="s">
        <v>117</v>
      </c>
      <c r="E967" s="27" t="s">
        <v>138</v>
      </c>
    </row>
    <row r="968">
      <c r="A968" s="1" t="s">
        <v>108</v>
      </c>
      <c r="B968" s="1">
        <v>255</v>
      </c>
      <c r="C968" s="26" t="s">
        <v>5496</v>
      </c>
      <c r="D968" t="s">
        <v>138</v>
      </c>
      <c r="E968" s="27" t="s">
        <v>5497</v>
      </c>
      <c r="F968" s="28" t="s">
        <v>167</v>
      </c>
      <c r="G968" s="29">
        <v>59.875</v>
      </c>
      <c r="H968" s="28">
        <v>1.0000000000000001E-05</v>
      </c>
      <c r="I968" s="30">
        <f>ROUND(G968*H968,P4)</f>
        <v>0</v>
      </c>
      <c r="L968" s="30">
        <v>0</v>
      </c>
      <c r="M968" s="24">
        <f>ROUND(G968*L968,P4)</f>
        <v>0</v>
      </c>
      <c r="N968" s="25" t="s">
        <v>4109</v>
      </c>
      <c r="O968" s="31">
        <f>M968*AA968</f>
        <v>0</v>
      </c>
      <c r="P968" s="1">
        <v>3</v>
      </c>
      <c r="AA968" s="1">
        <f>IF(P968=1,$O$3,IF(P968=2,$O$4,$O$5))</f>
        <v>0</v>
      </c>
    </row>
    <row r="969">
      <c r="A969" s="1" t="s">
        <v>114</v>
      </c>
      <c r="E969" s="27" t="s">
        <v>5497</v>
      </c>
    </row>
    <row r="970" ht="211.2">
      <c r="A970" s="1" t="s">
        <v>116</v>
      </c>
      <c r="E970" s="32" t="s">
        <v>5498</v>
      </c>
    </row>
    <row r="971">
      <c r="A971" s="1" t="s">
        <v>117</v>
      </c>
      <c r="E971" s="27" t="s">
        <v>138</v>
      </c>
    </row>
    <row r="972">
      <c r="A972" s="1" t="s">
        <v>108</v>
      </c>
      <c r="B972" s="1">
        <v>256</v>
      </c>
      <c r="C972" s="26" t="s">
        <v>5499</v>
      </c>
      <c r="D972" t="s">
        <v>138</v>
      </c>
      <c r="E972" s="27" t="s">
        <v>5500</v>
      </c>
      <c r="F972" s="28" t="s">
        <v>167</v>
      </c>
      <c r="G972" s="29">
        <v>65.863</v>
      </c>
      <c r="H972" s="28">
        <v>0.00027999999999999998</v>
      </c>
      <c r="I972" s="30">
        <f>ROUND(G972*H972,P4)</f>
        <v>0</v>
      </c>
      <c r="L972" s="30">
        <v>0</v>
      </c>
      <c r="M972" s="24">
        <f>ROUND(G972*L972,P4)</f>
        <v>0</v>
      </c>
      <c r="N972" s="25" t="s">
        <v>4109</v>
      </c>
      <c r="O972" s="31">
        <f>M972*AA972</f>
        <v>0</v>
      </c>
      <c r="P972" s="1">
        <v>3</v>
      </c>
      <c r="AA972" s="1">
        <f>IF(P972=1,$O$3,IF(P972=2,$O$4,$O$5))</f>
        <v>0</v>
      </c>
    </row>
    <row r="973">
      <c r="A973" s="1" t="s">
        <v>114</v>
      </c>
      <c r="E973" s="27" t="s">
        <v>5500</v>
      </c>
    </row>
    <row r="974" ht="105.6">
      <c r="A974" s="1" t="s">
        <v>116</v>
      </c>
      <c r="E974" s="32" t="s">
        <v>5501</v>
      </c>
    </row>
    <row r="975">
      <c r="A975" s="1" t="s">
        <v>117</v>
      </c>
      <c r="E975" s="27" t="s">
        <v>138</v>
      </c>
    </row>
    <row r="976" ht="26.4">
      <c r="A976" s="1" t="s">
        <v>108</v>
      </c>
      <c r="B976" s="1">
        <v>257</v>
      </c>
      <c r="C976" s="26" t="s">
        <v>5502</v>
      </c>
      <c r="D976" t="s">
        <v>138</v>
      </c>
      <c r="E976" s="27" t="s">
        <v>5503</v>
      </c>
      <c r="F976" s="28" t="s">
        <v>112</v>
      </c>
      <c r="G976" s="29">
        <v>1.077</v>
      </c>
      <c r="H976" s="28">
        <v>0</v>
      </c>
      <c r="I976" s="30">
        <f>ROUND(G976*H976,P4)</f>
        <v>0</v>
      </c>
      <c r="L976" s="30">
        <v>0</v>
      </c>
      <c r="M976" s="24">
        <f>ROUND(G976*L976,P4)</f>
        <v>0</v>
      </c>
      <c r="N976" s="25" t="s">
        <v>4109</v>
      </c>
      <c r="O976" s="31">
        <f>M976*AA976</f>
        <v>0</v>
      </c>
      <c r="P976" s="1">
        <v>3</v>
      </c>
      <c r="AA976" s="1">
        <f>IF(P976=1,$O$3,IF(P976=2,$O$4,$O$5))</f>
        <v>0</v>
      </c>
    </row>
    <row r="977" ht="26.4">
      <c r="A977" s="1" t="s">
        <v>114</v>
      </c>
      <c r="E977" s="27" t="s">
        <v>5503</v>
      </c>
    </row>
    <row r="978">
      <c r="A978" s="1" t="s">
        <v>116</v>
      </c>
    </row>
    <row r="979">
      <c r="A979" s="1" t="s">
        <v>117</v>
      </c>
      <c r="E979" s="27" t="s">
        <v>138</v>
      </c>
    </row>
    <row r="980">
      <c r="A980" s="1" t="s">
        <v>105</v>
      </c>
      <c r="C980" s="22" t="s">
        <v>5504</v>
      </c>
      <c r="E980" s="23" t="s">
        <v>5505</v>
      </c>
      <c r="L980" s="24">
        <f>SUMIFS(L981:L988,A981:A988,"P")</f>
        <v>0</v>
      </c>
      <c r="M980" s="24">
        <f>SUMIFS(M981:M988,A981:A988,"P")</f>
        <v>0</v>
      </c>
      <c r="N980" s="25"/>
    </row>
    <row r="981">
      <c r="A981" s="1" t="s">
        <v>108</v>
      </c>
      <c r="B981" s="1">
        <v>258</v>
      </c>
      <c r="C981" s="26" t="s">
        <v>5506</v>
      </c>
      <c r="D981" t="s">
        <v>138</v>
      </c>
      <c r="E981" s="27" t="s">
        <v>5507</v>
      </c>
      <c r="F981" s="28" t="s">
        <v>148</v>
      </c>
      <c r="G981" s="29">
        <v>10.512</v>
      </c>
      <c r="H981" s="28">
        <v>0</v>
      </c>
      <c r="I981" s="30">
        <f>ROUND(G981*H981,P4)</f>
        <v>0</v>
      </c>
      <c r="L981" s="30">
        <v>0</v>
      </c>
      <c r="M981" s="24">
        <f>ROUND(G981*L981,P4)</f>
        <v>0</v>
      </c>
      <c r="N981" s="25" t="s">
        <v>4109</v>
      </c>
      <c r="O981" s="31">
        <f>M981*AA981</f>
        <v>0</v>
      </c>
      <c r="P981" s="1">
        <v>3</v>
      </c>
      <c r="AA981" s="1">
        <f>IF(P981=1,$O$3,IF(P981=2,$O$4,$O$5))</f>
        <v>0</v>
      </c>
    </row>
    <row r="982">
      <c r="A982" s="1" t="s">
        <v>114</v>
      </c>
      <c r="E982" s="27" t="s">
        <v>5507</v>
      </c>
    </row>
    <row r="983">
      <c r="A983" s="1" t="s">
        <v>116</v>
      </c>
      <c r="E983" s="32" t="s">
        <v>5508</v>
      </c>
    </row>
    <row r="984">
      <c r="A984" s="1" t="s">
        <v>117</v>
      </c>
      <c r="E984" s="27" t="s">
        <v>138</v>
      </c>
    </row>
    <row r="985" ht="26.4">
      <c r="A985" s="1" t="s">
        <v>108</v>
      </c>
      <c r="B985" s="1">
        <v>259</v>
      </c>
      <c r="C985" s="26" t="s">
        <v>5509</v>
      </c>
      <c r="D985" t="s">
        <v>138</v>
      </c>
      <c r="E985" s="27" t="s">
        <v>5510</v>
      </c>
      <c r="F985" s="28" t="s">
        <v>148</v>
      </c>
      <c r="G985" s="29">
        <v>10.512</v>
      </c>
      <c r="H985" s="28">
        <v>0.00013999999999999999</v>
      </c>
      <c r="I985" s="30">
        <f>ROUND(G985*H985,P4)</f>
        <v>0</v>
      </c>
      <c r="L985" s="30">
        <v>0</v>
      </c>
      <c r="M985" s="24">
        <f>ROUND(G985*L985,P4)</f>
        <v>0</v>
      </c>
      <c r="N985" s="25" t="s">
        <v>4109</v>
      </c>
      <c r="O985" s="31">
        <f>M985*AA985</f>
        <v>0</v>
      </c>
      <c r="P985" s="1">
        <v>3</v>
      </c>
      <c r="AA985" s="1">
        <f>IF(P985=1,$O$3,IF(P985=2,$O$4,$O$5))</f>
        <v>0</v>
      </c>
    </row>
    <row r="986" ht="26.4">
      <c r="A986" s="1" t="s">
        <v>114</v>
      </c>
      <c r="E986" s="27" t="s">
        <v>5510</v>
      </c>
    </row>
    <row r="987" ht="66">
      <c r="A987" s="1" t="s">
        <v>116</v>
      </c>
      <c r="E987" s="32" t="s">
        <v>5511</v>
      </c>
    </row>
    <row r="988">
      <c r="A988" s="1" t="s">
        <v>117</v>
      </c>
      <c r="E988" s="27" t="s">
        <v>138</v>
      </c>
    </row>
    <row r="989">
      <c r="A989" s="1" t="s">
        <v>105</v>
      </c>
      <c r="C989" s="22" t="s">
        <v>5512</v>
      </c>
      <c r="E989" s="23" t="s">
        <v>5513</v>
      </c>
      <c r="L989" s="24">
        <f>SUMIFS(L990:L1009,A990:A1009,"P")</f>
        <v>0</v>
      </c>
      <c r="M989" s="24">
        <f>SUMIFS(M990:M1009,A990:A1009,"P")</f>
        <v>0</v>
      </c>
      <c r="N989" s="25"/>
    </row>
    <row r="990">
      <c r="A990" s="1" t="s">
        <v>108</v>
      </c>
      <c r="B990" s="1">
        <v>260</v>
      </c>
      <c r="C990" s="26" t="s">
        <v>5514</v>
      </c>
      <c r="D990" t="s">
        <v>138</v>
      </c>
      <c r="E990" s="27" t="s">
        <v>5515</v>
      </c>
      <c r="F990" s="28" t="s">
        <v>148</v>
      </c>
      <c r="G990" s="29">
        <v>397.13999999999999</v>
      </c>
      <c r="H990" s="28">
        <v>0</v>
      </c>
      <c r="I990" s="30">
        <f>ROUND(G990*H990,P4)</f>
        <v>0</v>
      </c>
      <c r="L990" s="30">
        <v>0</v>
      </c>
      <c r="M990" s="24">
        <f>ROUND(G990*L990,P4)</f>
        <v>0</v>
      </c>
      <c r="N990" s="25" t="s">
        <v>4109</v>
      </c>
      <c r="O990" s="31">
        <f>M990*AA990</f>
        <v>0</v>
      </c>
      <c r="P990" s="1">
        <v>3</v>
      </c>
      <c r="AA990" s="1">
        <f>IF(P990=1,$O$3,IF(P990=2,$O$4,$O$5))</f>
        <v>0</v>
      </c>
    </row>
    <row r="991">
      <c r="A991" s="1" t="s">
        <v>114</v>
      </c>
      <c r="E991" s="27" t="s">
        <v>5515</v>
      </c>
    </row>
    <row r="992">
      <c r="A992" s="1" t="s">
        <v>116</v>
      </c>
      <c r="E992" s="32" t="s">
        <v>5516</v>
      </c>
    </row>
    <row r="993">
      <c r="A993" s="1" t="s">
        <v>117</v>
      </c>
      <c r="E993" s="27" t="s">
        <v>138</v>
      </c>
    </row>
    <row r="994">
      <c r="A994" s="1" t="s">
        <v>108</v>
      </c>
      <c r="B994" s="1">
        <v>261</v>
      </c>
      <c r="C994" s="26" t="s">
        <v>5517</v>
      </c>
      <c r="D994" t="s">
        <v>138</v>
      </c>
      <c r="E994" s="27" t="s">
        <v>5518</v>
      </c>
      <c r="F994" s="28" t="s">
        <v>148</v>
      </c>
      <c r="G994" s="29">
        <v>102.7</v>
      </c>
      <c r="H994" s="28">
        <v>0</v>
      </c>
      <c r="I994" s="30">
        <f>ROUND(G994*H994,P4)</f>
        <v>0</v>
      </c>
      <c r="L994" s="30">
        <v>0</v>
      </c>
      <c r="M994" s="24">
        <f>ROUND(G994*L994,P4)</f>
        <v>0</v>
      </c>
      <c r="N994" s="25" t="s">
        <v>4109</v>
      </c>
      <c r="O994" s="31">
        <f>M994*AA994</f>
        <v>0</v>
      </c>
      <c r="P994" s="1">
        <v>3</v>
      </c>
      <c r="AA994" s="1">
        <f>IF(P994=1,$O$3,IF(P994=2,$O$4,$O$5))</f>
        <v>0</v>
      </c>
    </row>
    <row r="995">
      <c r="A995" s="1" t="s">
        <v>114</v>
      </c>
      <c r="E995" s="27" t="s">
        <v>5518</v>
      </c>
    </row>
    <row r="996" ht="66">
      <c r="A996" s="1" t="s">
        <v>116</v>
      </c>
      <c r="E996" s="32" t="s">
        <v>5519</v>
      </c>
    </row>
    <row r="997">
      <c r="A997" s="1" t="s">
        <v>117</v>
      </c>
      <c r="E997" s="27" t="s">
        <v>138</v>
      </c>
    </row>
    <row r="998">
      <c r="A998" s="1" t="s">
        <v>108</v>
      </c>
      <c r="B998" s="1">
        <v>262</v>
      </c>
      <c r="C998" s="26" t="s">
        <v>5520</v>
      </c>
      <c r="D998" t="s">
        <v>138</v>
      </c>
      <c r="E998" s="27" t="s">
        <v>5521</v>
      </c>
      <c r="F998" s="28" t="s">
        <v>148</v>
      </c>
      <c r="G998" s="29">
        <v>112.97</v>
      </c>
      <c r="H998" s="28">
        <v>0.00025000000000000001</v>
      </c>
      <c r="I998" s="30">
        <f>ROUND(G998*H998,P4)</f>
        <v>0</v>
      </c>
      <c r="L998" s="30">
        <v>0</v>
      </c>
      <c r="M998" s="24">
        <f>ROUND(G998*L998,P4)</f>
        <v>0</v>
      </c>
      <c r="N998" s="25" t="s">
        <v>4109</v>
      </c>
      <c r="O998" s="31">
        <f>M998*AA998</f>
        <v>0</v>
      </c>
      <c r="P998" s="1">
        <v>3</v>
      </c>
      <c r="AA998" s="1">
        <f>IF(P998=1,$O$3,IF(P998=2,$O$4,$O$5))</f>
        <v>0</v>
      </c>
    </row>
    <row r="999">
      <c r="A999" s="1" t="s">
        <v>114</v>
      </c>
      <c r="E999" s="27" t="s">
        <v>5521</v>
      </c>
    </row>
    <row r="1000" ht="39.6">
      <c r="A1000" s="1" t="s">
        <v>116</v>
      </c>
      <c r="E1000" s="32" t="s">
        <v>5522</v>
      </c>
    </row>
    <row r="1001">
      <c r="A1001" s="1" t="s">
        <v>117</v>
      </c>
      <c r="E1001" s="27" t="s">
        <v>138</v>
      </c>
    </row>
    <row r="1002" ht="26.4">
      <c r="A1002" s="1" t="s">
        <v>108</v>
      </c>
      <c r="B1002" s="1">
        <v>263</v>
      </c>
      <c r="C1002" s="26" t="s">
        <v>5523</v>
      </c>
      <c r="D1002" t="s">
        <v>138</v>
      </c>
      <c r="E1002" s="27" t="s">
        <v>5524</v>
      </c>
      <c r="F1002" s="28" t="s">
        <v>148</v>
      </c>
      <c r="G1002" s="29">
        <v>397.13999999999999</v>
      </c>
      <c r="H1002" s="28">
        <v>0.00012</v>
      </c>
      <c r="I1002" s="30">
        <f>ROUND(G1002*H1002,P4)</f>
        <v>0</v>
      </c>
      <c r="L1002" s="30">
        <v>0</v>
      </c>
      <c r="M1002" s="24">
        <f>ROUND(G1002*L1002,P4)</f>
        <v>0</v>
      </c>
      <c r="N1002" s="25" t="s">
        <v>4109</v>
      </c>
      <c r="O1002" s="31">
        <f>M1002*AA1002</f>
        <v>0</v>
      </c>
      <c r="P1002" s="1">
        <v>3</v>
      </c>
      <c r="AA1002" s="1">
        <f>IF(P1002=1,$O$3,IF(P1002=2,$O$4,$O$5))</f>
        <v>0</v>
      </c>
    </row>
    <row r="1003" ht="26.4">
      <c r="A1003" s="1" t="s">
        <v>114</v>
      </c>
      <c r="E1003" s="27" t="s">
        <v>5524</v>
      </c>
    </row>
    <row r="1004">
      <c r="A1004" s="1" t="s">
        <v>116</v>
      </c>
      <c r="E1004" s="32" t="s">
        <v>5516</v>
      </c>
    </row>
    <row r="1005">
      <c r="A1005" s="1" t="s">
        <v>117</v>
      </c>
      <c r="E1005" s="27" t="s">
        <v>138</v>
      </c>
    </row>
    <row r="1006" ht="26.4">
      <c r="A1006" s="1" t="s">
        <v>108</v>
      </c>
      <c r="B1006" s="1">
        <v>264</v>
      </c>
      <c r="C1006" s="26" t="s">
        <v>5525</v>
      </c>
      <c r="D1006" t="s">
        <v>138</v>
      </c>
      <c r="E1006" s="27" t="s">
        <v>5526</v>
      </c>
      <c r="F1006" s="28" t="s">
        <v>148</v>
      </c>
      <c r="G1006" s="29">
        <v>397.13999999999999</v>
      </c>
      <c r="H1006" s="28">
        <v>0.00029</v>
      </c>
      <c r="I1006" s="30">
        <f>ROUND(G1006*H1006,P4)</f>
        <v>0</v>
      </c>
      <c r="L1006" s="30">
        <v>0</v>
      </c>
      <c r="M1006" s="24">
        <f>ROUND(G1006*L1006,P4)</f>
        <v>0</v>
      </c>
      <c r="N1006" s="25" t="s">
        <v>4109</v>
      </c>
      <c r="O1006" s="31">
        <f>M1006*AA1006</f>
        <v>0</v>
      </c>
      <c r="P1006" s="1">
        <v>3</v>
      </c>
      <c r="AA1006" s="1">
        <f>IF(P1006=1,$O$3,IF(P1006=2,$O$4,$O$5))</f>
        <v>0</v>
      </c>
    </row>
    <row r="1007" ht="26.4">
      <c r="A1007" s="1" t="s">
        <v>114</v>
      </c>
      <c r="E1007" s="27" t="s">
        <v>5526</v>
      </c>
    </row>
    <row r="1008" ht="66">
      <c r="A1008" s="1" t="s">
        <v>116</v>
      </c>
      <c r="E1008" s="32" t="s">
        <v>5527</v>
      </c>
    </row>
    <row r="1009">
      <c r="A1009" s="1" t="s">
        <v>117</v>
      </c>
      <c r="E1009" s="27" t="s">
        <v>138</v>
      </c>
    </row>
    <row r="1010">
      <c r="A1010" s="1" t="s">
        <v>105</v>
      </c>
      <c r="C1010" s="22" t="s">
        <v>2628</v>
      </c>
      <c r="E1010" s="23" t="s">
        <v>4299</v>
      </c>
      <c r="L1010" s="24">
        <f>SUMIFS(L1011:L1034,A1011:A1034,"P")</f>
        <v>0</v>
      </c>
      <c r="M1010" s="24">
        <f>SUMIFS(M1011:M1034,A1011:A1034,"P")</f>
        <v>0</v>
      </c>
      <c r="N1010" s="25"/>
    </row>
    <row r="1011" ht="26.4">
      <c r="A1011" s="1" t="s">
        <v>108</v>
      </c>
      <c r="B1011" s="1">
        <v>108</v>
      </c>
      <c r="C1011" s="26" t="s">
        <v>5528</v>
      </c>
      <c r="D1011" t="s">
        <v>138</v>
      </c>
      <c r="E1011" s="27" t="s">
        <v>5529</v>
      </c>
      <c r="F1011" s="28" t="s">
        <v>153</v>
      </c>
      <c r="G1011" s="29">
        <v>3.2000000000000002</v>
      </c>
      <c r="H1011" s="28">
        <v>0</v>
      </c>
      <c r="I1011" s="30">
        <f>ROUND(G1011*H1011,P4)</f>
        <v>0</v>
      </c>
      <c r="L1011" s="30">
        <v>0</v>
      </c>
      <c r="M1011" s="24">
        <f>ROUND(G1011*L1011,P4)</f>
        <v>0</v>
      </c>
      <c r="N1011" s="25" t="s">
        <v>4109</v>
      </c>
      <c r="O1011" s="31">
        <f>M1011*AA1011</f>
        <v>0</v>
      </c>
      <c r="P1011" s="1">
        <v>3</v>
      </c>
      <c r="AA1011" s="1">
        <f>IF(P1011=1,$O$3,IF(P1011=2,$O$4,$O$5))</f>
        <v>0</v>
      </c>
    </row>
    <row r="1012" ht="26.4">
      <c r="A1012" s="1" t="s">
        <v>114</v>
      </c>
      <c r="E1012" s="27" t="s">
        <v>5529</v>
      </c>
    </row>
    <row r="1013" ht="132">
      <c r="A1013" s="1" t="s">
        <v>116</v>
      </c>
      <c r="E1013" s="32" t="s">
        <v>5530</v>
      </c>
    </row>
    <row r="1014">
      <c r="A1014" s="1" t="s">
        <v>117</v>
      </c>
      <c r="E1014" s="27" t="s">
        <v>138</v>
      </c>
    </row>
    <row r="1015">
      <c r="A1015" s="1" t="s">
        <v>108</v>
      </c>
      <c r="B1015" s="1">
        <v>109</v>
      </c>
      <c r="C1015" s="26" t="s">
        <v>5531</v>
      </c>
      <c r="D1015" t="s">
        <v>138</v>
      </c>
      <c r="E1015" s="27" t="s">
        <v>5532</v>
      </c>
      <c r="F1015" s="28" t="s">
        <v>148</v>
      </c>
      <c r="G1015" s="29">
        <v>16.239999999999998</v>
      </c>
      <c r="H1015" s="28">
        <v>0.0048700000000000002</v>
      </c>
      <c r="I1015" s="30">
        <f>ROUND(G1015*H1015,P4)</f>
        <v>0</v>
      </c>
      <c r="L1015" s="30">
        <v>0</v>
      </c>
      <c r="M1015" s="24">
        <f>ROUND(G1015*L1015,P4)</f>
        <v>0</v>
      </c>
      <c r="N1015" s="25" t="s">
        <v>4109</v>
      </c>
      <c r="O1015" s="31">
        <f>M1015*AA1015</f>
        <v>0</v>
      </c>
      <c r="P1015" s="1">
        <v>3</v>
      </c>
      <c r="AA1015" s="1">
        <f>IF(P1015=1,$O$3,IF(P1015=2,$O$4,$O$5))</f>
        <v>0</v>
      </c>
    </row>
    <row r="1016">
      <c r="A1016" s="1" t="s">
        <v>114</v>
      </c>
      <c r="E1016" s="27" t="s">
        <v>5532</v>
      </c>
    </row>
    <row r="1017" ht="264">
      <c r="A1017" s="1" t="s">
        <v>116</v>
      </c>
      <c r="E1017" s="32" t="s">
        <v>5533</v>
      </c>
    </row>
    <row r="1018">
      <c r="A1018" s="1" t="s">
        <v>117</v>
      </c>
      <c r="E1018" s="27" t="s">
        <v>138</v>
      </c>
    </row>
    <row r="1019">
      <c r="A1019" s="1" t="s">
        <v>108</v>
      </c>
      <c r="B1019" s="1">
        <v>110</v>
      </c>
      <c r="C1019" s="26" t="s">
        <v>5534</v>
      </c>
      <c r="D1019" t="s">
        <v>138</v>
      </c>
      <c r="E1019" s="27" t="s">
        <v>5535</v>
      </c>
      <c r="F1019" s="28" t="s">
        <v>148</v>
      </c>
      <c r="G1019" s="29">
        <v>16.239999999999998</v>
      </c>
      <c r="H1019" s="28">
        <v>0</v>
      </c>
      <c r="I1019" s="30">
        <f>ROUND(G1019*H1019,P4)</f>
        <v>0</v>
      </c>
      <c r="L1019" s="30">
        <v>0</v>
      </c>
      <c r="M1019" s="24">
        <f>ROUND(G1019*L1019,P4)</f>
        <v>0</v>
      </c>
      <c r="N1019" s="25" t="s">
        <v>4109</v>
      </c>
      <c r="O1019" s="31">
        <f>M1019*AA1019</f>
        <v>0</v>
      </c>
      <c r="P1019" s="1">
        <v>3</v>
      </c>
      <c r="AA1019" s="1">
        <f>IF(P1019=1,$O$3,IF(P1019=2,$O$4,$O$5))</f>
        <v>0</v>
      </c>
    </row>
    <row r="1020">
      <c r="A1020" s="1" t="s">
        <v>114</v>
      </c>
      <c r="E1020" s="27" t="s">
        <v>5535</v>
      </c>
    </row>
    <row r="1021">
      <c r="A1021" s="1" t="s">
        <v>116</v>
      </c>
    </row>
    <row r="1022">
      <c r="A1022" s="1" t="s">
        <v>117</v>
      </c>
      <c r="E1022" s="27" t="s">
        <v>138</v>
      </c>
    </row>
    <row r="1023">
      <c r="A1023" s="1" t="s">
        <v>108</v>
      </c>
      <c r="B1023" s="1">
        <v>111</v>
      </c>
      <c r="C1023" s="26" t="s">
        <v>5536</v>
      </c>
      <c r="D1023" t="s">
        <v>138</v>
      </c>
      <c r="E1023" s="27" t="s">
        <v>5537</v>
      </c>
      <c r="F1023" s="28" t="s">
        <v>148</v>
      </c>
      <c r="G1023" s="29">
        <v>4.665</v>
      </c>
      <c r="H1023" s="28">
        <v>0.0018</v>
      </c>
      <c r="I1023" s="30">
        <f>ROUND(G1023*H1023,P4)</f>
        <v>0</v>
      </c>
      <c r="L1023" s="30">
        <v>0</v>
      </c>
      <c r="M1023" s="24">
        <f>ROUND(G1023*L1023,P4)</f>
        <v>0</v>
      </c>
      <c r="N1023" s="25" t="s">
        <v>4109</v>
      </c>
      <c r="O1023" s="31">
        <f>M1023*AA1023</f>
        <v>0</v>
      </c>
      <c r="P1023" s="1">
        <v>3</v>
      </c>
      <c r="AA1023" s="1">
        <f>IF(P1023=1,$O$3,IF(P1023=2,$O$4,$O$5))</f>
        <v>0</v>
      </c>
    </row>
    <row r="1024">
      <c r="A1024" s="1" t="s">
        <v>114</v>
      </c>
      <c r="E1024" s="27" t="s">
        <v>5537</v>
      </c>
    </row>
    <row r="1025" ht="145.2">
      <c r="A1025" s="1" t="s">
        <v>116</v>
      </c>
      <c r="E1025" s="32" t="s">
        <v>5538</v>
      </c>
    </row>
    <row r="1026">
      <c r="A1026" s="1" t="s">
        <v>117</v>
      </c>
      <c r="E1026" s="27" t="s">
        <v>138</v>
      </c>
    </row>
    <row r="1027">
      <c r="A1027" s="1" t="s">
        <v>108</v>
      </c>
      <c r="B1027" s="1">
        <v>112</v>
      </c>
      <c r="C1027" s="26" t="s">
        <v>5539</v>
      </c>
      <c r="D1027" t="s">
        <v>138</v>
      </c>
      <c r="E1027" s="27" t="s">
        <v>5540</v>
      </c>
      <c r="F1027" s="28" t="s">
        <v>148</v>
      </c>
      <c r="G1027" s="29">
        <v>4.665</v>
      </c>
      <c r="H1027" s="28">
        <v>0</v>
      </c>
      <c r="I1027" s="30">
        <f>ROUND(G1027*H1027,P4)</f>
        <v>0</v>
      </c>
      <c r="L1027" s="30">
        <v>0</v>
      </c>
      <c r="M1027" s="24">
        <f>ROUND(G1027*L1027,P4)</f>
        <v>0</v>
      </c>
      <c r="N1027" s="25" t="s">
        <v>4109</v>
      </c>
      <c r="O1027" s="31">
        <f>M1027*AA1027</f>
        <v>0</v>
      </c>
      <c r="P1027" s="1">
        <v>3</v>
      </c>
      <c r="AA1027" s="1">
        <f>IF(P1027=1,$O$3,IF(P1027=2,$O$4,$O$5))</f>
        <v>0</v>
      </c>
    </row>
    <row r="1028">
      <c r="A1028" s="1" t="s">
        <v>114</v>
      </c>
      <c r="E1028" s="27" t="s">
        <v>5540</v>
      </c>
    </row>
    <row r="1029">
      <c r="A1029" s="1" t="s">
        <v>116</v>
      </c>
    </row>
    <row r="1030">
      <c r="A1030" s="1" t="s">
        <v>117</v>
      </c>
      <c r="E1030" s="27" t="s">
        <v>138</v>
      </c>
    </row>
    <row r="1031">
      <c r="A1031" s="1" t="s">
        <v>108</v>
      </c>
      <c r="B1031" s="1">
        <v>113</v>
      </c>
      <c r="C1031" s="26" t="s">
        <v>5541</v>
      </c>
      <c r="D1031" t="s">
        <v>138</v>
      </c>
      <c r="E1031" s="27" t="s">
        <v>5542</v>
      </c>
      <c r="F1031" s="28" t="s">
        <v>112</v>
      </c>
      <c r="G1031" s="29">
        <v>0.54500000000000004</v>
      </c>
      <c r="H1031" s="28">
        <v>1.0423199999999999</v>
      </c>
      <c r="I1031" s="30">
        <f>ROUND(G1031*H1031,P4)</f>
        <v>0</v>
      </c>
      <c r="L1031" s="30">
        <v>0</v>
      </c>
      <c r="M1031" s="24">
        <f>ROUND(G1031*L1031,P4)</f>
        <v>0</v>
      </c>
      <c r="N1031" s="25" t="s">
        <v>4109</v>
      </c>
      <c r="O1031" s="31">
        <f>M1031*AA1031</f>
        <v>0</v>
      </c>
      <c r="P1031" s="1">
        <v>3</v>
      </c>
      <c r="AA1031" s="1">
        <f>IF(P1031=1,$O$3,IF(P1031=2,$O$4,$O$5))</f>
        <v>0</v>
      </c>
    </row>
    <row r="1032">
      <c r="A1032" s="1" t="s">
        <v>114</v>
      </c>
      <c r="E1032" s="27" t="s">
        <v>5542</v>
      </c>
    </row>
    <row r="1033" ht="92.4">
      <c r="A1033" s="1" t="s">
        <v>116</v>
      </c>
      <c r="E1033" s="32" t="s">
        <v>5543</v>
      </c>
    </row>
    <row r="1034">
      <c r="A1034" s="1" t="s">
        <v>117</v>
      </c>
      <c r="E1034" s="27" t="s">
        <v>138</v>
      </c>
    </row>
    <row r="1035">
      <c r="A1035" s="1" t="s">
        <v>105</v>
      </c>
      <c r="C1035" s="22" t="s">
        <v>1797</v>
      </c>
      <c r="E1035" s="23" t="s">
        <v>5544</v>
      </c>
      <c r="L1035" s="24">
        <f>SUMIFS(L1036:L1083,A1036:A1083,"P")</f>
        <v>0</v>
      </c>
      <c r="M1035" s="24">
        <f>SUMIFS(M1036:M1083,A1036:A1083,"P")</f>
        <v>0</v>
      </c>
      <c r="N1035" s="25"/>
    </row>
    <row r="1036" ht="26.4">
      <c r="A1036" s="1" t="s">
        <v>108</v>
      </c>
      <c r="B1036" s="1">
        <v>114</v>
      </c>
      <c r="C1036" s="26" t="s">
        <v>5545</v>
      </c>
      <c r="D1036" t="s">
        <v>138</v>
      </c>
      <c r="E1036" s="27" t="s">
        <v>5546</v>
      </c>
      <c r="F1036" s="28" t="s">
        <v>167</v>
      </c>
      <c r="G1036" s="29">
        <v>21.699999999999999</v>
      </c>
      <c r="H1036" s="28">
        <v>0.16370999999999999</v>
      </c>
      <c r="I1036" s="30">
        <f>ROUND(G1036*H1036,P4)</f>
        <v>0</v>
      </c>
      <c r="L1036" s="30">
        <v>0</v>
      </c>
      <c r="M1036" s="24">
        <f>ROUND(G1036*L1036,P4)</f>
        <v>0</v>
      </c>
      <c r="N1036" s="25" t="s">
        <v>4109</v>
      </c>
      <c r="O1036" s="31">
        <f>M1036*AA1036</f>
        <v>0</v>
      </c>
      <c r="P1036" s="1">
        <v>3</v>
      </c>
      <c r="AA1036" s="1">
        <f>IF(P1036=1,$O$3,IF(P1036=2,$O$4,$O$5))</f>
        <v>0</v>
      </c>
    </row>
    <row r="1037" ht="39.6">
      <c r="A1037" s="1" t="s">
        <v>114</v>
      </c>
      <c r="E1037" s="27" t="s">
        <v>5547</v>
      </c>
    </row>
    <row r="1038" ht="39.6">
      <c r="A1038" s="1" t="s">
        <v>116</v>
      </c>
      <c r="E1038" s="32" t="s">
        <v>5548</v>
      </c>
    </row>
    <row r="1039">
      <c r="A1039" s="1" t="s">
        <v>117</v>
      </c>
      <c r="E1039" s="27" t="s">
        <v>138</v>
      </c>
    </row>
    <row r="1040">
      <c r="A1040" s="1" t="s">
        <v>108</v>
      </c>
      <c r="B1040" s="1">
        <v>115</v>
      </c>
      <c r="C1040" s="26" t="s">
        <v>5549</v>
      </c>
      <c r="D1040" t="s">
        <v>138</v>
      </c>
      <c r="E1040" s="27" t="s">
        <v>5550</v>
      </c>
      <c r="F1040" s="28" t="s">
        <v>167</v>
      </c>
      <c r="G1040" s="29">
        <v>22.785</v>
      </c>
      <c r="H1040" s="28">
        <v>0.14044000000000001</v>
      </c>
      <c r="I1040" s="30">
        <f>ROUND(G1040*H1040,P4)</f>
        <v>0</v>
      </c>
      <c r="L1040" s="30">
        <v>0</v>
      </c>
      <c r="M1040" s="24">
        <f>ROUND(G1040*L1040,P4)</f>
        <v>0</v>
      </c>
      <c r="N1040" s="25" t="s">
        <v>4109</v>
      </c>
      <c r="O1040" s="31">
        <f>M1040*AA1040</f>
        <v>0</v>
      </c>
      <c r="P1040" s="1">
        <v>3</v>
      </c>
      <c r="AA1040" s="1">
        <f>IF(P1040=1,$O$3,IF(P1040=2,$O$4,$O$5))</f>
        <v>0</v>
      </c>
    </row>
    <row r="1041">
      <c r="A1041" s="1" t="s">
        <v>114</v>
      </c>
      <c r="E1041" s="27" t="s">
        <v>5550</v>
      </c>
    </row>
    <row r="1042" ht="52.8">
      <c r="A1042" s="1" t="s">
        <v>116</v>
      </c>
      <c r="E1042" s="32" t="s">
        <v>5551</v>
      </c>
    </row>
    <row r="1043">
      <c r="A1043" s="1" t="s">
        <v>117</v>
      </c>
      <c r="E1043" s="27" t="s">
        <v>138</v>
      </c>
    </row>
    <row r="1044" ht="26.4">
      <c r="A1044" s="1" t="s">
        <v>108</v>
      </c>
      <c r="B1044" s="1">
        <v>116</v>
      </c>
      <c r="C1044" s="26" t="s">
        <v>5552</v>
      </c>
      <c r="D1044" t="s">
        <v>138</v>
      </c>
      <c r="E1044" s="27" t="s">
        <v>5553</v>
      </c>
      <c r="F1044" s="28" t="s">
        <v>148</v>
      </c>
      <c r="G1044" s="29">
        <v>156.535</v>
      </c>
      <c r="H1044" s="28">
        <v>0</v>
      </c>
      <c r="I1044" s="30">
        <f>ROUND(G1044*H1044,P4)</f>
        <v>0</v>
      </c>
      <c r="L1044" s="30">
        <v>0</v>
      </c>
      <c r="M1044" s="24">
        <f>ROUND(G1044*L1044,P4)</f>
        <v>0</v>
      </c>
      <c r="N1044" s="25" t="s">
        <v>4109</v>
      </c>
      <c r="O1044" s="31">
        <f>M1044*AA1044</f>
        <v>0</v>
      </c>
      <c r="P1044" s="1">
        <v>3</v>
      </c>
      <c r="AA1044" s="1">
        <f>IF(P1044=1,$O$3,IF(P1044=2,$O$4,$O$5))</f>
        <v>0</v>
      </c>
    </row>
    <row r="1045" ht="26.4">
      <c r="A1045" s="1" t="s">
        <v>114</v>
      </c>
      <c r="E1045" s="27" t="s">
        <v>5553</v>
      </c>
    </row>
    <row r="1046" ht="158.4">
      <c r="A1046" s="1" t="s">
        <v>116</v>
      </c>
      <c r="E1046" s="32" t="s">
        <v>5554</v>
      </c>
    </row>
    <row r="1047">
      <c r="A1047" s="1" t="s">
        <v>117</v>
      </c>
      <c r="E1047" s="27" t="s">
        <v>138</v>
      </c>
    </row>
    <row r="1048" ht="26.4">
      <c r="A1048" s="1" t="s">
        <v>108</v>
      </c>
      <c r="B1048" s="1">
        <v>117</v>
      </c>
      <c r="C1048" s="26" t="s">
        <v>5555</v>
      </c>
      <c r="D1048" t="s">
        <v>138</v>
      </c>
      <c r="E1048" s="27" t="s">
        <v>5556</v>
      </c>
      <c r="F1048" s="28" t="s">
        <v>148</v>
      </c>
      <c r="G1048" s="29">
        <v>9392.1000000000004</v>
      </c>
      <c r="H1048" s="28">
        <v>0</v>
      </c>
      <c r="I1048" s="30">
        <f>ROUND(G1048*H1048,P4)</f>
        <v>0</v>
      </c>
      <c r="L1048" s="30">
        <v>0</v>
      </c>
      <c r="M1048" s="24">
        <f>ROUND(G1048*L1048,P4)</f>
        <v>0</v>
      </c>
      <c r="N1048" s="25" t="s">
        <v>4109</v>
      </c>
      <c r="O1048" s="31">
        <f>M1048*AA1048</f>
        <v>0</v>
      </c>
      <c r="P1048" s="1">
        <v>3</v>
      </c>
      <c r="AA1048" s="1">
        <f>IF(P1048=1,$O$3,IF(P1048=2,$O$4,$O$5))</f>
        <v>0</v>
      </c>
    </row>
    <row r="1049" ht="39.6">
      <c r="A1049" s="1" t="s">
        <v>114</v>
      </c>
      <c r="E1049" s="27" t="s">
        <v>5557</v>
      </c>
    </row>
    <row r="1050" ht="26.4">
      <c r="A1050" s="1" t="s">
        <v>116</v>
      </c>
      <c r="E1050" s="32" t="s">
        <v>5558</v>
      </c>
    </row>
    <row r="1051">
      <c r="A1051" s="1" t="s">
        <v>117</v>
      </c>
      <c r="E1051" s="27" t="s">
        <v>138</v>
      </c>
    </row>
    <row r="1052" ht="26.4">
      <c r="A1052" s="1" t="s">
        <v>108</v>
      </c>
      <c r="B1052" s="1">
        <v>118</v>
      </c>
      <c r="C1052" s="26" t="s">
        <v>5559</v>
      </c>
      <c r="D1052" t="s">
        <v>138</v>
      </c>
      <c r="E1052" s="27" t="s">
        <v>5560</v>
      </c>
      <c r="F1052" s="28" t="s">
        <v>148</v>
      </c>
      <c r="G1052" s="29">
        <v>156.535</v>
      </c>
      <c r="H1052" s="28">
        <v>0</v>
      </c>
      <c r="I1052" s="30">
        <f>ROUND(G1052*H1052,P4)</f>
        <v>0</v>
      </c>
      <c r="L1052" s="30">
        <v>0</v>
      </c>
      <c r="M1052" s="24">
        <f>ROUND(G1052*L1052,P4)</f>
        <v>0</v>
      </c>
      <c r="N1052" s="25" t="s">
        <v>4109</v>
      </c>
      <c r="O1052" s="31">
        <f>M1052*AA1052</f>
        <v>0</v>
      </c>
      <c r="P1052" s="1">
        <v>3</v>
      </c>
      <c r="AA1052" s="1">
        <f>IF(P1052=1,$O$3,IF(P1052=2,$O$4,$O$5))</f>
        <v>0</v>
      </c>
    </row>
    <row r="1053" ht="26.4">
      <c r="A1053" s="1" t="s">
        <v>114</v>
      </c>
      <c r="E1053" s="27" t="s">
        <v>5560</v>
      </c>
    </row>
    <row r="1054" ht="26.4">
      <c r="A1054" s="1" t="s">
        <v>116</v>
      </c>
      <c r="E1054" s="32" t="s">
        <v>5561</v>
      </c>
    </row>
    <row r="1055">
      <c r="A1055" s="1" t="s">
        <v>117</v>
      </c>
      <c r="E1055" s="27" t="s">
        <v>138</v>
      </c>
    </row>
    <row r="1056" ht="26.4">
      <c r="A1056" s="1" t="s">
        <v>108</v>
      </c>
      <c r="B1056" s="1">
        <v>119</v>
      </c>
      <c r="C1056" s="26" t="s">
        <v>5562</v>
      </c>
      <c r="D1056" t="s">
        <v>138</v>
      </c>
      <c r="E1056" s="27" t="s">
        <v>5563</v>
      </c>
      <c r="F1056" s="28" t="s">
        <v>148</v>
      </c>
      <c r="G1056" s="29">
        <v>102.7</v>
      </c>
      <c r="H1056" s="28">
        <v>0.00021000000000000001</v>
      </c>
      <c r="I1056" s="30">
        <f>ROUND(G1056*H1056,P4)</f>
        <v>0</v>
      </c>
      <c r="L1056" s="30">
        <v>0</v>
      </c>
      <c r="M1056" s="24">
        <f>ROUND(G1056*L1056,P4)</f>
        <v>0</v>
      </c>
      <c r="N1056" s="25" t="s">
        <v>4109</v>
      </c>
      <c r="O1056" s="31">
        <f>M1056*AA1056</f>
        <v>0</v>
      </c>
      <c r="P1056" s="1">
        <v>3</v>
      </c>
      <c r="AA1056" s="1">
        <f>IF(P1056=1,$O$3,IF(P1056=2,$O$4,$O$5))</f>
        <v>0</v>
      </c>
    </row>
    <row r="1057" ht="26.4">
      <c r="A1057" s="1" t="s">
        <v>114</v>
      </c>
      <c r="E1057" s="27" t="s">
        <v>5563</v>
      </c>
    </row>
    <row r="1058" ht="66">
      <c r="A1058" s="1" t="s">
        <v>116</v>
      </c>
      <c r="E1058" s="32" t="s">
        <v>5564</v>
      </c>
    </row>
    <row r="1059">
      <c r="A1059" s="1" t="s">
        <v>117</v>
      </c>
      <c r="E1059" s="27" t="s">
        <v>138</v>
      </c>
    </row>
    <row r="1060" ht="26.4">
      <c r="A1060" s="1" t="s">
        <v>108</v>
      </c>
      <c r="B1060" s="1">
        <v>120</v>
      </c>
      <c r="C1060" s="26" t="s">
        <v>5565</v>
      </c>
      <c r="D1060" t="s">
        <v>138</v>
      </c>
      <c r="E1060" s="27" t="s">
        <v>5566</v>
      </c>
      <c r="F1060" s="28" t="s">
        <v>148</v>
      </c>
      <c r="G1060" s="29">
        <v>126.56399999999999</v>
      </c>
      <c r="H1060" s="28">
        <v>3.0000000000000001E-05</v>
      </c>
      <c r="I1060" s="30">
        <f>ROUND(G1060*H1060,P4)</f>
        <v>0</v>
      </c>
      <c r="L1060" s="30">
        <v>0</v>
      </c>
      <c r="M1060" s="24">
        <f>ROUND(G1060*L1060,P4)</f>
        <v>0</v>
      </c>
      <c r="N1060" s="25" t="s">
        <v>4109</v>
      </c>
      <c r="O1060" s="31">
        <f>M1060*AA1060</f>
        <v>0</v>
      </c>
      <c r="P1060" s="1">
        <v>3</v>
      </c>
      <c r="AA1060" s="1">
        <f>IF(P1060=1,$O$3,IF(P1060=2,$O$4,$O$5))</f>
        <v>0</v>
      </c>
    </row>
    <row r="1061" ht="39.6">
      <c r="A1061" s="1" t="s">
        <v>114</v>
      </c>
      <c r="E1061" s="27" t="s">
        <v>5567</v>
      </c>
    </row>
    <row r="1062" ht="39.6">
      <c r="A1062" s="1" t="s">
        <v>116</v>
      </c>
      <c r="E1062" s="32" t="s">
        <v>5568</v>
      </c>
    </row>
    <row r="1063">
      <c r="A1063" s="1" t="s">
        <v>117</v>
      </c>
      <c r="E1063" s="27" t="s">
        <v>138</v>
      </c>
    </row>
    <row r="1064" ht="26.4">
      <c r="A1064" s="1" t="s">
        <v>108</v>
      </c>
      <c r="B1064" s="1">
        <v>121</v>
      </c>
      <c r="C1064" s="26" t="s">
        <v>5569</v>
      </c>
      <c r="D1064" t="s">
        <v>138</v>
      </c>
      <c r="E1064" s="27" t="s">
        <v>5570</v>
      </c>
      <c r="F1064" s="28" t="s">
        <v>148</v>
      </c>
      <c r="G1064" s="29">
        <v>18.864000000000001</v>
      </c>
      <c r="H1064" s="28">
        <v>0.00014999999999999999</v>
      </c>
      <c r="I1064" s="30">
        <f>ROUND(G1064*H1064,P4)</f>
        <v>0</v>
      </c>
      <c r="L1064" s="30">
        <v>0</v>
      </c>
      <c r="M1064" s="24">
        <f>ROUND(G1064*L1064,P4)</f>
        <v>0</v>
      </c>
      <c r="N1064" s="25" t="s">
        <v>4109</v>
      </c>
      <c r="O1064" s="31">
        <f>M1064*AA1064</f>
        <v>0</v>
      </c>
      <c r="P1064" s="1">
        <v>3</v>
      </c>
      <c r="AA1064" s="1">
        <f>IF(P1064=1,$O$3,IF(P1064=2,$O$4,$O$5))</f>
        <v>0</v>
      </c>
    </row>
    <row r="1065" ht="26.4">
      <c r="A1065" s="1" t="s">
        <v>114</v>
      </c>
      <c r="E1065" s="27" t="s">
        <v>5570</v>
      </c>
    </row>
    <row r="1066" ht="118.8">
      <c r="A1066" s="1" t="s">
        <v>116</v>
      </c>
      <c r="E1066" s="32" t="s">
        <v>5571</v>
      </c>
    </row>
    <row r="1067">
      <c r="A1067" s="1" t="s">
        <v>117</v>
      </c>
      <c r="E1067" s="27" t="s">
        <v>138</v>
      </c>
    </row>
    <row r="1068">
      <c r="A1068" s="1" t="s">
        <v>108</v>
      </c>
      <c r="B1068" s="1">
        <v>122</v>
      </c>
      <c r="C1068" s="26" t="s">
        <v>5572</v>
      </c>
      <c r="D1068" t="s">
        <v>138</v>
      </c>
      <c r="E1068" s="27" t="s">
        <v>5573</v>
      </c>
      <c r="F1068" s="28" t="s">
        <v>159</v>
      </c>
      <c r="G1068" s="29">
        <v>5</v>
      </c>
      <c r="H1068" s="28">
        <v>0.00011</v>
      </c>
      <c r="I1068" s="30">
        <f>ROUND(G1068*H1068,P4)</f>
        <v>0</v>
      </c>
      <c r="L1068" s="30">
        <v>0</v>
      </c>
      <c r="M1068" s="24">
        <f>ROUND(G1068*L1068,P4)</f>
        <v>0</v>
      </c>
      <c r="N1068" s="25" t="s">
        <v>4109</v>
      </c>
      <c r="O1068" s="31">
        <f>M1068*AA1068</f>
        <v>0</v>
      </c>
      <c r="P1068" s="1">
        <v>3</v>
      </c>
      <c r="AA1068" s="1">
        <f>IF(P1068=1,$O$3,IF(P1068=2,$O$4,$O$5))</f>
        <v>0</v>
      </c>
    </row>
    <row r="1069">
      <c r="A1069" s="1" t="s">
        <v>114</v>
      </c>
      <c r="E1069" s="27" t="s">
        <v>5573</v>
      </c>
    </row>
    <row r="1070" ht="39.6">
      <c r="A1070" s="1" t="s">
        <v>116</v>
      </c>
      <c r="E1070" s="32" t="s">
        <v>5574</v>
      </c>
    </row>
    <row r="1071">
      <c r="A1071" s="1" t="s">
        <v>117</v>
      </c>
      <c r="E1071" s="27" t="s">
        <v>138</v>
      </c>
    </row>
    <row r="1072">
      <c r="A1072" s="1" t="s">
        <v>108</v>
      </c>
      <c r="B1072" s="1">
        <v>123</v>
      </c>
      <c r="C1072" s="26" t="s">
        <v>5575</v>
      </c>
      <c r="D1072" t="s">
        <v>138</v>
      </c>
      <c r="E1072" s="27" t="s">
        <v>5576</v>
      </c>
      <c r="F1072" s="28" t="s">
        <v>159</v>
      </c>
      <c r="G1072" s="29">
        <v>5</v>
      </c>
      <c r="H1072" s="28">
        <v>0.012</v>
      </c>
      <c r="I1072" s="30">
        <f>ROUND(G1072*H1072,P4)</f>
        <v>0</v>
      </c>
      <c r="L1072" s="30">
        <v>0</v>
      </c>
      <c r="M1072" s="24">
        <f>ROUND(G1072*L1072,P4)</f>
        <v>0</v>
      </c>
      <c r="N1072" s="25" t="s">
        <v>4109</v>
      </c>
      <c r="O1072" s="31">
        <f>M1072*AA1072</f>
        <v>0</v>
      </c>
      <c r="P1072" s="1">
        <v>3</v>
      </c>
      <c r="AA1072" s="1">
        <f>IF(P1072=1,$O$3,IF(P1072=2,$O$4,$O$5))</f>
        <v>0</v>
      </c>
    </row>
    <row r="1073">
      <c r="A1073" s="1" t="s">
        <v>114</v>
      </c>
      <c r="E1073" s="27" t="s">
        <v>5576</v>
      </c>
    </row>
    <row r="1074" ht="39.6">
      <c r="A1074" s="1" t="s">
        <v>116</v>
      </c>
      <c r="E1074" s="32" t="s">
        <v>5574</v>
      </c>
    </row>
    <row r="1075">
      <c r="A1075" s="1" t="s">
        <v>117</v>
      </c>
      <c r="E1075" s="27" t="s">
        <v>138</v>
      </c>
    </row>
    <row r="1076" ht="26.4">
      <c r="A1076" s="1" t="s">
        <v>108</v>
      </c>
      <c r="B1076" s="1">
        <v>124</v>
      </c>
      <c r="C1076" s="26" t="s">
        <v>5577</v>
      </c>
      <c r="D1076" t="s">
        <v>138</v>
      </c>
      <c r="E1076" s="27" t="s">
        <v>5578</v>
      </c>
      <c r="F1076" s="28" t="s">
        <v>159</v>
      </c>
      <c r="G1076" s="29">
        <v>242</v>
      </c>
      <c r="H1076" s="28">
        <v>1.0000000000000001E-05</v>
      </c>
      <c r="I1076" s="30">
        <f>ROUND(G1076*H1076,P4)</f>
        <v>0</v>
      </c>
      <c r="L1076" s="30">
        <v>0</v>
      </c>
      <c r="M1076" s="24">
        <f>ROUND(G1076*L1076,P4)</f>
        <v>0</v>
      </c>
      <c r="N1076" s="25" t="s">
        <v>4109</v>
      </c>
      <c r="O1076" s="31">
        <f>M1076*AA1076</f>
        <v>0</v>
      </c>
      <c r="P1076" s="1">
        <v>3</v>
      </c>
      <c r="AA1076" s="1">
        <f>IF(P1076=1,$O$3,IF(P1076=2,$O$4,$O$5))</f>
        <v>0</v>
      </c>
    </row>
    <row r="1077" ht="26.4">
      <c r="A1077" s="1" t="s">
        <v>114</v>
      </c>
      <c r="E1077" s="27" t="s">
        <v>5578</v>
      </c>
    </row>
    <row r="1078" ht="171.6">
      <c r="A1078" s="1" t="s">
        <v>116</v>
      </c>
      <c r="E1078" s="32" t="s">
        <v>5579</v>
      </c>
    </row>
    <row r="1079">
      <c r="A1079" s="1" t="s">
        <v>117</v>
      </c>
      <c r="E1079" s="27" t="s">
        <v>138</v>
      </c>
    </row>
    <row r="1080" ht="26.4">
      <c r="A1080" s="1" t="s">
        <v>108</v>
      </c>
      <c r="B1080" s="1">
        <v>125</v>
      </c>
      <c r="C1080" s="26" t="s">
        <v>5580</v>
      </c>
      <c r="D1080" t="s">
        <v>138</v>
      </c>
      <c r="E1080" s="27" t="s">
        <v>5581</v>
      </c>
      <c r="F1080" s="28" t="s">
        <v>159</v>
      </c>
      <c r="G1080" s="29">
        <v>25</v>
      </c>
      <c r="H1080" s="28">
        <v>0.0001</v>
      </c>
      <c r="I1080" s="30">
        <f>ROUND(G1080*H1080,P4)</f>
        <v>0</v>
      </c>
      <c r="L1080" s="30">
        <v>0</v>
      </c>
      <c r="M1080" s="24">
        <f>ROUND(G1080*L1080,P4)</f>
        <v>0</v>
      </c>
      <c r="N1080" s="25" t="s">
        <v>4109</v>
      </c>
      <c r="O1080" s="31">
        <f>M1080*AA1080</f>
        <v>0</v>
      </c>
      <c r="P1080" s="1">
        <v>3</v>
      </c>
      <c r="AA1080" s="1">
        <f>IF(P1080=1,$O$3,IF(P1080=2,$O$4,$O$5))</f>
        <v>0</v>
      </c>
    </row>
    <row r="1081" ht="26.4">
      <c r="A1081" s="1" t="s">
        <v>114</v>
      </c>
      <c r="E1081" s="27" t="s">
        <v>5581</v>
      </c>
    </row>
    <row r="1082" ht="39.6">
      <c r="A1082" s="1" t="s">
        <v>116</v>
      </c>
      <c r="E1082" s="32" t="s">
        <v>5582</v>
      </c>
    </row>
    <row r="1083">
      <c r="A1083" s="1" t="s">
        <v>117</v>
      </c>
      <c r="E1083" s="27" t="s">
        <v>138</v>
      </c>
    </row>
    <row r="1084">
      <c r="A1084" s="1" t="s">
        <v>105</v>
      </c>
      <c r="C1084" s="22" t="s">
        <v>5583</v>
      </c>
      <c r="E1084" s="23" t="s">
        <v>5584</v>
      </c>
      <c r="L1084" s="24">
        <f>SUMIFS(L1085:L1088,A1085:A1088,"P")</f>
        <v>0</v>
      </c>
      <c r="M1084" s="24">
        <f>SUMIFS(M1085:M1088,A1085:A1088,"P")</f>
        <v>0</v>
      </c>
      <c r="N1084" s="25"/>
    </row>
    <row r="1085" ht="26.4">
      <c r="A1085" s="1" t="s">
        <v>108</v>
      </c>
      <c r="B1085" s="1">
        <v>126</v>
      </c>
      <c r="C1085" s="26" t="s">
        <v>5585</v>
      </c>
      <c r="D1085" t="s">
        <v>138</v>
      </c>
      <c r="E1085" s="27" t="s">
        <v>5586</v>
      </c>
      <c r="F1085" s="28" t="s">
        <v>112</v>
      </c>
      <c r="G1085" s="29">
        <v>446.21600000000001</v>
      </c>
      <c r="H1085" s="28">
        <v>0</v>
      </c>
      <c r="I1085" s="30">
        <f>ROUND(G1085*H1085,P4)</f>
        <v>0</v>
      </c>
      <c r="L1085" s="30">
        <v>0</v>
      </c>
      <c r="M1085" s="24">
        <f>ROUND(G1085*L1085,P4)</f>
        <v>0</v>
      </c>
      <c r="N1085" s="25" t="s">
        <v>4109</v>
      </c>
      <c r="O1085" s="31">
        <f>M1085*AA1085</f>
        <v>0</v>
      </c>
      <c r="P1085" s="1">
        <v>3</v>
      </c>
      <c r="AA1085" s="1">
        <f>IF(P1085=1,$O$3,IF(P1085=2,$O$4,$O$5))</f>
        <v>0</v>
      </c>
    </row>
    <row r="1086" ht="39.6">
      <c r="A1086" s="1" t="s">
        <v>114</v>
      </c>
      <c r="E1086" s="27" t="s">
        <v>5587</v>
      </c>
    </row>
    <row r="1087">
      <c r="A1087" s="1" t="s">
        <v>116</v>
      </c>
    </row>
    <row r="1088">
      <c r="A1088" s="1" t="s">
        <v>117</v>
      </c>
      <c r="E1088" s="27" t="s">
        <v>138</v>
      </c>
    </row>
    <row r="1089">
      <c r="A1089" s="1" t="s">
        <v>105</v>
      </c>
      <c r="C1089" s="22" t="s">
        <v>1117</v>
      </c>
      <c r="E1089" s="23" t="s">
        <v>77</v>
      </c>
      <c r="L1089" s="24">
        <f>SUMIFS(L1090:L1097,A1090:A1097,"P")</f>
        <v>0</v>
      </c>
      <c r="M1089" s="24">
        <f>SUMIFS(M1090:M1097,A1090:A1097,"P")</f>
        <v>0</v>
      </c>
      <c r="N1089" s="25"/>
    </row>
    <row r="1090" ht="26.4">
      <c r="A1090" s="1" t="s">
        <v>108</v>
      </c>
      <c r="B1090" s="1">
        <v>265</v>
      </c>
      <c r="C1090" s="26" t="s">
        <v>109</v>
      </c>
      <c r="D1090" t="s">
        <v>110</v>
      </c>
      <c r="E1090" s="27" t="s">
        <v>111</v>
      </c>
      <c r="F1090" s="28" t="s">
        <v>112</v>
      </c>
      <c r="G1090" s="29">
        <v>162.75</v>
      </c>
      <c r="H1090" s="28">
        <v>0</v>
      </c>
      <c r="I1090" s="30">
        <f>ROUND(G1090*H1090,P4)</f>
        <v>0</v>
      </c>
      <c r="L1090" s="30">
        <v>0</v>
      </c>
      <c r="M1090" s="24">
        <f>ROUND(G1090*L1090,P4)</f>
        <v>0</v>
      </c>
      <c r="N1090" s="25" t="s">
        <v>785</v>
      </c>
      <c r="O1090" s="31">
        <f>M1090*AA1090</f>
        <v>0</v>
      </c>
      <c r="P1090" s="1">
        <v>3</v>
      </c>
      <c r="AA1090" s="1">
        <f>IF(P1090=1,$O$3,IF(P1090=2,$O$4,$O$5))</f>
        <v>0</v>
      </c>
    </row>
    <row r="1091" ht="26.4">
      <c r="A1091" s="1" t="s">
        <v>114</v>
      </c>
      <c r="E1091" s="27" t="s">
        <v>115</v>
      </c>
    </row>
    <row r="1092" ht="66">
      <c r="A1092" s="1" t="s">
        <v>116</v>
      </c>
      <c r="E1092" s="32" t="s">
        <v>5588</v>
      </c>
    </row>
    <row r="1093" ht="198">
      <c r="A1093" s="1" t="s">
        <v>117</v>
      </c>
      <c r="E1093" s="27" t="s">
        <v>787</v>
      </c>
    </row>
    <row r="1094" ht="26.4">
      <c r="A1094" s="1" t="s">
        <v>108</v>
      </c>
      <c r="B1094" s="1">
        <v>266</v>
      </c>
      <c r="C1094" s="26" t="s">
        <v>3728</v>
      </c>
      <c r="D1094" t="s">
        <v>110</v>
      </c>
      <c r="E1094" s="27" t="s">
        <v>3729</v>
      </c>
      <c r="F1094" s="28" t="s">
        <v>112</v>
      </c>
      <c r="G1094" s="29">
        <v>18.082999999999998</v>
      </c>
      <c r="H1094" s="28">
        <v>0</v>
      </c>
      <c r="I1094" s="30">
        <f>ROUND(G1094*H1094,P4)</f>
        <v>0</v>
      </c>
      <c r="L1094" s="30">
        <v>0</v>
      </c>
      <c r="M1094" s="24">
        <f>ROUND(G1094*L1094,P4)</f>
        <v>0</v>
      </c>
      <c r="N1094" s="25" t="s">
        <v>785</v>
      </c>
      <c r="O1094" s="31">
        <f>M1094*AA1094</f>
        <v>0</v>
      </c>
      <c r="P1094" s="1">
        <v>3</v>
      </c>
      <c r="AA1094" s="1">
        <f>IF(P1094=1,$O$3,IF(P1094=2,$O$4,$O$5))</f>
        <v>0</v>
      </c>
    </row>
    <row r="1095" ht="26.4">
      <c r="A1095" s="1" t="s">
        <v>114</v>
      </c>
      <c r="E1095" s="27" t="s">
        <v>115</v>
      </c>
    </row>
    <row r="1096" ht="66">
      <c r="A1096" s="1" t="s">
        <v>116</v>
      </c>
      <c r="E1096" s="32" t="s">
        <v>5589</v>
      </c>
    </row>
    <row r="1097" ht="184.8">
      <c r="A1097" s="1" t="s">
        <v>117</v>
      </c>
      <c r="E1097" s="27" t="s">
        <v>2959</v>
      </c>
    </row>
    <row r="1098">
      <c r="A1098" s="1" t="s">
        <v>105</v>
      </c>
      <c r="C1098" s="22" t="s">
        <v>5590</v>
      </c>
      <c r="E1098" s="23" t="s">
        <v>5591</v>
      </c>
      <c r="L1098" s="24">
        <f>SUMIFS(L1099:L1102,A1099:A1102,"P")</f>
        <v>0</v>
      </c>
      <c r="M1098" s="24">
        <f>SUMIFS(M1099:M1102,A1099:A1102,"P")</f>
        <v>0</v>
      </c>
      <c r="N1098" s="25"/>
    </row>
    <row r="1099">
      <c r="A1099" s="1" t="s">
        <v>108</v>
      </c>
      <c r="B1099" s="1">
        <v>267</v>
      </c>
      <c r="C1099" s="26" t="s">
        <v>5592</v>
      </c>
      <c r="D1099" t="s">
        <v>138</v>
      </c>
      <c r="E1099" s="27" t="s">
        <v>5593</v>
      </c>
      <c r="F1099" s="28" t="s">
        <v>5594</v>
      </c>
      <c r="G1099" s="29">
        <v>1</v>
      </c>
      <c r="H1099" s="28">
        <v>0</v>
      </c>
      <c r="I1099" s="30">
        <f>ROUND(G1099*H1099,P4)</f>
        <v>0</v>
      </c>
      <c r="L1099" s="30">
        <v>0</v>
      </c>
      <c r="M1099" s="24">
        <f>ROUND(G1099*L1099,P4)</f>
        <v>0</v>
      </c>
      <c r="N1099" s="25" t="s">
        <v>4109</v>
      </c>
      <c r="O1099" s="31">
        <f>M1099*AA1099</f>
        <v>0</v>
      </c>
      <c r="P1099" s="1">
        <v>3</v>
      </c>
      <c r="AA1099" s="1">
        <f>IF(P1099=1,$O$3,IF(P1099=2,$O$4,$O$5))</f>
        <v>0</v>
      </c>
    </row>
    <row r="1100">
      <c r="A1100" s="1" t="s">
        <v>114</v>
      </c>
      <c r="E1100" s="27" t="s">
        <v>5593</v>
      </c>
    </row>
    <row r="1101" ht="118.8">
      <c r="A1101" s="1" t="s">
        <v>116</v>
      </c>
      <c r="E1101" s="32" t="s">
        <v>5595</v>
      </c>
    </row>
    <row r="1102">
      <c r="A1102" s="1" t="s">
        <v>117</v>
      </c>
      <c r="E1102" s="27" t="s">
        <v>138</v>
      </c>
    </row>
    <row r="1103">
      <c r="A1103" s="1" t="s">
        <v>3831</v>
      </c>
      <c r="C1103" s="22" t="s">
        <v>5596</v>
      </c>
      <c r="E1103" s="23" t="s">
        <v>5597</v>
      </c>
      <c r="L1103" s="24">
        <f>L1104+L1141+L1174+L1207+L1240</f>
        <v>0</v>
      </c>
      <c r="M1103" s="24">
        <f>M1104+M1141+M1174+M1207+M1240</f>
        <v>0</v>
      </c>
      <c r="N1103" s="25"/>
    </row>
    <row r="1104">
      <c r="A1104" s="1" t="s">
        <v>105</v>
      </c>
      <c r="C1104" s="22" t="s">
        <v>144</v>
      </c>
      <c r="E1104" s="23" t="s">
        <v>5598</v>
      </c>
      <c r="L1104" s="24">
        <f>SUMIFS(L1105:L1140,A1105:A1140,"P")</f>
        <v>0</v>
      </c>
      <c r="M1104" s="24">
        <f>SUMIFS(M1105:M1140,A1105:A1140,"P")</f>
        <v>0</v>
      </c>
      <c r="N1104" s="25"/>
    </row>
    <row r="1105" ht="26.4">
      <c r="A1105" s="1" t="s">
        <v>108</v>
      </c>
      <c r="B1105" s="1">
        <v>1</v>
      </c>
      <c r="C1105" s="26" t="s">
        <v>5599</v>
      </c>
      <c r="D1105" t="s">
        <v>138</v>
      </c>
      <c r="E1105" s="27" t="s">
        <v>5600</v>
      </c>
      <c r="F1105" s="28" t="s">
        <v>5601</v>
      </c>
      <c r="G1105" s="29">
        <v>2</v>
      </c>
      <c r="H1105" s="28">
        <v>0</v>
      </c>
      <c r="I1105" s="30">
        <f>ROUND(G1105*H1105,P4)</f>
        <v>0</v>
      </c>
      <c r="L1105" s="30">
        <v>0</v>
      </c>
      <c r="M1105" s="24">
        <f>ROUND(G1105*L1105,P4)</f>
        <v>0</v>
      </c>
      <c r="N1105" s="25" t="s">
        <v>138</v>
      </c>
      <c r="O1105" s="31">
        <f>M1105*AA1105</f>
        <v>0</v>
      </c>
      <c r="P1105" s="1">
        <v>3</v>
      </c>
      <c r="AA1105" s="1">
        <f>IF(P1105=1,$O$3,IF(P1105=2,$O$4,$O$5))</f>
        <v>0</v>
      </c>
    </row>
    <row r="1106" ht="26.4">
      <c r="A1106" s="1" t="s">
        <v>114</v>
      </c>
      <c r="E1106" s="27" t="s">
        <v>5600</v>
      </c>
    </row>
    <row r="1107">
      <c r="A1107" s="1" t="s">
        <v>116</v>
      </c>
    </row>
    <row r="1108">
      <c r="A1108" s="1" t="s">
        <v>117</v>
      </c>
      <c r="E1108" s="27" t="s">
        <v>138</v>
      </c>
    </row>
    <row r="1109">
      <c r="A1109" s="1" t="s">
        <v>108</v>
      </c>
      <c r="B1109" s="1">
        <v>2</v>
      </c>
      <c r="C1109" s="26" t="s">
        <v>5602</v>
      </c>
      <c r="D1109" t="s">
        <v>138</v>
      </c>
      <c r="E1109" s="27" t="s">
        <v>5603</v>
      </c>
      <c r="F1109" s="28" t="s">
        <v>5601</v>
      </c>
      <c r="G1109" s="29">
        <v>2</v>
      </c>
      <c r="H1109" s="28">
        <v>0</v>
      </c>
      <c r="I1109" s="30">
        <f>ROUND(G1109*H1109,P4)</f>
        <v>0</v>
      </c>
      <c r="L1109" s="30">
        <v>0</v>
      </c>
      <c r="M1109" s="24">
        <f>ROUND(G1109*L1109,P4)</f>
        <v>0</v>
      </c>
      <c r="N1109" s="25" t="s">
        <v>138</v>
      </c>
      <c r="O1109" s="31">
        <f>M1109*AA1109</f>
        <v>0</v>
      </c>
      <c r="P1109" s="1">
        <v>3</v>
      </c>
      <c r="AA1109" s="1">
        <f>IF(P1109=1,$O$3,IF(P1109=2,$O$4,$O$5))</f>
        <v>0</v>
      </c>
    </row>
    <row r="1110">
      <c r="A1110" s="1" t="s">
        <v>114</v>
      </c>
      <c r="E1110" s="27" t="s">
        <v>5603</v>
      </c>
    </row>
    <row r="1111">
      <c r="A1111" s="1" t="s">
        <v>116</v>
      </c>
    </row>
    <row r="1112">
      <c r="A1112" s="1" t="s">
        <v>117</v>
      </c>
      <c r="E1112" s="27" t="s">
        <v>138</v>
      </c>
    </row>
    <row r="1113">
      <c r="A1113" s="1" t="s">
        <v>108</v>
      </c>
      <c r="B1113" s="1">
        <v>3</v>
      </c>
      <c r="C1113" s="26" t="s">
        <v>5604</v>
      </c>
      <c r="D1113" t="s">
        <v>138</v>
      </c>
      <c r="E1113" s="27" t="s">
        <v>5605</v>
      </c>
      <c r="F1113" s="28" t="s">
        <v>5601</v>
      </c>
      <c r="G1113" s="29">
        <v>2</v>
      </c>
      <c r="H1113" s="28">
        <v>0</v>
      </c>
      <c r="I1113" s="30">
        <f>ROUND(G1113*H1113,P4)</f>
        <v>0</v>
      </c>
      <c r="L1113" s="30">
        <v>0</v>
      </c>
      <c r="M1113" s="24">
        <f>ROUND(G1113*L1113,P4)</f>
        <v>0</v>
      </c>
      <c r="N1113" s="25" t="s">
        <v>138</v>
      </c>
      <c r="O1113" s="31">
        <f>M1113*AA1113</f>
        <v>0</v>
      </c>
      <c r="P1113" s="1">
        <v>3</v>
      </c>
      <c r="AA1113" s="1">
        <f>IF(P1113=1,$O$3,IF(P1113=2,$O$4,$O$5))</f>
        <v>0</v>
      </c>
    </row>
    <row r="1114">
      <c r="A1114" s="1" t="s">
        <v>114</v>
      </c>
      <c r="E1114" s="27" t="s">
        <v>5605</v>
      </c>
    </row>
    <row r="1115">
      <c r="A1115" s="1" t="s">
        <v>116</v>
      </c>
    </row>
    <row r="1116">
      <c r="A1116" s="1" t="s">
        <v>117</v>
      </c>
      <c r="E1116" s="27" t="s">
        <v>138</v>
      </c>
    </row>
    <row r="1117">
      <c r="A1117" s="1" t="s">
        <v>108</v>
      </c>
      <c r="B1117" s="1">
        <v>4</v>
      </c>
      <c r="C1117" s="26" t="s">
        <v>5606</v>
      </c>
      <c r="D1117" t="s">
        <v>138</v>
      </c>
      <c r="E1117" s="27" t="s">
        <v>5607</v>
      </c>
      <c r="F1117" s="28" t="s">
        <v>5601</v>
      </c>
      <c r="G1117" s="29">
        <v>2</v>
      </c>
      <c r="H1117" s="28">
        <v>0</v>
      </c>
      <c r="I1117" s="30">
        <f>ROUND(G1117*H1117,P4)</f>
        <v>0</v>
      </c>
      <c r="L1117" s="30">
        <v>0</v>
      </c>
      <c r="M1117" s="24">
        <f>ROUND(G1117*L1117,P4)</f>
        <v>0</v>
      </c>
      <c r="N1117" s="25" t="s">
        <v>138</v>
      </c>
      <c r="O1117" s="31">
        <f>M1117*AA1117</f>
        <v>0</v>
      </c>
      <c r="P1117" s="1">
        <v>3</v>
      </c>
      <c r="AA1117" s="1">
        <f>IF(P1117=1,$O$3,IF(P1117=2,$O$4,$O$5))</f>
        <v>0</v>
      </c>
    </row>
    <row r="1118">
      <c r="A1118" s="1" t="s">
        <v>114</v>
      </c>
      <c r="E1118" s="27" t="s">
        <v>5607</v>
      </c>
    </row>
    <row r="1119">
      <c r="A1119" s="1" t="s">
        <v>116</v>
      </c>
    </row>
    <row r="1120">
      <c r="A1120" s="1" t="s">
        <v>117</v>
      </c>
      <c r="E1120" s="27" t="s">
        <v>138</v>
      </c>
    </row>
    <row r="1121">
      <c r="A1121" s="1" t="s">
        <v>108</v>
      </c>
      <c r="B1121" s="1">
        <v>5</v>
      </c>
      <c r="C1121" s="26" t="s">
        <v>5608</v>
      </c>
      <c r="D1121" t="s">
        <v>138</v>
      </c>
      <c r="E1121" s="27" t="s">
        <v>5609</v>
      </c>
      <c r="F1121" s="28" t="s">
        <v>5610</v>
      </c>
      <c r="G1121" s="29">
        <v>16</v>
      </c>
      <c r="H1121" s="28">
        <v>0</v>
      </c>
      <c r="I1121" s="30">
        <f>ROUND(G1121*H1121,P4)</f>
        <v>0</v>
      </c>
      <c r="L1121" s="30">
        <v>0</v>
      </c>
      <c r="M1121" s="24">
        <f>ROUND(G1121*L1121,P4)</f>
        <v>0</v>
      </c>
      <c r="N1121" s="25" t="s">
        <v>138</v>
      </c>
      <c r="O1121" s="31">
        <f>M1121*AA1121</f>
        <v>0</v>
      </c>
      <c r="P1121" s="1">
        <v>3</v>
      </c>
      <c r="AA1121" s="1">
        <f>IF(P1121=1,$O$3,IF(P1121=2,$O$4,$O$5))</f>
        <v>0</v>
      </c>
    </row>
    <row r="1122">
      <c r="A1122" s="1" t="s">
        <v>114</v>
      </c>
      <c r="E1122" s="27" t="s">
        <v>5609</v>
      </c>
    </row>
    <row r="1123">
      <c r="A1123" s="1" t="s">
        <v>116</v>
      </c>
    </row>
    <row r="1124">
      <c r="A1124" s="1" t="s">
        <v>117</v>
      </c>
      <c r="E1124" s="27" t="s">
        <v>138</v>
      </c>
    </row>
    <row r="1125">
      <c r="A1125" s="1" t="s">
        <v>108</v>
      </c>
      <c r="B1125" s="1">
        <v>6</v>
      </c>
      <c r="C1125" s="26" t="s">
        <v>5611</v>
      </c>
      <c r="D1125" t="s">
        <v>138</v>
      </c>
      <c r="E1125" s="27" t="s">
        <v>5612</v>
      </c>
      <c r="F1125" s="28" t="s">
        <v>5610</v>
      </c>
      <c r="G1125" s="29">
        <v>10</v>
      </c>
      <c r="H1125" s="28">
        <v>0</v>
      </c>
      <c r="I1125" s="30">
        <f>ROUND(G1125*H1125,P4)</f>
        <v>0</v>
      </c>
      <c r="L1125" s="30">
        <v>0</v>
      </c>
      <c r="M1125" s="24">
        <f>ROUND(G1125*L1125,P4)</f>
        <v>0</v>
      </c>
      <c r="N1125" s="25" t="s">
        <v>138</v>
      </c>
      <c r="O1125" s="31">
        <f>M1125*AA1125</f>
        <v>0</v>
      </c>
      <c r="P1125" s="1">
        <v>3</v>
      </c>
      <c r="AA1125" s="1">
        <f>IF(P1125=1,$O$3,IF(P1125=2,$O$4,$O$5))</f>
        <v>0</v>
      </c>
    </row>
    <row r="1126">
      <c r="A1126" s="1" t="s">
        <v>114</v>
      </c>
      <c r="E1126" s="27" t="s">
        <v>5612</v>
      </c>
    </row>
    <row r="1127">
      <c r="A1127" s="1" t="s">
        <v>116</v>
      </c>
    </row>
    <row r="1128">
      <c r="A1128" s="1" t="s">
        <v>117</v>
      </c>
      <c r="E1128" s="27" t="s">
        <v>138</v>
      </c>
    </row>
    <row r="1129">
      <c r="A1129" s="1" t="s">
        <v>108</v>
      </c>
      <c r="B1129" s="1">
        <v>7</v>
      </c>
      <c r="C1129" s="26" t="s">
        <v>5613</v>
      </c>
      <c r="D1129" t="s">
        <v>138</v>
      </c>
      <c r="E1129" s="27" t="s">
        <v>5614</v>
      </c>
      <c r="F1129" s="28" t="s">
        <v>5601</v>
      </c>
      <c r="G1129" s="29">
        <v>2</v>
      </c>
      <c r="H1129" s="28">
        <v>0</v>
      </c>
      <c r="I1129" s="30">
        <f>ROUND(G1129*H1129,P4)</f>
        <v>0</v>
      </c>
      <c r="L1129" s="30">
        <v>0</v>
      </c>
      <c r="M1129" s="24">
        <f>ROUND(G1129*L1129,P4)</f>
        <v>0</v>
      </c>
      <c r="N1129" s="25" t="s">
        <v>138</v>
      </c>
      <c r="O1129" s="31">
        <f>M1129*AA1129</f>
        <v>0</v>
      </c>
      <c r="P1129" s="1">
        <v>3</v>
      </c>
      <c r="AA1129" s="1">
        <f>IF(P1129=1,$O$3,IF(P1129=2,$O$4,$O$5))</f>
        <v>0</v>
      </c>
    </row>
    <row r="1130">
      <c r="A1130" s="1" t="s">
        <v>114</v>
      </c>
      <c r="E1130" s="27" t="s">
        <v>5614</v>
      </c>
    </row>
    <row r="1131">
      <c r="A1131" s="1" t="s">
        <v>116</v>
      </c>
    </row>
    <row r="1132">
      <c r="A1132" s="1" t="s">
        <v>117</v>
      </c>
      <c r="E1132" s="27" t="s">
        <v>138</v>
      </c>
    </row>
    <row r="1133">
      <c r="A1133" s="1" t="s">
        <v>108</v>
      </c>
      <c r="B1133" s="1">
        <v>8</v>
      </c>
      <c r="C1133" s="26" t="s">
        <v>5615</v>
      </c>
      <c r="D1133" t="s">
        <v>138</v>
      </c>
      <c r="E1133" s="27" t="s">
        <v>5616</v>
      </c>
      <c r="F1133" s="28" t="s">
        <v>5601</v>
      </c>
      <c r="G1133" s="29">
        <v>6</v>
      </c>
      <c r="H1133" s="28">
        <v>0</v>
      </c>
      <c r="I1133" s="30">
        <f>ROUND(G1133*H1133,P4)</f>
        <v>0</v>
      </c>
      <c r="L1133" s="30">
        <v>0</v>
      </c>
      <c r="M1133" s="24">
        <f>ROUND(G1133*L1133,P4)</f>
        <v>0</v>
      </c>
      <c r="N1133" s="25" t="s">
        <v>138</v>
      </c>
      <c r="O1133" s="31">
        <f>M1133*AA1133</f>
        <v>0</v>
      </c>
      <c r="P1133" s="1">
        <v>3</v>
      </c>
      <c r="AA1133" s="1">
        <f>IF(P1133=1,$O$3,IF(P1133=2,$O$4,$O$5))</f>
        <v>0</v>
      </c>
    </row>
    <row r="1134">
      <c r="A1134" s="1" t="s">
        <v>114</v>
      </c>
      <c r="E1134" s="27" t="s">
        <v>5616</v>
      </c>
    </row>
    <row r="1135">
      <c r="A1135" s="1" t="s">
        <v>116</v>
      </c>
    </row>
    <row r="1136">
      <c r="A1136" s="1" t="s">
        <v>117</v>
      </c>
      <c r="E1136" s="27" t="s">
        <v>138</v>
      </c>
    </row>
    <row r="1137">
      <c r="A1137" s="1" t="s">
        <v>108</v>
      </c>
      <c r="B1137" s="1">
        <v>9</v>
      </c>
      <c r="C1137" s="26" t="s">
        <v>5617</v>
      </c>
      <c r="D1137" t="s">
        <v>138</v>
      </c>
      <c r="E1137" s="27" t="s">
        <v>5618</v>
      </c>
      <c r="F1137" s="28" t="s">
        <v>2163</v>
      </c>
      <c r="G1137" s="29">
        <v>10</v>
      </c>
      <c r="H1137" s="28">
        <v>0</v>
      </c>
      <c r="I1137" s="30">
        <f>ROUND(G1137*H1137,P4)</f>
        <v>0</v>
      </c>
      <c r="L1137" s="30">
        <v>0</v>
      </c>
      <c r="M1137" s="24">
        <f>ROUND(G1137*L1137,P4)</f>
        <v>0</v>
      </c>
      <c r="N1137" s="25" t="s">
        <v>138</v>
      </c>
      <c r="O1137" s="31">
        <f>M1137*AA1137</f>
        <v>0</v>
      </c>
      <c r="P1137" s="1">
        <v>3</v>
      </c>
      <c r="AA1137" s="1">
        <f>IF(P1137=1,$O$3,IF(P1137=2,$O$4,$O$5))</f>
        <v>0</v>
      </c>
    </row>
    <row r="1138">
      <c r="A1138" s="1" t="s">
        <v>114</v>
      </c>
      <c r="E1138" s="27" t="s">
        <v>5618</v>
      </c>
    </row>
    <row r="1139">
      <c r="A1139" s="1" t="s">
        <v>116</v>
      </c>
    </row>
    <row r="1140">
      <c r="A1140" s="1" t="s">
        <v>117</v>
      </c>
      <c r="E1140" s="27" t="s">
        <v>138</v>
      </c>
    </row>
    <row r="1141">
      <c r="A1141" s="1" t="s">
        <v>105</v>
      </c>
      <c r="C1141" s="22" t="s">
        <v>604</v>
      </c>
      <c r="E1141" s="23" t="s">
        <v>5619</v>
      </c>
      <c r="L1141" s="24">
        <f>SUMIFS(L1142:L1173,A1142:A1173,"P")</f>
        <v>0</v>
      </c>
      <c r="M1141" s="24">
        <f>SUMIFS(M1142:M1173,A1142:A1173,"P")</f>
        <v>0</v>
      </c>
      <c r="N1141" s="25"/>
    </row>
    <row r="1142" ht="26.4">
      <c r="A1142" s="1" t="s">
        <v>108</v>
      </c>
      <c r="B1142" s="1">
        <v>10</v>
      </c>
      <c r="C1142" s="26" t="s">
        <v>5620</v>
      </c>
      <c r="D1142" t="s">
        <v>138</v>
      </c>
      <c r="E1142" s="27" t="s">
        <v>5600</v>
      </c>
      <c r="F1142" s="28" t="s">
        <v>5601</v>
      </c>
      <c r="G1142" s="29">
        <v>1</v>
      </c>
      <c r="H1142" s="28">
        <v>0</v>
      </c>
      <c r="I1142" s="30">
        <f>ROUND(G1142*H1142,P4)</f>
        <v>0</v>
      </c>
      <c r="L1142" s="30">
        <v>0</v>
      </c>
      <c r="M1142" s="24">
        <f>ROUND(G1142*L1142,P4)</f>
        <v>0</v>
      </c>
      <c r="N1142" s="25" t="s">
        <v>138</v>
      </c>
      <c r="O1142" s="31">
        <f>M1142*AA1142</f>
        <v>0</v>
      </c>
      <c r="P1142" s="1">
        <v>3</v>
      </c>
      <c r="AA1142" s="1">
        <f>IF(P1142=1,$O$3,IF(P1142=2,$O$4,$O$5))</f>
        <v>0</v>
      </c>
    </row>
    <row r="1143" ht="26.4">
      <c r="A1143" s="1" t="s">
        <v>114</v>
      </c>
      <c r="E1143" s="27" t="s">
        <v>5600</v>
      </c>
    </row>
    <row r="1144">
      <c r="A1144" s="1" t="s">
        <v>116</v>
      </c>
    </row>
    <row r="1145">
      <c r="A1145" s="1" t="s">
        <v>117</v>
      </c>
      <c r="E1145" s="27" t="s">
        <v>138</v>
      </c>
    </row>
    <row r="1146">
      <c r="A1146" s="1" t="s">
        <v>108</v>
      </c>
      <c r="B1146" s="1">
        <v>11</v>
      </c>
      <c r="C1146" s="26" t="s">
        <v>5621</v>
      </c>
      <c r="D1146" t="s">
        <v>138</v>
      </c>
      <c r="E1146" s="27" t="s">
        <v>5622</v>
      </c>
      <c r="F1146" s="28" t="s">
        <v>5601</v>
      </c>
      <c r="G1146" s="29">
        <v>1</v>
      </c>
      <c r="H1146" s="28">
        <v>0</v>
      </c>
      <c r="I1146" s="30">
        <f>ROUND(G1146*H1146,P4)</f>
        <v>0</v>
      </c>
      <c r="L1146" s="30">
        <v>0</v>
      </c>
      <c r="M1146" s="24">
        <f>ROUND(G1146*L1146,P4)</f>
        <v>0</v>
      </c>
      <c r="N1146" s="25" t="s">
        <v>138</v>
      </c>
      <c r="O1146" s="31">
        <f>M1146*AA1146</f>
        <v>0</v>
      </c>
      <c r="P1146" s="1">
        <v>3</v>
      </c>
      <c r="AA1146" s="1">
        <f>IF(P1146=1,$O$3,IF(P1146=2,$O$4,$O$5))</f>
        <v>0</v>
      </c>
    </row>
    <row r="1147">
      <c r="A1147" s="1" t="s">
        <v>114</v>
      </c>
      <c r="E1147" s="27" t="s">
        <v>5622</v>
      </c>
    </row>
    <row r="1148">
      <c r="A1148" s="1" t="s">
        <v>116</v>
      </c>
    </row>
    <row r="1149">
      <c r="A1149" s="1" t="s">
        <v>117</v>
      </c>
      <c r="E1149" s="27" t="s">
        <v>138</v>
      </c>
    </row>
    <row r="1150">
      <c r="A1150" s="1" t="s">
        <v>108</v>
      </c>
      <c r="B1150" s="1">
        <v>12</v>
      </c>
      <c r="C1150" s="26" t="s">
        <v>5623</v>
      </c>
      <c r="D1150" t="s">
        <v>138</v>
      </c>
      <c r="E1150" s="27" t="s">
        <v>5624</v>
      </c>
      <c r="F1150" s="28" t="s">
        <v>5601</v>
      </c>
      <c r="G1150" s="29">
        <v>1</v>
      </c>
      <c r="H1150" s="28">
        <v>0</v>
      </c>
      <c r="I1150" s="30">
        <f>ROUND(G1150*H1150,P4)</f>
        <v>0</v>
      </c>
      <c r="L1150" s="30">
        <v>0</v>
      </c>
      <c r="M1150" s="24">
        <f>ROUND(G1150*L1150,P4)</f>
        <v>0</v>
      </c>
      <c r="N1150" s="25" t="s">
        <v>138</v>
      </c>
      <c r="O1150" s="31">
        <f>M1150*AA1150</f>
        <v>0</v>
      </c>
      <c r="P1150" s="1">
        <v>3</v>
      </c>
      <c r="AA1150" s="1">
        <f>IF(P1150=1,$O$3,IF(P1150=2,$O$4,$O$5))</f>
        <v>0</v>
      </c>
    </row>
    <row r="1151">
      <c r="A1151" s="1" t="s">
        <v>114</v>
      </c>
      <c r="E1151" s="27" t="s">
        <v>5624</v>
      </c>
    </row>
    <row r="1152">
      <c r="A1152" s="1" t="s">
        <v>116</v>
      </c>
    </row>
    <row r="1153">
      <c r="A1153" s="1" t="s">
        <v>117</v>
      </c>
      <c r="E1153" s="27" t="s">
        <v>138</v>
      </c>
    </row>
    <row r="1154">
      <c r="A1154" s="1" t="s">
        <v>108</v>
      </c>
      <c r="B1154" s="1">
        <v>13</v>
      </c>
      <c r="C1154" s="26" t="s">
        <v>5625</v>
      </c>
      <c r="D1154" t="s">
        <v>138</v>
      </c>
      <c r="E1154" s="27" t="s">
        <v>5607</v>
      </c>
      <c r="F1154" s="28" t="s">
        <v>5601</v>
      </c>
      <c r="G1154" s="29">
        <v>1</v>
      </c>
      <c r="H1154" s="28">
        <v>0</v>
      </c>
      <c r="I1154" s="30">
        <f>ROUND(G1154*H1154,P4)</f>
        <v>0</v>
      </c>
      <c r="L1154" s="30">
        <v>0</v>
      </c>
      <c r="M1154" s="24">
        <f>ROUND(G1154*L1154,P4)</f>
        <v>0</v>
      </c>
      <c r="N1154" s="25" t="s">
        <v>138</v>
      </c>
      <c r="O1154" s="31">
        <f>M1154*AA1154</f>
        <v>0</v>
      </c>
      <c r="P1154" s="1">
        <v>3</v>
      </c>
      <c r="AA1154" s="1">
        <f>IF(P1154=1,$O$3,IF(P1154=2,$O$4,$O$5))</f>
        <v>0</v>
      </c>
    </row>
    <row r="1155">
      <c r="A1155" s="1" t="s">
        <v>114</v>
      </c>
      <c r="E1155" s="27" t="s">
        <v>5607</v>
      </c>
    </row>
    <row r="1156">
      <c r="A1156" s="1" t="s">
        <v>116</v>
      </c>
    </row>
    <row r="1157">
      <c r="A1157" s="1" t="s">
        <v>117</v>
      </c>
      <c r="E1157" s="27" t="s">
        <v>138</v>
      </c>
    </row>
    <row r="1158">
      <c r="A1158" s="1" t="s">
        <v>108</v>
      </c>
      <c r="B1158" s="1">
        <v>14</v>
      </c>
      <c r="C1158" s="26" t="s">
        <v>5626</v>
      </c>
      <c r="D1158" t="s">
        <v>138</v>
      </c>
      <c r="E1158" s="27" t="s">
        <v>5609</v>
      </c>
      <c r="F1158" s="28" t="s">
        <v>5610</v>
      </c>
      <c r="G1158" s="29">
        <v>6</v>
      </c>
      <c r="H1158" s="28">
        <v>0</v>
      </c>
      <c r="I1158" s="30">
        <f>ROUND(G1158*H1158,P4)</f>
        <v>0</v>
      </c>
      <c r="L1158" s="30">
        <v>0</v>
      </c>
      <c r="M1158" s="24">
        <f>ROUND(G1158*L1158,P4)</f>
        <v>0</v>
      </c>
      <c r="N1158" s="25" t="s">
        <v>138</v>
      </c>
      <c r="O1158" s="31">
        <f>M1158*AA1158</f>
        <v>0</v>
      </c>
      <c r="P1158" s="1">
        <v>3</v>
      </c>
      <c r="AA1158" s="1">
        <f>IF(P1158=1,$O$3,IF(P1158=2,$O$4,$O$5))</f>
        <v>0</v>
      </c>
    </row>
    <row r="1159">
      <c r="A1159" s="1" t="s">
        <v>114</v>
      </c>
      <c r="E1159" s="27" t="s">
        <v>5609</v>
      </c>
    </row>
    <row r="1160">
      <c r="A1160" s="1" t="s">
        <v>116</v>
      </c>
    </row>
    <row r="1161">
      <c r="A1161" s="1" t="s">
        <v>117</v>
      </c>
      <c r="E1161" s="27" t="s">
        <v>138</v>
      </c>
    </row>
    <row r="1162">
      <c r="A1162" s="1" t="s">
        <v>108</v>
      </c>
      <c r="B1162" s="1">
        <v>15</v>
      </c>
      <c r="C1162" s="26" t="s">
        <v>5627</v>
      </c>
      <c r="D1162" t="s">
        <v>138</v>
      </c>
      <c r="E1162" s="27" t="s">
        <v>5612</v>
      </c>
      <c r="F1162" s="28" t="s">
        <v>5610</v>
      </c>
      <c r="G1162" s="29">
        <v>5</v>
      </c>
      <c r="H1162" s="28">
        <v>0</v>
      </c>
      <c r="I1162" s="30">
        <f>ROUND(G1162*H1162,P4)</f>
        <v>0</v>
      </c>
      <c r="L1162" s="30">
        <v>0</v>
      </c>
      <c r="M1162" s="24">
        <f>ROUND(G1162*L1162,P4)</f>
        <v>0</v>
      </c>
      <c r="N1162" s="25" t="s">
        <v>138</v>
      </c>
      <c r="O1162" s="31">
        <f>M1162*AA1162</f>
        <v>0</v>
      </c>
      <c r="P1162" s="1">
        <v>3</v>
      </c>
      <c r="AA1162" s="1">
        <f>IF(P1162=1,$O$3,IF(P1162=2,$O$4,$O$5))</f>
        <v>0</v>
      </c>
    </row>
    <row r="1163">
      <c r="A1163" s="1" t="s">
        <v>114</v>
      </c>
      <c r="E1163" s="27" t="s">
        <v>5612</v>
      </c>
    </row>
    <row r="1164">
      <c r="A1164" s="1" t="s">
        <v>116</v>
      </c>
    </row>
    <row r="1165">
      <c r="A1165" s="1" t="s">
        <v>117</v>
      </c>
      <c r="E1165" s="27" t="s">
        <v>138</v>
      </c>
    </row>
    <row r="1166">
      <c r="A1166" s="1" t="s">
        <v>108</v>
      </c>
      <c r="B1166" s="1">
        <v>16</v>
      </c>
      <c r="C1166" s="26" t="s">
        <v>5628</v>
      </c>
      <c r="D1166" t="s">
        <v>138</v>
      </c>
      <c r="E1166" s="27" t="s">
        <v>5614</v>
      </c>
      <c r="F1166" s="28" t="s">
        <v>5601</v>
      </c>
      <c r="G1166" s="29">
        <v>1</v>
      </c>
      <c r="H1166" s="28">
        <v>0</v>
      </c>
      <c r="I1166" s="30">
        <f>ROUND(G1166*H1166,P4)</f>
        <v>0</v>
      </c>
      <c r="L1166" s="30">
        <v>0</v>
      </c>
      <c r="M1166" s="24">
        <f>ROUND(G1166*L1166,P4)</f>
        <v>0</v>
      </c>
      <c r="N1166" s="25" t="s">
        <v>138</v>
      </c>
      <c r="O1166" s="31">
        <f>M1166*AA1166</f>
        <v>0</v>
      </c>
      <c r="P1166" s="1">
        <v>3</v>
      </c>
      <c r="AA1166" s="1">
        <f>IF(P1166=1,$O$3,IF(P1166=2,$O$4,$O$5))</f>
        <v>0</v>
      </c>
    </row>
    <row r="1167">
      <c r="A1167" s="1" t="s">
        <v>114</v>
      </c>
      <c r="E1167" s="27" t="s">
        <v>5614</v>
      </c>
    </row>
    <row r="1168">
      <c r="A1168" s="1" t="s">
        <v>116</v>
      </c>
    </row>
    <row r="1169">
      <c r="A1169" s="1" t="s">
        <v>117</v>
      </c>
      <c r="E1169" s="27" t="s">
        <v>138</v>
      </c>
    </row>
    <row r="1170">
      <c r="A1170" s="1" t="s">
        <v>108</v>
      </c>
      <c r="B1170" s="1">
        <v>17</v>
      </c>
      <c r="C1170" s="26" t="s">
        <v>5629</v>
      </c>
      <c r="D1170" t="s">
        <v>138</v>
      </c>
      <c r="E1170" s="27" t="s">
        <v>5618</v>
      </c>
      <c r="F1170" s="28" t="s">
        <v>2163</v>
      </c>
      <c r="G1170" s="29">
        <v>5</v>
      </c>
      <c r="H1170" s="28">
        <v>0</v>
      </c>
      <c r="I1170" s="30">
        <f>ROUND(G1170*H1170,P4)</f>
        <v>0</v>
      </c>
      <c r="L1170" s="30">
        <v>0</v>
      </c>
      <c r="M1170" s="24">
        <f>ROUND(G1170*L1170,P4)</f>
        <v>0</v>
      </c>
      <c r="N1170" s="25" t="s">
        <v>138</v>
      </c>
      <c r="O1170" s="31">
        <f>M1170*AA1170</f>
        <v>0</v>
      </c>
      <c r="P1170" s="1">
        <v>3</v>
      </c>
      <c r="AA1170" s="1">
        <f>IF(P1170=1,$O$3,IF(P1170=2,$O$4,$O$5))</f>
        <v>0</v>
      </c>
    </row>
    <row r="1171">
      <c r="A1171" s="1" t="s">
        <v>114</v>
      </c>
      <c r="E1171" s="27" t="s">
        <v>5618</v>
      </c>
    </row>
    <row r="1172">
      <c r="A1172" s="1" t="s">
        <v>116</v>
      </c>
    </row>
    <row r="1173">
      <c r="A1173" s="1" t="s">
        <v>117</v>
      </c>
      <c r="E1173" s="27" t="s">
        <v>138</v>
      </c>
    </row>
    <row r="1174">
      <c r="A1174" s="1" t="s">
        <v>105</v>
      </c>
      <c r="C1174" s="22" t="s">
        <v>2560</v>
      </c>
      <c r="E1174" s="23" t="s">
        <v>5630</v>
      </c>
      <c r="L1174" s="24">
        <f>SUMIFS(L1175:L1206,A1175:A1206,"P")</f>
        <v>0</v>
      </c>
      <c r="M1174" s="24">
        <f>SUMIFS(M1175:M1206,A1175:A1206,"P")</f>
        <v>0</v>
      </c>
      <c r="N1174" s="25"/>
    </row>
    <row r="1175" ht="26.4">
      <c r="A1175" s="1" t="s">
        <v>108</v>
      </c>
      <c r="B1175" s="1">
        <v>18</v>
      </c>
      <c r="C1175" s="26" t="s">
        <v>5631</v>
      </c>
      <c r="D1175" t="s">
        <v>138</v>
      </c>
      <c r="E1175" s="27" t="s">
        <v>5632</v>
      </c>
      <c r="F1175" s="28" t="s">
        <v>5601</v>
      </c>
      <c r="G1175" s="29">
        <v>1</v>
      </c>
      <c r="H1175" s="28">
        <v>0</v>
      </c>
      <c r="I1175" s="30">
        <f>ROUND(G1175*H1175,P4)</f>
        <v>0</v>
      </c>
      <c r="L1175" s="30">
        <v>0</v>
      </c>
      <c r="M1175" s="24">
        <f>ROUND(G1175*L1175,P4)</f>
        <v>0</v>
      </c>
      <c r="N1175" s="25" t="s">
        <v>138</v>
      </c>
      <c r="O1175" s="31">
        <f>M1175*AA1175</f>
        <v>0</v>
      </c>
      <c r="P1175" s="1">
        <v>3</v>
      </c>
      <c r="AA1175" s="1">
        <f>IF(P1175=1,$O$3,IF(P1175=2,$O$4,$O$5))</f>
        <v>0</v>
      </c>
    </row>
    <row r="1176" ht="52.8">
      <c r="A1176" s="1" t="s">
        <v>114</v>
      </c>
      <c r="E1176" s="27" t="s">
        <v>5633</v>
      </c>
    </row>
    <row r="1177">
      <c r="A1177" s="1" t="s">
        <v>116</v>
      </c>
    </row>
    <row r="1178">
      <c r="A1178" s="1" t="s">
        <v>117</v>
      </c>
      <c r="E1178" s="27" t="s">
        <v>138</v>
      </c>
    </row>
    <row r="1179">
      <c r="A1179" s="1" t="s">
        <v>108</v>
      </c>
      <c r="B1179" s="1">
        <v>19</v>
      </c>
      <c r="C1179" s="26" t="s">
        <v>5634</v>
      </c>
      <c r="D1179" t="s">
        <v>138</v>
      </c>
      <c r="E1179" s="27" t="s">
        <v>5635</v>
      </c>
      <c r="F1179" s="28" t="s">
        <v>5601</v>
      </c>
      <c r="G1179" s="29">
        <v>2</v>
      </c>
      <c r="H1179" s="28">
        <v>0</v>
      </c>
      <c r="I1179" s="30">
        <f>ROUND(G1179*H1179,P4)</f>
        <v>0</v>
      </c>
      <c r="L1179" s="30">
        <v>0</v>
      </c>
      <c r="M1179" s="24">
        <f>ROUND(G1179*L1179,P4)</f>
        <v>0</v>
      </c>
      <c r="N1179" s="25" t="s">
        <v>138</v>
      </c>
      <c r="O1179" s="31">
        <f>M1179*AA1179</f>
        <v>0</v>
      </c>
      <c r="P1179" s="1">
        <v>3</v>
      </c>
      <c r="AA1179" s="1">
        <f>IF(P1179=1,$O$3,IF(P1179=2,$O$4,$O$5))</f>
        <v>0</v>
      </c>
    </row>
    <row r="1180">
      <c r="A1180" s="1" t="s">
        <v>114</v>
      </c>
      <c r="E1180" s="27" t="s">
        <v>5635</v>
      </c>
    </row>
    <row r="1181">
      <c r="A1181" s="1" t="s">
        <v>116</v>
      </c>
    </row>
    <row r="1182">
      <c r="A1182" s="1" t="s">
        <v>117</v>
      </c>
      <c r="E1182" s="27" t="s">
        <v>138</v>
      </c>
    </row>
    <row r="1183">
      <c r="A1183" s="1" t="s">
        <v>108</v>
      </c>
      <c r="B1183" s="1">
        <v>20</v>
      </c>
      <c r="C1183" s="26" t="s">
        <v>5636</v>
      </c>
      <c r="D1183" t="s">
        <v>138</v>
      </c>
      <c r="E1183" s="27" t="s">
        <v>5637</v>
      </c>
      <c r="F1183" s="28" t="s">
        <v>5601</v>
      </c>
      <c r="G1183" s="29">
        <v>1</v>
      </c>
      <c r="H1183" s="28">
        <v>0</v>
      </c>
      <c r="I1183" s="30">
        <f>ROUND(G1183*H1183,P4)</f>
        <v>0</v>
      </c>
      <c r="L1183" s="30">
        <v>0</v>
      </c>
      <c r="M1183" s="24">
        <f>ROUND(G1183*L1183,P4)</f>
        <v>0</v>
      </c>
      <c r="N1183" s="25" t="s">
        <v>138</v>
      </c>
      <c r="O1183" s="31">
        <f>M1183*AA1183</f>
        <v>0</v>
      </c>
      <c r="P1183" s="1">
        <v>3</v>
      </c>
      <c r="AA1183" s="1">
        <f>IF(P1183=1,$O$3,IF(P1183=2,$O$4,$O$5))</f>
        <v>0</v>
      </c>
    </row>
    <row r="1184">
      <c r="A1184" s="1" t="s">
        <v>114</v>
      </c>
      <c r="E1184" s="27" t="s">
        <v>5637</v>
      </c>
    </row>
    <row r="1185">
      <c r="A1185" s="1" t="s">
        <v>116</v>
      </c>
    </row>
    <row r="1186">
      <c r="A1186" s="1" t="s">
        <v>117</v>
      </c>
      <c r="E1186" s="27" t="s">
        <v>138</v>
      </c>
    </row>
    <row r="1187">
      <c r="A1187" s="1" t="s">
        <v>108</v>
      </c>
      <c r="B1187" s="1">
        <v>21</v>
      </c>
      <c r="C1187" s="26" t="s">
        <v>5638</v>
      </c>
      <c r="D1187" t="s">
        <v>138</v>
      </c>
      <c r="E1187" s="27" t="s">
        <v>5639</v>
      </c>
      <c r="F1187" s="28" t="s">
        <v>5601</v>
      </c>
      <c r="G1187" s="29">
        <v>2</v>
      </c>
      <c r="H1187" s="28">
        <v>0</v>
      </c>
      <c r="I1187" s="30">
        <f>ROUND(G1187*H1187,P4)</f>
        <v>0</v>
      </c>
      <c r="L1187" s="30">
        <v>0</v>
      </c>
      <c r="M1187" s="24">
        <f>ROUND(G1187*L1187,P4)</f>
        <v>0</v>
      </c>
      <c r="N1187" s="25" t="s">
        <v>138</v>
      </c>
      <c r="O1187" s="31">
        <f>M1187*AA1187</f>
        <v>0</v>
      </c>
      <c r="P1187" s="1">
        <v>3</v>
      </c>
      <c r="AA1187" s="1">
        <f>IF(P1187=1,$O$3,IF(P1187=2,$O$4,$O$5))</f>
        <v>0</v>
      </c>
    </row>
    <row r="1188">
      <c r="A1188" s="1" t="s">
        <v>114</v>
      </c>
      <c r="E1188" s="27" t="s">
        <v>5639</v>
      </c>
    </row>
    <row r="1189">
      <c r="A1189" s="1" t="s">
        <v>116</v>
      </c>
    </row>
    <row r="1190">
      <c r="A1190" s="1" t="s">
        <v>117</v>
      </c>
      <c r="E1190" s="27" t="s">
        <v>138</v>
      </c>
    </row>
    <row r="1191" ht="26.4">
      <c r="A1191" s="1" t="s">
        <v>108</v>
      </c>
      <c r="B1191" s="1">
        <v>22</v>
      </c>
      <c r="C1191" s="26" t="s">
        <v>5640</v>
      </c>
      <c r="D1191" t="s">
        <v>138</v>
      </c>
      <c r="E1191" s="27" t="s">
        <v>5641</v>
      </c>
      <c r="F1191" s="28" t="s">
        <v>148</v>
      </c>
      <c r="G1191" s="29">
        <v>1.5</v>
      </c>
      <c r="H1191" s="28">
        <v>0</v>
      </c>
      <c r="I1191" s="30">
        <f>ROUND(G1191*H1191,P4)</f>
        <v>0</v>
      </c>
      <c r="L1191" s="30">
        <v>0</v>
      </c>
      <c r="M1191" s="24">
        <f>ROUND(G1191*L1191,P4)</f>
        <v>0</v>
      </c>
      <c r="N1191" s="25" t="s">
        <v>138</v>
      </c>
      <c r="O1191" s="31">
        <f>M1191*AA1191</f>
        <v>0</v>
      </c>
      <c r="P1191" s="1">
        <v>3</v>
      </c>
      <c r="AA1191" s="1">
        <f>IF(P1191=1,$O$3,IF(P1191=2,$O$4,$O$5))</f>
        <v>0</v>
      </c>
    </row>
    <row r="1192" ht="39.6">
      <c r="A1192" s="1" t="s">
        <v>114</v>
      </c>
      <c r="E1192" s="27" t="s">
        <v>5642</v>
      </c>
    </row>
    <row r="1193">
      <c r="A1193" s="1" t="s">
        <v>116</v>
      </c>
    </row>
    <row r="1194">
      <c r="A1194" s="1" t="s">
        <v>117</v>
      </c>
      <c r="E1194" s="27" t="s">
        <v>138</v>
      </c>
    </row>
    <row r="1195">
      <c r="A1195" s="1" t="s">
        <v>108</v>
      </c>
      <c r="B1195" s="1">
        <v>23</v>
      </c>
      <c r="C1195" s="26" t="s">
        <v>5643</v>
      </c>
      <c r="D1195" t="s">
        <v>138</v>
      </c>
      <c r="E1195" s="27" t="s">
        <v>5644</v>
      </c>
      <c r="F1195" s="28" t="s">
        <v>5610</v>
      </c>
      <c r="G1195" s="29">
        <v>1</v>
      </c>
      <c r="H1195" s="28">
        <v>0</v>
      </c>
      <c r="I1195" s="30">
        <f>ROUND(G1195*H1195,P4)</f>
        <v>0</v>
      </c>
      <c r="L1195" s="30">
        <v>0</v>
      </c>
      <c r="M1195" s="24">
        <f>ROUND(G1195*L1195,P4)</f>
        <v>0</v>
      </c>
      <c r="N1195" s="25" t="s">
        <v>138</v>
      </c>
      <c r="O1195" s="31">
        <f>M1195*AA1195</f>
        <v>0</v>
      </c>
      <c r="P1195" s="1">
        <v>3</v>
      </c>
      <c r="AA1195" s="1">
        <f>IF(P1195=1,$O$3,IF(P1195=2,$O$4,$O$5))</f>
        <v>0</v>
      </c>
    </row>
    <row r="1196">
      <c r="A1196" s="1" t="s">
        <v>114</v>
      </c>
      <c r="E1196" s="27" t="s">
        <v>5644</v>
      </c>
    </row>
    <row r="1197">
      <c r="A1197" s="1" t="s">
        <v>116</v>
      </c>
    </row>
    <row r="1198">
      <c r="A1198" s="1" t="s">
        <v>117</v>
      </c>
      <c r="E1198" s="27" t="s">
        <v>138</v>
      </c>
    </row>
    <row r="1199">
      <c r="A1199" s="1" t="s">
        <v>108</v>
      </c>
      <c r="B1199" s="1">
        <v>24</v>
      </c>
      <c r="C1199" s="26" t="s">
        <v>5645</v>
      </c>
      <c r="D1199" t="s">
        <v>138</v>
      </c>
      <c r="E1199" s="27" t="s">
        <v>5646</v>
      </c>
      <c r="F1199" s="28" t="s">
        <v>148</v>
      </c>
      <c r="G1199" s="29">
        <v>6</v>
      </c>
      <c r="H1199" s="28">
        <v>0</v>
      </c>
      <c r="I1199" s="30">
        <f>ROUND(G1199*H1199,P4)</f>
        <v>0</v>
      </c>
      <c r="L1199" s="30">
        <v>0</v>
      </c>
      <c r="M1199" s="24">
        <f>ROUND(G1199*L1199,P4)</f>
        <v>0</v>
      </c>
      <c r="N1199" s="25" t="s">
        <v>138</v>
      </c>
      <c r="O1199" s="31">
        <f>M1199*AA1199</f>
        <v>0</v>
      </c>
      <c r="P1199" s="1">
        <v>3</v>
      </c>
      <c r="AA1199" s="1">
        <f>IF(P1199=1,$O$3,IF(P1199=2,$O$4,$O$5))</f>
        <v>0</v>
      </c>
    </row>
    <row r="1200">
      <c r="A1200" s="1" t="s">
        <v>114</v>
      </c>
      <c r="E1200" s="27" t="s">
        <v>5646</v>
      </c>
    </row>
    <row r="1201">
      <c r="A1201" s="1" t="s">
        <v>116</v>
      </c>
    </row>
    <row r="1202">
      <c r="A1202" s="1" t="s">
        <v>117</v>
      </c>
      <c r="E1202" s="27" t="s">
        <v>138</v>
      </c>
    </row>
    <row r="1203">
      <c r="A1203" s="1" t="s">
        <v>108</v>
      </c>
      <c r="B1203" s="1">
        <v>25</v>
      </c>
      <c r="C1203" s="26" t="s">
        <v>5647</v>
      </c>
      <c r="D1203" t="s">
        <v>138</v>
      </c>
      <c r="E1203" s="27" t="s">
        <v>5618</v>
      </c>
      <c r="F1203" s="28" t="s">
        <v>2163</v>
      </c>
      <c r="G1203" s="29">
        <v>10</v>
      </c>
      <c r="H1203" s="28">
        <v>0</v>
      </c>
      <c r="I1203" s="30">
        <f>ROUND(G1203*H1203,P4)</f>
        <v>0</v>
      </c>
      <c r="L1203" s="30">
        <v>0</v>
      </c>
      <c r="M1203" s="24">
        <f>ROUND(G1203*L1203,P4)</f>
        <v>0</v>
      </c>
      <c r="N1203" s="25" t="s">
        <v>138</v>
      </c>
      <c r="O1203" s="31">
        <f>M1203*AA1203</f>
        <v>0</v>
      </c>
      <c r="P1203" s="1">
        <v>3</v>
      </c>
      <c r="AA1203" s="1">
        <f>IF(P1203=1,$O$3,IF(P1203=2,$O$4,$O$5))</f>
        <v>0</v>
      </c>
    </row>
    <row r="1204">
      <c r="A1204" s="1" t="s">
        <v>114</v>
      </c>
      <c r="E1204" s="27" t="s">
        <v>5618</v>
      </c>
    </row>
    <row r="1205">
      <c r="A1205" s="1" t="s">
        <v>116</v>
      </c>
    </row>
    <row r="1206">
      <c r="A1206" s="1" t="s">
        <v>117</v>
      </c>
      <c r="E1206" s="27" t="s">
        <v>138</v>
      </c>
    </row>
    <row r="1207">
      <c r="A1207" s="1" t="s">
        <v>105</v>
      </c>
      <c r="C1207" s="22" t="s">
        <v>2566</v>
      </c>
      <c r="E1207" s="23" t="s">
        <v>5648</v>
      </c>
      <c r="L1207" s="24">
        <f>SUMIFS(L1208:L1239,A1208:A1239,"P")</f>
        <v>0</v>
      </c>
      <c r="M1207" s="24">
        <f>SUMIFS(M1208:M1239,A1208:A1239,"P")</f>
        <v>0</v>
      </c>
      <c r="N1207" s="25"/>
    </row>
    <row r="1208" ht="26.4">
      <c r="A1208" s="1" t="s">
        <v>108</v>
      </c>
      <c r="B1208" s="1">
        <v>26</v>
      </c>
      <c r="C1208" s="26" t="s">
        <v>5649</v>
      </c>
      <c r="D1208" t="s">
        <v>138</v>
      </c>
      <c r="E1208" s="27" t="s">
        <v>5600</v>
      </c>
      <c r="F1208" s="28" t="s">
        <v>5601</v>
      </c>
      <c r="G1208" s="29">
        <v>2</v>
      </c>
      <c r="H1208" s="28">
        <v>0</v>
      </c>
      <c r="I1208" s="30">
        <f>ROUND(G1208*H1208,P4)</f>
        <v>0</v>
      </c>
      <c r="L1208" s="30">
        <v>0</v>
      </c>
      <c r="M1208" s="24">
        <f>ROUND(G1208*L1208,P4)</f>
        <v>0</v>
      </c>
      <c r="N1208" s="25" t="s">
        <v>138</v>
      </c>
      <c r="O1208" s="31">
        <f>M1208*AA1208</f>
        <v>0</v>
      </c>
      <c r="P1208" s="1">
        <v>3</v>
      </c>
      <c r="AA1208" s="1">
        <f>IF(P1208=1,$O$3,IF(P1208=2,$O$4,$O$5))</f>
        <v>0</v>
      </c>
    </row>
    <row r="1209" ht="26.4">
      <c r="A1209" s="1" t="s">
        <v>114</v>
      </c>
      <c r="E1209" s="27" t="s">
        <v>5600</v>
      </c>
    </row>
    <row r="1210">
      <c r="A1210" s="1" t="s">
        <v>116</v>
      </c>
    </row>
    <row r="1211">
      <c r="A1211" s="1" t="s">
        <v>117</v>
      </c>
      <c r="E1211" s="27" t="s">
        <v>138</v>
      </c>
    </row>
    <row r="1212">
      <c r="A1212" s="1" t="s">
        <v>108</v>
      </c>
      <c r="B1212" s="1">
        <v>27</v>
      </c>
      <c r="C1212" s="26" t="s">
        <v>5650</v>
      </c>
      <c r="D1212" t="s">
        <v>138</v>
      </c>
      <c r="E1212" s="27" t="s">
        <v>5651</v>
      </c>
      <c r="F1212" s="28" t="s">
        <v>5601</v>
      </c>
      <c r="G1212" s="29">
        <v>2</v>
      </c>
      <c r="H1212" s="28">
        <v>0</v>
      </c>
      <c r="I1212" s="30">
        <f>ROUND(G1212*H1212,P4)</f>
        <v>0</v>
      </c>
      <c r="L1212" s="30">
        <v>0</v>
      </c>
      <c r="M1212" s="24">
        <f>ROUND(G1212*L1212,P4)</f>
        <v>0</v>
      </c>
      <c r="N1212" s="25" t="s">
        <v>138</v>
      </c>
      <c r="O1212" s="31">
        <f>M1212*AA1212</f>
        <v>0</v>
      </c>
      <c r="P1212" s="1">
        <v>3</v>
      </c>
      <c r="AA1212" s="1">
        <f>IF(P1212=1,$O$3,IF(P1212=2,$O$4,$O$5))</f>
        <v>0</v>
      </c>
    </row>
    <row r="1213">
      <c r="A1213" s="1" t="s">
        <v>114</v>
      </c>
      <c r="E1213" s="27" t="s">
        <v>5651</v>
      </c>
    </row>
    <row r="1214">
      <c r="A1214" s="1" t="s">
        <v>116</v>
      </c>
    </row>
    <row r="1215">
      <c r="A1215" s="1" t="s">
        <v>117</v>
      </c>
      <c r="E1215" s="27" t="s">
        <v>138</v>
      </c>
    </row>
    <row r="1216">
      <c r="A1216" s="1" t="s">
        <v>108</v>
      </c>
      <c r="B1216" s="1">
        <v>28</v>
      </c>
      <c r="C1216" s="26" t="s">
        <v>5652</v>
      </c>
      <c r="D1216" t="s">
        <v>138</v>
      </c>
      <c r="E1216" s="27" t="s">
        <v>5653</v>
      </c>
      <c r="F1216" s="28" t="s">
        <v>5601</v>
      </c>
      <c r="G1216" s="29">
        <v>2</v>
      </c>
      <c r="H1216" s="28">
        <v>0</v>
      </c>
      <c r="I1216" s="30">
        <f>ROUND(G1216*H1216,P4)</f>
        <v>0</v>
      </c>
      <c r="L1216" s="30">
        <v>0</v>
      </c>
      <c r="M1216" s="24">
        <f>ROUND(G1216*L1216,P4)</f>
        <v>0</v>
      </c>
      <c r="N1216" s="25" t="s">
        <v>138</v>
      </c>
      <c r="O1216" s="31">
        <f>M1216*AA1216</f>
        <v>0</v>
      </c>
      <c r="P1216" s="1">
        <v>3</v>
      </c>
      <c r="AA1216" s="1">
        <f>IF(P1216=1,$O$3,IF(P1216=2,$O$4,$O$5))</f>
        <v>0</v>
      </c>
    </row>
    <row r="1217">
      <c r="A1217" s="1" t="s">
        <v>114</v>
      </c>
      <c r="E1217" s="27" t="s">
        <v>5653</v>
      </c>
    </row>
    <row r="1218">
      <c r="A1218" s="1" t="s">
        <v>116</v>
      </c>
    </row>
    <row r="1219">
      <c r="A1219" s="1" t="s">
        <v>117</v>
      </c>
      <c r="E1219" s="27" t="s">
        <v>138</v>
      </c>
    </row>
    <row r="1220">
      <c r="A1220" s="1" t="s">
        <v>108</v>
      </c>
      <c r="B1220" s="1">
        <v>29</v>
      </c>
      <c r="C1220" s="26" t="s">
        <v>5654</v>
      </c>
      <c r="D1220" t="s">
        <v>138</v>
      </c>
      <c r="E1220" s="27" t="s">
        <v>5607</v>
      </c>
      <c r="F1220" s="28" t="s">
        <v>5601</v>
      </c>
      <c r="G1220" s="29">
        <v>2</v>
      </c>
      <c r="H1220" s="28">
        <v>0</v>
      </c>
      <c r="I1220" s="30">
        <f>ROUND(G1220*H1220,P4)</f>
        <v>0</v>
      </c>
      <c r="L1220" s="30">
        <v>0</v>
      </c>
      <c r="M1220" s="24">
        <f>ROUND(G1220*L1220,P4)</f>
        <v>0</v>
      </c>
      <c r="N1220" s="25" t="s">
        <v>138</v>
      </c>
      <c r="O1220" s="31">
        <f>M1220*AA1220</f>
        <v>0</v>
      </c>
      <c r="P1220" s="1">
        <v>3</v>
      </c>
      <c r="AA1220" s="1">
        <f>IF(P1220=1,$O$3,IF(P1220=2,$O$4,$O$5))</f>
        <v>0</v>
      </c>
    </row>
    <row r="1221">
      <c r="A1221" s="1" t="s">
        <v>114</v>
      </c>
      <c r="E1221" s="27" t="s">
        <v>5607</v>
      </c>
    </row>
    <row r="1222">
      <c r="A1222" s="1" t="s">
        <v>116</v>
      </c>
    </row>
    <row r="1223">
      <c r="A1223" s="1" t="s">
        <v>117</v>
      </c>
      <c r="E1223" s="27" t="s">
        <v>138</v>
      </c>
    </row>
    <row r="1224">
      <c r="A1224" s="1" t="s">
        <v>108</v>
      </c>
      <c r="B1224" s="1">
        <v>30</v>
      </c>
      <c r="C1224" s="26" t="s">
        <v>5655</v>
      </c>
      <c r="D1224" t="s">
        <v>138</v>
      </c>
      <c r="E1224" s="27" t="s">
        <v>5609</v>
      </c>
      <c r="F1224" s="28" t="s">
        <v>5610</v>
      </c>
      <c r="G1224" s="29">
        <v>22</v>
      </c>
      <c r="H1224" s="28">
        <v>0</v>
      </c>
      <c r="I1224" s="30">
        <f>ROUND(G1224*H1224,P4)</f>
        <v>0</v>
      </c>
      <c r="L1224" s="30">
        <v>0</v>
      </c>
      <c r="M1224" s="24">
        <f>ROUND(G1224*L1224,P4)</f>
        <v>0</v>
      </c>
      <c r="N1224" s="25" t="s">
        <v>138</v>
      </c>
      <c r="O1224" s="31">
        <f>M1224*AA1224</f>
        <v>0</v>
      </c>
      <c r="P1224" s="1">
        <v>3</v>
      </c>
      <c r="AA1224" s="1">
        <f>IF(P1224=1,$O$3,IF(P1224=2,$O$4,$O$5))</f>
        <v>0</v>
      </c>
    </row>
    <row r="1225">
      <c r="A1225" s="1" t="s">
        <v>114</v>
      </c>
      <c r="E1225" s="27" t="s">
        <v>5609</v>
      </c>
    </row>
    <row r="1226">
      <c r="A1226" s="1" t="s">
        <v>116</v>
      </c>
    </row>
    <row r="1227">
      <c r="A1227" s="1" t="s">
        <v>117</v>
      </c>
      <c r="E1227" s="27" t="s">
        <v>138</v>
      </c>
    </row>
    <row r="1228">
      <c r="A1228" s="1" t="s">
        <v>108</v>
      </c>
      <c r="B1228" s="1">
        <v>31</v>
      </c>
      <c r="C1228" s="26" t="s">
        <v>5656</v>
      </c>
      <c r="D1228" t="s">
        <v>138</v>
      </c>
      <c r="E1228" s="27" t="s">
        <v>5612</v>
      </c>
      <c r="F1228" s="28" t="s">
        <v>5610</v>
      </c>
      <c r="G1228" s="29">
        <v>12</v>
      </c>
      <c r="H1228" s="28">
        <v>0</v>
      </c>
      <c r="I1228" s="30">
        <f>ROUND(G1228*H1228,P4)</f>
        <v>0</v>
      </c>
      <c r="L1228" s="30">
        <v>0</v>
      </c>
      <c r="M1228" s="24">
        <f>ROUND(G1228*L1228,P4)</f>
        <v>0</v>
      </c>
      <c r="N1228" s="25" t="s">
        <v>138</v>
      </c>
      <c r="O1228" s="31">
        <f>M1228*AA1228</f>
        <v>0</v>
      </c>
      <c r="P1228" s="1">
        <v>3</v>
      </c>
      <c r="AA1228" s="1">
        <f>IF(P1228=1,$O$3,IF(P1228=2,$O$4,$O$5))</f>
        <v>0</v>
      </c>
    </row>
    <row r="1229">
      <c r="A1229" s="1" t="s">
        <v>114</v>
      </c>
      <c r="E1229" s="27" t="s">
        <v>5612</v>
      </c>
    </row>
    <row r="1230">
      <c r="A1230" s="1" t="s">
        <v>116</v>
      </c>
    </row>
    <row r="1231">
      <c r="A1231" s="1" t="s">
        <v>117</v>
      </c>
      <c r="E1231" s="27" t="s">
        <v>138</v>
      </c>
    </row>
    <row r="1232">
      <c r="A1232" s="1" t="s">
        <v>108</v>
      </c>
      <c r="B1232" s="1">
        <v>32</v>
      </c>
      <c r="C1232" s="26" t="s">
        <v>5657</v>
      </c>
      <c r="D1232" t="s">
        <v>138</v>
      </c>
      <c r="E1232" s="27" t="s">
        <v>5614</v>
      </c>
      <c r="F1232" s="28" t="s">
        <v>5601</v>
      </c>
      <c r="G1232" s="29">
        <v>2</v>
      </c>
      <c r="H1232" s="28">
        <v>0</v>
      </c>
      <c r="I1232" s="30">
        <f>ROUND(G1232*H1232,P4)</f>
        <v>0</v>
      </c>
      <c r="L1232" s="30">
        <v>0</v>
      </c>
      <c r="M1232" s="24">
        <f>ROUND(G1232*L1232,P4)</f>
        <v>0</v>
      </c>
      <c r="N1232" s="25" t="s">
        <v>138</v>
      </c>
      <c r="O1232" s="31">
        <f>M1232*AA1232</f>
        <v>0</v>
      </c>
      <c r="P1232" s="1">
        <v>3</v>
      </c>
      <c r="AA1232" s="1">
        <f>IF(P1232=1,$O$3,IF(P1232=2,$O$4,$O$5))</f>
        <v>0</v>
      </c>
    </row>
    <row r="1233">
      <c r="A1233" s="1" t="s">
        <v>114</v>
      </c>
      <c r="E1233" s="27" t="s">
        <v>5614</v>
      </c>
    </row>
    <row r="1234">
      <c r="A1234" s="1" t="s">
        <v>116</v>
      </c>
    </row>
    <row r="1235">
      <c r="A1235" s="1" t="s">
        <v>117</v>
      </c>
      <c r="E1235" s="27" t="s">
        <v>138</v>
      </c>
    </row>
    <row r="1236">
      <c r="A1236" s="1" t="s">
        <v>108</v>
      </c>
      <c r="B1236" s="1">
        <v>33</v>
      </c>
      <c r="C1236" s="26" t="s">
        <v>5658</v>
      </c>
      <c r="D1236" t="s">
        <v>138</v>
      </c>
      <c r="E1236" s="27" t="s">
        <v>5618</v>
      </c>
      <c r="F1236" s="28" t="s">
        <v>2163</v>
      </c>
      <c r="G1236" s="29">
        <v>10</v>
      </c>
      <c r="H1236" s="28">
        <v>0</v>
      </c>
      <c r="I1236" s="30">
        <f>ROUND(G1236*H1236,P4)</f>
        <v>0</v>
      </c>
      <c r="L1236" s="30">
        <v>0</v>
      </c>
      <c r="M1236" s="24">
        <f>ROUND(G1236*L1236,P4)</f>
        <v>0</v>
      </c>
      <c r="N1236" s="25" t="s">
        <v>138</v>
      </c>
      <c r="O1236" s="31">
        <f>M1236*AA1236</f>
        <v>0</v>
      </c>
      <c r="P1236" s="1">
        <v>3</v>
      </c>
      <c r="AA1236" s="1">
        <f>IF(P1236=1,$O$3,IF(P1236=2,$O$4,$O$5))</f>
        <v>0</v>
      </c>
    </row>
    <row r="1237">
      <c r="A1237" s="1" t="s">
        <v>114</v>
      </c>
      <c r="E1237" s="27" t="s">
        <v>5618</v>
      </c>
    </row>
    <row r="1238">
      <c r="A1238" s="1" t="s">
        <v>116</v>
      </c>
    </row>
    <row r="1239">
      <c r="A1239" s="1" t="s">
        <v>117</v>
      </c>
      <c r="E1239" s="27" t="s">
        <v>138</v>
      </c>
    </row>
    <row r="1240">
      <c r="A1240" s="1" t="s">
        <v>105</v>
      </c>
      <c r="C1240" s="22" t="s">
        <v>1833</v>
      </c>
      <c r="E1240" s="23" t="s">
        <v>5659</v>
      </c>
      <c r="L1240" s="24">
        <f>SUMIFS(L1241:L1280,A1241:A1280,"P")</f>
        <v>0</v>
      </c>
      <c r="M1240" s="24">
        <f>SUMIFS(M1241:M1280,A1241:A1280,"P")</f>
        <v>0</v>
      </c>
      <c r="N1240" s="25"/>
    </row>
    <row r="1241">
      <c r="A1241" s="1" t="s">
        <v>108</v>
      </c>
      <c r="B1241" s="1">
        <v>34</v>
      </c>
      <c r="C1241" s="26" t="s">
        <v>5660</v>
      </c>
      <c r="D1241" t="s">
        <v>138</v>
      </c>
      <c r="E1241" s="27" t="s">
        <v>5661</v>
      </c>
      <c r="F1241" s="28" t="s">
        <v>5601</v>
      </c>
      <c r="G1241" s="29">
        <v>1</v>
      </c>
      <c r="H1241" s="28">
        <v>0</v>
      </c>
      <c r="I1241" s="30">
        <f>ROUND(G1241*H1241,P4)</f>
        <v>0</v>
      </c>
      <c r="L1241" s="30">
        <v>0</v>
      </c>
      <c r="M1241" s="24">
        <f>ROUND(G1241*L1241,P4)</f>
        <v>0</v>
      </c>
      <c r="N1241" s="25" t="s">
        <v>138</v>
      </c>
      <c r="O1241" s="31">
        <f>M1241*AA1241</f>
        <v>0</v>
      </c>
      <c r="P1241" s="1">
        <v>3</v>
      </c>
      <c r="AA1241" s="1">
        <f>IF(P1241=1,$O$3,IF(P1241=2,$O$4,$O$5))</f>
        <v>0</v>
      </c>
    </row>
    <row r="1242">
      <c r="A1242" s="1" t="s">
        <v>114</v>
      </c>
      <c r="E1242" s="27" t="s">
        <v>5661</v>
      </c>
    </row>
    <row r="1243">
      <c r="A1243" s="1" t="s">
        <v>116</v>
      </c>
    </row>
    <row r="1244">
      <c r="A1244" s="1" t="s">
        <v>117</v>
      </c>
      <c r="E1244" s="27" t="s">
        <v>138</v>
      </c>
    </row>
    <row r="1245">
      <c r="A1245" s="1" t="s">
        <v>108</v>
      </c>
      <c r="B1245" s="1">
        <v>35</v>
      </c>
      <c r="C1245" s="26" t="s">
        <v>5662</v>
      </c>
      <c r="D1245" t="s">
        <v>138</v>
      </c>
      <c r="E1245" s="27" t="s">
        <v>5663</v>
      </c>
      <c r="F1245" s="28" t="s">
        <v>5601</v>
      </c>
      <c r="G1245" s="29">
        <v>1</v>
      </c>
      <c r="H1245" s="28">
        <v>0</v>
      </c>
      <c r="I1245" s="30">
        <f>ROUND(G1245*H1245,P4)</f>
        <v>0</v>
      </c>
      <c r="L1245" s="30">
        <v>0</v>
      </c>
      <c r="M1245" s="24">
        <f>ROUND(G1245*L1245,P4)</f>
        <v>0</v>
      </c>
      <c r="N1245" s="25" t="s">
        <v>138</v>
      </c>
      <c r="O1245" s="31">
        <f>M1245*AA1245</f>
        <v>0</v>
      </c>
      <c r="P1245" s="1">
        <v>3</v>
      </c>
      <c r="AA1245" s="1">
        <f>IF(P1245=1,$O$3,IF(P1245=2,$O$4,$O$5))</f>
        <v>0</v>
      </c>
    </row>
    <row r="1246">
      <c r="A1246" s="1" t="s">
        <v>114</v>
      </c>
      <c r="E1246" s="27" t="s">
        <v>5663</v>
      </c>
    </row>
    <row r="1247">
      <c r="A1247" s="1" t="s">
        <v>116</v>
      </c>
    </row>
    <row r="1248">
      <c r="A1248" s="1" t="s">
        <v>117</v>
      </c>
      <c r="E1248" s="27" t="s">
        <v>138</v>
      </c>
    </row>
    <row r="1249">
      <c r="A1249" s="1" t="s">
        <v>108</v>
      </c>
      <c r="B1249" s="1">
        <v>36</v>
      </c>
      <c r="C1249" s="26" t="s">
        <v>5664</v>
      </c>
      <c r="D1249" t="s">
        <v>138</v>
      </c>
      <c r="E1249" s="27" t="s">
        <v>5665</v>
      </c>
      <c r="F1249" s="28" t="s">
        <v>5601</v>
      </c>
      <c r="G1249" s="29">
        <v>1</v>
      </c>
      <c r="H1249" s="28">
        <v>0</v>
      </c>
      <c r="I1249" s="30">
        <f>ROUND(G1249*H1249,P4)</f>
        <v>0</v>
      </c>
      <c r="L1249" s="30">
        <v>0</v>
      </c>
      <c r="M1249" s="24">
        <f>ROUND(G1249*L1249,P4)</f>
        <v>0</v>
      </c>
      <c r="N1249" s="25" t="s">
        <v>138</v>
      </c>
      <c r="O1249" s="31">
        <f>M1249*AA1249</f>
        <v>0</v>
      </c>
      <c r="P1249" s="1">
        <v>3</v>
      </c>
      <c r="AA1249" s="1">
        <f>IF(P1249=1,$O$3,IF(P1249=2,$O$4,$O$5))</f>
        <v>0</v>
      </c>
    </row>
    <row r="1250">
      <c r="A1250" s="1" t="s">
        <v>114</v>
      </c>
      <c r="E1250" s="27" t="s">
        <v>5665</v>
      </c>
    </row>
    <row r="1251">
      <c r="A1251" s="1" t="s">
        <v>116</v>
      </c>
    </row>
    <row r="1252">
      <c r="A1252" s="1" t="s">
        <v>117</v>
      </c>
      <c r="E1252" s="27" t="s">
        <v>138</v>
      </c>
    </row>
    <row r="1253">
      <c r="A1253" s="1" t="s">
        <v>108</v>
      </c>
      <c r="B1253" s="1">
        <v>37</v>
      </c>
      <c r="C1253" s="26" t="s">
        <v>5666</v>
      </c>
      <c r="D1253" t="s">
        <v>138</v>
      </c>
      <c r="E1253" s="27" t="s">
        <v>5667</v>
      </c>
      <c r="F1253" s="28" t="s">
        <v>398</v>
      </c>
      <c r="G1253" s="29">
        <v>16</v>
      </c>
      <c r="H1253" s="28">
        <v>0</v>
      </c>
      <c r="I1253" s="30">
        <f>ROUND(G1253*H1253,P4)</f>
        <v>0</v>
      </c>
      <c r="L1253" s="30">
        <v>0</v>
      </c>
      <c r="M1253" s="24">
        <f>ROUND(G1253*L1253,P4)</f>
        <v>0</v>
      </c>
      <c r="N1253" s="25" t="s">
        <v>138</v>
      </c>
      <c r="O1253" s="31">
        <f>M1253*AA1253</f>
        <v>0</v>
      </c>
      <c r="P1253" s="1">
        <v>3</v>
      </c>
      <c r="AA1253" s="1">
        <f>IF(P1253=1,$O$3,IF(P1253=2,$O$4,$O$5))</f>
        <v>0</v>
      </c>
    </row>
    <row r="1254">
      <c r="A1254" s="1" t="s">
        <v>114</v>
      </c>
      <c r="E1254" s="27" t="s">
        <v>5667</v>
      </c>
    </row>
    <row r="1255">
      <c r="A1255" s="1" t="s">
        <v>116</v>
      </c>
    </row>
    <row r="1256">
      <c r="A1256" s="1" t="s">
        <v>117</v>
      </c>
      <c r="E1256" s="27" t="s">
        <v>138</v>
      </c>
    </row>
    <row r="1257">
      <c r="A1257" s="1" t="s">
        <v>108</v>
      </c>
      <c r="B1257" s="1">
        <v>38</v>
      </c>
      <c r="C1257" s="26" t="s">
        <v>5668</v>
      </c>
      <c r="D1257" t="s">
        <v>138</v>
      </c>
      <c r="E1257" s="27" t="s">
        <v>5669</v>
      </c>
      <c r="F1257" s="28" t="s">
        <v>5601</v>
      </c>
      <c r="G1257" s="29">
        <v>1</v>
      </c>
      <c r="H1257" s="28">
        <v>0</v>
      </c>
      <c r="I1257" s="30">
        <f>ROUND(G1257*H1257,P4)</f>
        <v>0</v>
      </c>
      <c r="L1257" s="30">
        <v>0</v>
      </c>
      <c r="M1257" s="24">
        <f>ROUND(G1257*L1257,P4)</f>
        <v>0</v>
      </c>
      <c r="N1257" s="25" t="s">
        <v>138</v>
      </c>
      <c r="O1257" s="31">
        <f>M1257*AA1257</f>
        <v>0</v>
      </c>
      <c r="P1257" s="1">
        <v>3</v>
      </c>
      <c r="AA1257" s="1">
        <f>IF(P1257=1,$O$3,IF(P1257=2,$O$4,$O$5))</f>
        <v>0</v>
      </c>
    </row>
    <row r="1258">
      <c r="A1258" s="1" t="s">
        <v>114</v>
      </c>
      <c r="E1258" s="27" t="s">
        <v>5669</v>
      </c>
    </row>
    <row r="1259">
      <c r="A1259" s="1" t="s">
        <v>116</v>
      </c>
    </row>
    <row r="1260">
      <c r="A1260" s="1" t="s">
        <v>117</v>
      </c>
      <c r="E1260" s="27" t="s">
        <v>138</v>
      </c>
    </row>
    <row r="1261">
      <c r="A1261" s="1" t="s">
        <v>108</v>
      </c>
      <c r="B1261" s="1">
        <v>39</v>
      </c>
      <c r="C1261" s="26" t="s">
        <v>5670</v>
      </c>
      <c r="D1261" t="s">
        <v>138</v>
      </c>
      <c r="E1261" s="27" t="s">
        <v>5671</v>
      </c>
      <c r="F1261" s="28" t="s">
        <v>398</v>
      </c>
      <c r="G1261" s="29">
        <v>16</v>
      </c>
      <c r="H1261" s="28">
        <v>0</v>
      </c>
      <c r="I1261" s="30">
        <f>ROUND(G1261*H1261,P4)</f>
        <v>0</v>
      </c>
      <c r="L1261" s="30">
        <v>0</v>
      </c>
      <c r="M1261" s="24">
        <f>ROUND(G1261*L1261,P4)</f>
        <v>0</v>
      </c>
      <c r="N1261" s="25" t="s">
        <v>138</v>
      </c>
      <c r="O1261" s="31">
        <f>M1261*AA1261</f>
        <v>0</v>
      </c>
      <c r="P1261" s="1">
        <v>3</v>
      </c>
      <c r="AA1261" s="1">
        <f>IF(P1261=1,$O$3,IF(P1261=2,$O$4,$O$5))</f>
        <v>0</v>
      </c>
    </row>
    <row r="1262">
      <c r="A1262" s="1" t="s">
        <v>114</v>
      </c>
      <c r="E1262" s="27" t="s">
        <v>5671</v>
      </c>
    </row>
    <row r="1263">
      <c r="A1263" s="1" t="s">
        <v>116</v>
      </c>
    </row>
    <row r="1264">
      <c r="A1264" s="1" t="s">
        <v>117</v>
      </c>
      <c r="E1264" s="27" t="s">
        <v>138</v>
      </c>
    </row>
    <row r="1265">
      <c r="A1265" s="1" t="s">
        <v>108</v>
      </c>
      <c r="B1265" s="1">
        <v>40</v>
      </c>
      <c r="C1265" s="26" t="s">
        <v>5672</v>
      </c>
      <c r="D1265" t="s">
        <v>138</v>
      </c>
      <c r="E1265" s="27" t="s">
        <v>5673</v>
      </c>
      <c r="F1265" s="28" t="s">
        <v>398</v>
      </c>
      <c r="G1265" s="29">
        <v>8</v>
      </c>
      <c r="H1265" s="28">
        <v>0</v>
      </c>
      <c r="I1265" s="30">
        <f>ROUND(G1265*H1265,P4)</f>
        <v>0</v>
      </c>
      <c r="L1265" s="30">
        <v>0</v>
      </c>
      <c r="M1265" s="24">
        <f>ROUND(G1265*L1265,P4)</f>
        <v>0</v>
      </c>
      <c r="N1265" s="25" t="s">
        <v>138</v>
      </c>
      <c r="O1265" s="31">
        <f>M1265*AA1265</f>
        <v>0</v>
      </c>
      <c r="P1265" s="1">
        <v>3</v>
      </c>
      <c r="AA1265" s="1">
        <f>IF(P1265=1,$O$3,IF(P1265=2,$O$4,$O$5))</f>
        <v>0</v>
      </c>
    </row>
    <row r="1266">
      <c r="A1266" s="1" t="s">
        <v>114</v>
      </c>
      <c r="E1266" s="27" t="s">
        <v>5673</v>
      </c>
    </row>
    <row r="1267">
      <c r="A1267" s="1" t="s">
        <v>116</v>
      </c>
    </row>
    <row r="1268">
      <c r="A1268" s="1" t="s">
        <v>117</v>
      </c>
      <c r="E1268" s="27" t="s">
        <v>138</v>
      </c>
    </row>
    <row r="1269">
      <c r="A1269" s="1" t="s">
        <v>108</v>
      </c>
      <c r="B1269" s="1">
        <v>41</v>
      </c>
      <c r="C1269" s="26" t="s">
        <v>5674</v>
      </c>
      <c r="D1269" t="s">
        <v>138</v>
      </c>
      <c r="E1269" s="27" t="s">
        <v>5675</v>
      </c>
      <c r="F1269" s="28" t="s">
        <v>5601</v>
      </c>
      <c r="G1269" s="29">
        <v>1</v>
      </c>
      <c r="H1269" s="28">
        <v>0</v>
      </c>
      <c r="I1269" s="30">
        <f>ROUND(G1269*H1269,P4)</f>
        <v>0</v>
      </c>
      <c r="L1269" s="30">
        <v>0</v>
      </c>
      <c r="M1269" s="24">
        <f>ROUND(G1269*L1269,P4)</f>
        <v>0</v>
      </c>
      <c r="N1269" s="25" t="s">
        <v>138</v>
      </c>
      <c r="O1269" s="31">
        <f>M1269*AA1269</f>
        <v>0</v>
      </c>
      <c r="P1269" s="1">
        <v>3</v>
      </c>
      <c r="AA1269" s="1">
        <f>IF(P1269=1,$O$3,IF(P1269=2,$O$4,$O$5))</f>
        <v>0</v>
      </c>
    </row>
    <row r="1270">
      <c r="A1270" s="1" t="s">
        <v>114</v>
      </c>
      <c r="E1270" s="27" t="s">
        <v>5675</v>
      </c>
    </row>
    <row r="1271">
      <c r="A1271" s="1" t="s">
        <v>116</v>
      </c>
    </row>
    <row r="1272">
      <c r="A1272" s="1" t="s">
        <v>117</v>
      </c>
      <c r="E1272" s="27" t="s">
        <v>138</v>
      </c>
    </row>
    <row r="1273">
      <c r="A1273" s="1" t="s">
        <v>108</v>
      </c>
      <c r="B1273" s="1">
        <v>42</v>
      </c>
      <c r="C1273" s="26" t="s">
        <v>5676</v>
      </c>
      <c r="D1273" t="s">
        <v>138</v>
      </c>
      <c r="E1273" s="27" t="s">
        <v>5677</v>
      </c>
      <c r="F1273" s="28" t="s">
        <v>5601</v>
      </c>
      <c r="G1273" s="29">
        <v>1</v>
      </c>
      <c r="H1273" s="28">
        <v>0</v>
      </c>
      <c r="I1273" s="30">
        <f>ROUND(G1273*H1273,P4)</f>
        <v>0</v>
      </c>
      <c r="L1273" s="30">
        <v>0</v>
      </c>
      <c r="M1273" s="24">
        <f>ROUND(G1273*L1273,P4)</f>
        <v>0</v>
      </c>
      <c r="N1273" s="25" t="s">
        <v>138</v>
      </c>
      <c r="O1273" s="31">
        <f>M1273*AA1273</f>
        <v>0</v>
      </c>
      <c r="P1273" s="1">
        <v>3</v>
      </c>
      <c r="AA1273" s="1">
        <f>IF(P1273=1,$O$3,IF(P1273=2,$O$4,$O$5))</f>
        <v>0</v>
      </c>
    </row>
    <row r="1274">
      <c r="A1274" s="1" t="s">
        <v>114</v>
      </c>
      <c r="E1274" s="27" t="s">
        <v>5677</v>
      </c>
    </row>
    <row r="1275">
      <c r="A1275" s="1" t="s">
        <v>116</v>
      </c>
    </row>
    <row r="1276">
      <c r="A1276" s="1" t="s">
        <v>117</v>
      </c>
      <c r="E1276" s="27" t="s">
        <v>138</v>
      </c>
    </row>
    <row r="1277">
      <c r="A1277" s="1" t="s">
        <v>108</v>
      </c>
      <c r="B1277" s="1">
        <v>43</v>
      </c>
      <c r="C1277" s="26" t="s">
        <v>5678</v>
      </c>
      <c r="D1277" t="s">
        <v>138</v>
      </c>
      <c r="E1277" s="27" t="s">
        <v>5679</v>
      </c>
      <c r="F1277" s="28" t="s">
        <v>5601</v>
      </c>
      <c r="G1277" s="29">
        <v>1</v>
      </c>
      <c r="H1277" s="28">
        <v>0</v>
      </c>
      <c r="I1277" s="30">
        <f>ROUND(G1277*H1277,P4)</f>
        <v>0</v>
      </c>
      <c r="L1277" s="30">
        <v>0</v>
      </c>
      <c r="M1277" s="24">
        <f>ROUND(G1277*L1277,P4)</f>
        <v>0</v>
      </c>
      <c r="N1277" s="25" t="s">
        <v>138</v>
      </c>
      <c r="O1277" s="31">
        <f>M1277*AA1277</f>
        <v>0</v>
      </c>
      <c r="P1277" s="1">
        <v>3</v>
      </c>
      <c r="AA1277" s="1">
        <f>IF(P1277=1,$O$3,IF(P1277=2,$O$4,$O$5))</f>
        <v>0</v>
      </c>
    </row>
    <row r="1278">
      <c r="A1278" s="1" t="s">
        <v>114</v>
      </c>
      <c r="E1278" s="27" t="s">
        <v>5679</v>
      </c>
    </row>
    <row r="1279">
      <c r="A1279" s="1" t="s">
        <v>116</v>
      </c>
    </row>
    <row r="1280">
      <c r="A1280" s="1" t="s">
        <v>117</v>
      </c>
      <c r="E1280" s="27" t="s">
        <v>138</v>
      </c>
    </row>
    <row r="1281">
      <c r="A1281" s="1" t="s">
        <v>3831</v>
      </c>
      <c r="C1281" s="22" t="s">
        <v>5680</v>
      </c>
      <c r="E1281" s="23" t="s">
        <v>5681</v>
      </c>
      <c r="L1281" s="24">
        <f>L1282+L1287+L1292+L1297+L1330</f>
        <v>0</v>
      </c>
      <c r="M1281" s="24">
        <f>M1282+M1287+M1292+M1297+M1330</f>
        <v>0</v>
      </c>
      <c r="N1281" s="25"/>
    </row>
    <row r="1282">
      <c r="A1282" s="1" t="s">
        <v>105</v>
      </c>
      <c r="C1282" s="22" t="s">
        <v>483</v>
      </c>
      <c r="E1282" s="23" t="s">
        <v>107</v>
      </c>
      <c r="L1282" s="24">
        <f>SUMIFS(L1283:L1286,A1283:A1286,"P")</f>
        <v>0</v>
      </c>
      <c r="M1282" s="24">
        <f>SUMIFS(M1283:M1286,A1283:A1286,"P")</f>
        <v>0</v>
      </c>
      <c r="N1282" s="25"/>
    </row>
    <row r="1283" ht="26.4">
      <c r="A1283" s="1" t="s">
        <v>108</v>
      </c>
      <c r="B1283" s="1">
        <v>61</v>
      </c>
      <c r="C1283" s="26" t="s">
        <v>109</v>
      </c>
      <c r="D1283" t="s">
        <v>110</v>
      </c>
      <c r="E1283" s="27" t="s">
        <v>111</v>
      </c>
      <c r="F1283" s="28" t="s">
        <v>112</v>
      </c>
      <c r="G1283" s="29">
        <v>22.100000000000001</v>
      </c>
      <c r="H1283" s="28">
        <v>0</v>
      </c>
      <c r="I1283" s="30">
        <f>ROUND(G1283*H1283,P4)</f>
        <v>0</v>
      </c>
      <c r="L1283" s="30">
        <v>0</v>
      </c>
      <c r="M1283" s="24">
        <f>ROUND(G1283*L1283,P4)</f>
        <v>0</v>
      </c>
      <c r="N1283" s="25" t="s">
        <v>785</v>
      </c>
      <c r="O1283" s="31">
        <f>M1283*AA1283</f>
        <v>0</v>
      </c>
      <c r="P1283" s="1">
        <v>3</v>
      </c>
      <c r="AA1283" s="1">
        <f>IF(P1283=1,$O$3,IF(P1283=2,$O$4,$O$5))</f>
        <v>0</v>
      </c>
    </row>
    <row r="1284" ht="26.4">
      <c r="A1284" s="1" t="s">
        <v>114</v>
      </c>
      <c r="E1284" s="27" t="s">
        <v>115</v>
      </c>
    </row>
    <row r="1285">
      <c r="A1285" s="1" t="s">
        <v>116</v>
      </c>
    </row>
    <row r="1286" ht="198">
      <c r="A1286" s="1" t="s">
        <v>117</v>
      </c>
      <c r="E1286" s="27" t="s">
        <v>787</v>
      </c>
    </row>
    <row r="1287">
      <c r="A1287" s="1" t="s">
        <v>105</v>
      </c>
      <c r="C1287" s="22" t="s">
        <v>1663</v>
      </c>
      <c r="E1287" s="23" t="s">
        <v>5682</v>
      </c>
      <c r="L1287" s="24">
        <f>SUMIFS(L1288:L1291,A1288:A1291,"P")</f>
        <v>0</v>
      </c>
      <c r="M1287" s="24">
        <f>SUMIFS(M1288:M1291,A1288:A1291,"P")</f>
        <v>0</v>
      </c>
      <c r="N1287" s="25"/>
    </row>
    <row r="1288">
      <c r="A1288" s="1" t="s">
        <v>108</v>
      </c>
      <c r="B1288" s="1">
        <v>59</v>
      </c>
      <c r="C1288" s="26" t="s">
        <v>5683</v>
      </c>
      <c r="D1288" t="s">
        <v>138</v>
      </c>
      <c r="E1288" s="27" t="s">
        <v>5684</v>
      </c>
      <c r="F1288" s="28" t="s">
        <v>153</v>
      </c>
      <c r="G1288" s="29">
        <v>58.799999999999997</v>
      </c>
      <c r="H1288" s="28">
        <v>0</v>
      </c>
      <c r="I1288" s="30">
        <f>ROUND(G1288*H1288,P4)</f>
        <v>0</v>
      </c>
      <c r="L1288" s="30">
        <v>0</v>
      </c>
      <c r="M1288" s="24">
        <f>ROUND(G1288*L1288,P4)</f>
        <v>0</v>
      </c>
      <c r="N1288" s="25" t="s">
        <v>559</v>
      </c>
      <c r="O1288" s="31">
        <f>M1288*AA1288</f>
        <v>0</v>
      </c>
      <c r="P1288" s="1">
        <v>3</v>
      </c>
      <c r="AA1288" s="1">
        <f>IF(P1288=1,$O$3,IF(P1288=2,$O$4,$O$5))</f>
        <v>0</v>
      </c>
    </row>
    <row r="1289">
      <c r="A1289" s="1" t="s">
        <v>114</v>
      </c>
      <c r="E1289" s="27" t="s">
        <v>5685</v>
      </c>
    </row>
    <row r="1290">
      <c r="A1290" s="1" t="s">
        <v>116</v>
      </c>
    </row>
    <row r="1291">
      <c r="A1291" s="1" t="s">
        <v>117</v>
      </c>
      <c r="E1291" s="27" t="s">
        <v>566</v>
      </c>
    </row>
    <row r="1292">
      <c r="A1292" s="1" t="s">
        <v>105</v>
      </c>
      <c r="C1292" s="22" t="s">
        <v>5686</v>
      </c>
      <c r="E1292" s="23" t="s">
        <v>5687</v>
      </c>
      <c r="L1292" s="24">
        <f>SUMIFS(L1293:L1296,A1293:A1296,"P")</f>
        <v>0</v>
      </c>
      <c r="M1292" s="24">
        <f>SUMIFS(M1293:M1296,A1293:A1296,"P")</f>
        <v>0</v>
      </c>
      <c r="N1292" s="25"/>
    </row>
    <row r="1293">
      <c r="A1293" s="1" t="s">
        <v>108</v>
      </c>
      <c r="B1293" s="1">
        <v>60</v>
      </c>
      <c r="C1293" s="26" t="s">
        <v>151</v>
      </c>
      <c r="D1293" t="s">
        <v>138</v>
      </c>
      <c r="E1293" s="27" t="s">
        <v>152</v>
      </c>
      <c r="F1293" s="28" t="s">
        <v>153</v>
      </c>
      <c r="G1293" s="29">
        <v>45.799999999999997</v>
      </c>
      <c r="H1293" s="28">
        <v>0</v>
      </c>
      <c r="I1293" s="30">
        <f>ROUND(G1293*H1293,P4)</f>
        <v>0</v>
      </c>
      <c r="L1293" s="30">
        <v>0</v>
      </c>
      <c r="M1293" s="24">
        <f>ROUND(G1293*L1293,P4)</f>
        <v>0</v>
      </c>
      <c r="N1293" s="25" t="s">
        <v>559</v>
      </c>
      <c r="O1293" s="31">
        <f>M1293*AA1293</f>
        <v>0</v>
      </c>
      <c r="P1293" s="1">
        <v>3</v>
      </c>
      <c r="AA1293" s="1">
        <f>IF(P1293=1,$O$3,IF(P1293=2,$O$4,$O$5))</f>
        <v>0</v>
      </c>
    </row>
    <row r="1294">
      <c r="A1294" s="1" t="s">
        <v>114</v>
      </c>
      <c r="E1294" s="27" t="s">
        <v>138</v>
      </c>
    </row>
    <row r="1295">
      <c r="A1295" s="1" t="s">
        <v>116</v>
      </c>
    </row>
    <row r="1296">
      <c r="A1296" s="1" t="s">
        <v>117</v>
      </c>
      <c r="E1296" s="27" t="s">
        <v>566</v>
      </c>
    </row>
    <row r="1297">
      <c r="A1297" s="1" t="s">
        <v>105</v>
      </c>
      <c r="C1297" s="22" t="s">
        <v>2037</v>
      </c>
      <c r="E1297" s="23" t="s">
        <v>2038</v>
      </c>
      <c r="L1297" s="24">
        <f>SUMIFS(L1298:L1329,A1298:A1329,"P")</f>
        <v>0</v>
      </c>
      <c r="M1297" s="24">
        <f>SUMIFS(M1298:M1329,A1298:A1329,"P")</f>
        <v>0</v>
      </c>
      <c r="N1297" s="25"/>
    </row>
    <row r="1298" ht="26.4">
      <c r="A1298" s="1" t="s">
        <v>108</v>
      </c>
      <c r="B1298" s="1">
        <v>51</v>
      </c>
      <c r="C1298" s="26" t="s">
        <v>157</v>
      </c>
      <c r="D1298" t="s">
        <v>138</v>
      </c>
      <c r="E1298" s="27" t="s">
        <v>158</v>
      </c>
      <c r="F1298" s="28" t="s">
        <v>159</v>
      </c>
      <c r="G1298" s="29">
        <v>204</v>
      </c>
      <c r="H1298" s="28">
        <v>0</v>
      </c>
      <c r="I1298" s="30">
        <f>ROUND(G1298*H1298,P4)</f>
        <v>0</v>
      </c>
      <c r="L1298" s="30">
        <v>0</v>
      </c>
      <c r="M1298" s="24">
        <f>ROUND(G1298*L1298,P4)</f>
        <v>0</v>
      </c>
      <c r="N1298" s="25" t="s">
        <v>559</v>
      </c>
      <c r="O1298" s="31">
        <f>M1298*AA1298</f>
        <v>0</v>
      </c>
      <c r="P1298" s="1">
        <v>3</v>
      </c>
      <c r="AA1298" s="1">
        <f>IF(P1298=1,$O$3,IF(P1298=2,$O$4,$O$5))</f>
        <v>0</v>
      </c>
    </row>
    <row r="1299">
      <c r="A1299" s="1" t="s">
        <v>114</v>
      </c>
      <c r="E1299" s="27" t="s">
        <v>138</v>
      </c>
    </row>
    <row r="1300">
      <c r="A1300" s="1" t="s">
        <v>116</v>
      </c>
    </row>
    <row r="1301">
      <c r="A1301" s="1" t="s">
        <v>117</v>
      </c>
      <c r="E1301" s="27" t="s">
        <v>566</v>
      </c>
    </row>
    <row r="1302">
      <c r="A1302" s="1" t="s">
        <v>108</v>
      </c>
      <c r="B1302" s="1">
        <v>52</v>
      </c>
      <c r="C1302" s="26" t="s">
        <v>1097</v>
      </c>
      <c r="D1302" t="s">
        <v>138</v>
      </c>
      <c r="E1302" s="27" t="s">
        <v>1098</v>
      </c>
      <c r="F1302" s="28" t="s">
        <v>159</v>
      </c>
      <c r="G1302" s="29">
        <v>7</v>
      </c>
      <c r="H1302" s="28">
        <v>0</v>
      </c>
      <c r="I1302" s="30">
        <f>ROUND(G1302*H1302,P4)</f>
        <v>0</v>
      </c>
      <c r="L1302" s="30">
        <v>0</v>
      </c>
      <c r="M1302" s="24">
        <f>ROUND(G1302*L1302,P4)</f>
        <v>0</v>
      </c>
      <c r="N1302" s="25" t="s">
        <v>559</v>
      </c>
      <c r="O1302" s="31">
        <f>M1302*AA1302</f>
        <v>0</v>
      </c>
      <c r="P1302" s="1">
        <v>3</v>
      </c>
      <c r="AA1302" s="1">
        <f>IF(P1302=1,$O$3,IF(P1302=2,$O$4,$O$5))</f>
        <v>0</v>
      </c>
    </row>
    <row r="1303">
      <c r="A1303" s="1" t="s">
        <v>114</v>
      </c>
      <c r="E1303" s="27" t="s">
        <v>138</v>
      </c>
    </row>
    <row r="1304">
      <c r="A1304" s="1" t="s">
        <v>116</v>
      </c>
    </row>
    <row r="1305">
      <c r="A1305" s="1" t="s">
        <v>117</v>
      </c>
      <c r="E1305" s="27" t="s">
        <v>566</v>
      </c>
    </row>
    <row r="1306" ht="26.4">
      <c r="A1306" s="1" t="s">
        <v>108</v>
      </c>
      <c r="B1306" s="1">
        <v>53</v>
      </c>
      <c r="C1306" s="26" t="s">
        <v>5688</v>
      </c>
      <c r="D1306" t="s">
        <v>138</v>
      </c>
      <c r="E1306" s="27" t="s">
        <v>5689</v>
      </c>
      <c r="F1306" s="28" t="s">
        <v>167</v>
      </c>
      <c r="G1306" s="29">
        <v>20</v>
      </c>
      <c r="H1306" s="28">
        <v>0</v>
      </c>
      <c r="I1306" s="30">
        <f>ROUND(G1306*H1306,P4)</f>
        <v>0</v>
      </c>
      <c r="L1306" s="30">
        <v>0</v>
      </c>
      <c r="M1306" s="24">
        <f>ROUND(G1306*L1306,P4)</f>
        <v>0</v>
      </c>
      <c r="N1306" s="25" t="s">
        <v>559</v>
      </c>
      <c r="O1306" s="31">
        <f>M1306*AA1306</f>
        <v>0</v>
      </c>
      <c r="P1306" s="1">
        <v>3</v>
      </c>
      <c r="AA1306" s="1">
        <f>IF(P1306=1,$O$3,IF(P1306=2,$O$4,$O$5))</f>
        <v>0</v>
      </c>
    </row>
    <row r="1307">
      <c r="A1307" s="1" t="s">
        <v>114</v>
      </c>
      <c r="E1307" s="27" t="s">
        <v>5690</v>
      </c>
    </row>
    <row r="1308">
      <c r="A1308" s="1" t="s">
        <v>116</v>
      </c>
    </row>
    <row r="1309">
      <c r="A1309" s="1" t="s">
        <v>117</v>
      </c>
      <c r="E1309" s="27" t="s">
        <v>566</v>
      </c>
    </row>
    <row r="1310" ht="26.4">
      <c r="A1310" s="1" t="s">
        <v>108</v>
      </c>
      <c r="B1310" s="1">
        <v>54</v>
      </c>
      <c r="C1310" s="26" t="s">
        <v>583</v>
      </c>
      <c r="D1310" t="s">
        <v>138</v>
      </c>
      <c r="E1310" s="27" t="s">
        <v>584</v>
      </c>
      <c r="F1310" s="28" t="s">
        <v>167</v>
      </c>
      <c r="G1310" s="29">
        <v>25</v>
      </c>
      <c r="H1310" s="28">
        <v>0</v>
      </c>
      <c r="I1310" s="30">
        <f>ROUND(G1310*H1310,P4)</f>
        <v>0</v>
      </c>
      <c r="L1310" s="30">
        <v>0</v>
      </c>
      <c r="M1310" s="24">
        <f>ROUND(G1310*L1310,P4)</f>
        <v>0</v>
      </c>
      <c r="N1310" s="25" t="s">
        <v>559</v>
      </c>
      <c r="O1310" s="31">
        <f>M1310*AA1310</f>
        <v>0</v>
      </c>
      <c r="P1310" s="1">
        <v>3</v>
      </c>
      <c r="AA1310" s="1">
        <f>IF(P1310=1,$O$3,IF(P1310=2,$O$4,$O$5))</f>
        <v>0</v>
      </c>
    </row>
    <row r="1311">
      <c r="A1311" s="1" t="s">
        <v>114</v>
      </c>
      <c r="E1311" s="27" t="s">
        <v>5691</v>
      </c>
    </row>
    <row r="1312">
      <c r="A1312" s="1" t="s">
        <v>116</v>
      </c>
    </row>
    <row r="1313">
      <c r="A1313" s="1" t="s">
        <v>117</v>
      </c>
      <c r="E1313" s="27" t="s">
        <v>566</v>
      </c>
    </row>
    <row r="1314" ht="26.4">
      <c r="A1314" s="1" t="s">
        <v>108</v>
      </c>
      <c r="B1314" s="1">
        <v>55</v>
      </c>
      <c r="C1314" s="26" t="s">
        <v>5692</v>
      </c>
      <c r="D1314" t="s">
        <v>138</v>
      </c>
      <c r="E1314" s="27" t="s">
        <v>5693</v>
      </c>
      <c r="F1314" s="28" t="s">
        <v>167</v>
      </c>
      <c r="G1314" s="29">
        <v>400</v>
      </c>
      <c r="H1314" s="28">
        <v>0</v>
      </c>
      <c r="I1314" s="30">
        <f>ROUND(G1314*H1314,P4)</f>
        <v>0</v>
      </c>
      <c r="L1314" s="30">
        <v>0</v>
      </c>
      <c r="M1314" s="24">
        <f>ROUND(G1314*L1314,P4)</f>
        <v>0</v>
      </c>
      <c r="N1314" s="25" t="s">
        <v>559</v>
      </c>
      <c r="O1314" s="31">
        <f>M1314*AA1314</f>
        <v>0</v>
      </c>
      <c r="P1314" s="1">
        <v>3</v>
      </c>
      <c r="AA1314" s="1">
        <f>IF(P1314=1,$O$3,IF(P1314=2,$O$4,$O$5))</f>
        <v>0</v>
      </c>
    </row>
    <row r="1315">
      <c r="A1315" s="1" t="s">
        <v>114</v>
      </c>
      <c r="E1315" s="27" t="s">
        <v>138</v>
      </c>
    </row>
    <row r="1316">
      <c r="A1316" s="1" t="s">
        <v>116</v>
      </c>
    </row>
    <row r="1317">
      <c r="A1317" s="1" t="s">
        <v>117</v>
      </c>
      <c r="E1317" s="27" t="s">
        <v>566</v>
      </c>
    </row>
    <row r="1318" ht="26.4">
      <c r="A1318" s="1" t="s">
        <v>108</v>
      </c>
      <c r="B1318" s="1">
        <v>56</v>
      </c>
      <c r="C1318" s="26" t="s">
        <v>1475</v>
      </c>
      <c r="D1318" t="s">
        <v>138</v>
      </c>
      <c r="E1318" s="27" t="s">
        <v>1476</v>
      </c>
      <c r="F1318" s="28" t="s">
        <v>167</v>
      </c>
      <c r="G1318" s="29">
        <v>130</v>
      </c>
      <c r="H1318" s="28">
        <v>0</v>
      </c>
      <c r="I1318" s="30">
        <f>ROUND(G1318*H1318,P4)</f>
        <v>0</v>
      </c>
      <c r="L1318" s="30">
        <v>0</v>
      </c>
      <c r="M1318" s="24">
        <f>ROUND(G1318*L1318,P4)</f>
        <v>0</v>
      </c>
      <c r="N1318" s="25" t="s">
        <v>559</v>
      </c>
      <c r="O1318" s="31">
        <f>M1318*AA1318</f>
        <v>0</v>
      </c>
      <c r="P1318" s="1">
        <v>3</v>
      </c>
      <c r="AA1318" s="1">
        <f>IF(P1318=1,$O$3,IF(P1318=2,$O$4,$O$5))</f>
        <v>0</v>
      </c>
    </row>
    <row r="1319">
      <c r="A1319" s="1" t="s">
        <v>114</v>
      </c>
      <c r="E1319" s="27" t="s">
        <v>138</v>
      </c>
    </row>
    <row r="1320">
      <c r="A1320" s="1" t="s">
        <v>116</v>
      </c>
    </row>
    <row r="1321">
      <c r="A1321" s="1" t="s">
        <v>117</v>
      </c>
      <c r="E1321" s="27" t="s">
        <v>566</v>
      </c>
    </row>
    <row r="1322">
      <c r="A1322" s="1" t="s">
        <v>108</v>
      </c>
      <c r="B1322" s="1">
        <v>57</v>
      </c>
      <c r="C1322" s="26" t="s">
        <v>185</v>
      </c>
      <c r="D1322" t="s">
        <v>138</v>
      </c>
      <c r="E1322" s="27" t="s">
        <v>186</v>
      </c>
      <c r="F1322" s="28" t="s">
        <v>148</v>
      </c>
      <c r="G1322" s="29">
        <v>1.5</v>
      </c>
      <c r="H1322" s="28">
        <v>0</v>
      </c>
      <c r="I1322" s="30">
        <f>ROUND(G1322*H1322,P4)</f>
        <v>0</v>
      </c>
      <c r="L1322" s="30">
        <v>0</v>
      </c>
      <c r="M1322" s="24">
        <f>ROUND(G1322*L1322,P4)</f>
        <v>0</v>
      </c>
      <c r="N1322" s="25" t="s">
        <v>559</v>
      </c>
      <c r="O1322" s="31">
        <f>M1322*AA1322</f>
        <v>0</v>
      </c>
      <c r="P1322" s="1">
        <v>3</v>
      </c>
      <c r="AA1322" s="1">
        <f>IF(P1322=1,$O$3,IF(P1322=2,$O$4,$O$5))</f>
        <v>0</v>
      </c>
    </row>
    <row r="1323">
      <c r="A1323" s="1" t="s">
        <v>114</v>
      </c>
      <c r="E1323" s="27" t="s">
        <v>138</v>
      </c>
    </row>
    <row r="1324">
      <c r="A1324" s="1" t="s">
        <v>116</v>
      </c>
    </row>
    <row r="1325">
      <c r="A1325" s="1" t="s">
        <v>117</v>
      </c>
      <c r="E1325" s="27" t="s">
        <v>566</v>
      </c>
    </row>
    <row r="1326">
      <c r="A1326" s="1" t="s">
        <v>108</v>
      </c>
      <c r="B1326" s="1">
        <v>58</v>
      </c>
      <c r="C1326" s="26" t="s">
        <v>5694</v>
      </c>
      <c r="D1326" t="s">
        <v>138</v>
      </c>
      <c r="E1326" s="27" t="s">
        <v>1496</v>
      </c>
      <c r="F1326" s="28" t="s">
        <v>159</v>
      </c>
      <c r="G1326" s="29">
        <v>7</v>
      </c>
      <c r="H1326" s="28">
        <v>0</v>
      </c>
      <c r="I1326" s="30">
        <f>ROUND(G1326*H1326,P4)</f>
        <v>0</v>
      </c>
      <c r="L1326" s="30">
        <v>0</v>
      </c>
      <c r="M1326" s="24">
        <f>ROUND(G1326*L1326,P4)</f>
        <v>0</v>
      </c>
      <c r="N1326" s="25" t="s">
        <v>559</v>
      </c>
      <c r="O1326" s="31">
        <f>M1326*AA1326</f>
        <v>0</v>
      </c>
      <c r="P1326" s="1">
        <v>3</v>
      </c>
      <c r="AA1326" s="1">
        <f>IF(P1326=1,$O$3,IF(P1326=2,$O$4,$O$5))</f>
        <v>0</v>
      </c>
    </row>
    <row r="1327">
      <c r="A1327" s="1" t="s">
        <v>114</v>
      </c>
      <c r="E1327" s="27" t="s">
        <v>138</v>
      </c>
    </row>
    <row r="1328">
      <c r="A1328" s="1" t="s">
        <v>116</v>
      </c>
    </row>
    <row r="1329">
      <c r="A1329" s="1" t="s">
        <v>117</v>
      </c>
      <c r="E1329" s="27" t="s">
        <v>566</v>
      </c>
    </row>
    <row r="1330">
      <c r="A1330" s="1" t="s">
        <v>105</v>
      </c>
      <c r="C1330" s="22" t="s">
        <v>796</v>
      </c>
      <c r="E1330" s="23" t="s">
        <v>797</v>
      </c>
      <c r="L1330" s="24">
        <f>SUMIFS(L1331:L1526,A1331:A1526,"P")</f>
        <v>0</v>
      </c>
      <c r="M1330" s="24">
        <f>SUMIFS(M1331:M1526,A1331:A1526,"P")</f>
        <v>0</v>
      </c>
      <c r="N1330" s="25"/>
    </row>
    <row r="1331">
      <c r="A1331" s="1" t="s">
        <v>108</v>
      </c>
      <c r="B1331" s="1">
        <v>1</v>
      </c>
      <c r="C1331" s="26" t="s">
        <v>5695</v>
      </c>
      <c r="D1331" t="s">
        <v>138</v>
      </c>
      <c r="E1331" s="27" t="s">
        <v>5696</v>
      </c>
      <c r="F1331" s="28" t="s">
        <v>159</v>
      </c>
      <c r="G1331" s="29">
        <v>24</v>
      </c>
      <c r="H1331" s="28">
        <v>0</v>
      </c>
      <c r="I1331" s="30">
        <f>ROUND(G1331*H1331,P4)</f>
        <v>0</v>
      </c>
      <c r="L1331" s="30">
        <v>0</v>
      </c>
      <c r="M1331" s="24">
        <f>ROUND(G1331*L1331,P4)</f>
        <v>0</v>
      </c>
      <c r="N1331" s="25" t="s">
        <v>138</v>
      </c>
      <c r="O1331" s="31">
        <f>M1331*AA1331</f>
        <v>0</v>
      </c>
      <c r="P1331" s="1">
        <v>3</v>
      </c>
      <c r="AA1331" s="1">
        <f>IF(P1331=1,$O$3,IF(P1331=2,$O$4,$O$5))</f>
        <v>0</v>
      </c>
    </row>
    <row r="1332" ht="26.4">
      <c r="A1332" s="1" t="s">
        <v>114</v>
      </c>
      <c r="E1332" s="27" t="s">
        <v>5697</v>
      </c>
    </row>
    <row r="1333">
      <c r="A1333" s="1" t="s">
        <v>116</v>
      </c>
    </row>
    <row r="1334" ht="92.4">
      <c r="A1334" s="1" t="s">
        <v>117</v>
      </c>
      <c r="E1334" s="27" t="s">
        <v>5698</v>
      </c>
    </row>
    <row r="1335">
      <c r="A1335" s="1" t="s">
        <v>108</v>
      </c>
      <c r="B1335" s="1">
        <v>2</v>
      </c>
      <c r="C1335" s="26" t="s">
        <v>5699</v>
      </c>
      <c r="D1335" t="s">
        <v>138</v>
      </c>
      <c r="E1335" s="27" t="s">
        <v>5700</v>
      </c>
      <c r="F1335" s="28" t="s">
        <v>159</v>
      </c>
      <c r="G1335" s="29">
        <v>5</v>
      </c>
      <c r="H1335" s="28">
        <v>0</v>
      </c>
      <c r="I1335" s="30">
        <f>ROUND(G1335*H1335,P4)</f>
        <v>0</v>
      </c>
      <c r="L1335" s="30">
        <v>0</v>
      </c>
      <c r="M1335" s="24">
        <f>ROUND(G1335*L1335,P4)</f>
        <v>0</v>
      </c>
      <c r="N1335" s="25" t="s">
        <v>138</v>
      </c>
      <c r="O1335" s="31">
        <f>M1335*AA1335</f>
        <v>0</v>
      </c>
      <c r="P1335" s="1">
        <v>3</v>
      </c>
      <c r="AA1335" s="1">
        <f>IF(P1335=1,$O$3,IF(P1335=2,$O$4,$O$5))</f>
        <v>0</v>
      </c>
    </row>
    <row r="1336" ht="26.4">
      <c r="A1336" s="1" t="s">
        <v>114</v>
      </c>
      <c r="E1336" s="27" t="s">
        <v>5701</v>
      </c>
    </row>
    <row r="1337">
      <c r="A1337" s="1" t="s">
        <v>116</v>
      </c>
    </row>
    <row r="1338" ht="92.4">
      <c r="A1338" s="1" t="s">
        <v>117</v>
      </c>
      <c r="E1338" s="27" t="s">
        <v>5698</v>
      </c>
    </row>
    <row r="1339">
      <c r="A1339" s="1" t="s">
        <v>108</v>
      </c>
      <c r="B1339" s="1">
        <v>3</v>
      </c>
      <c r="C1339" s="26" t="s">
        <v>5702</v>
      </c>
      <c r="D1339" t="s">
        <v>138</v>
      </c>
      <c r="E1339" s="27" t="s">
        <v>5703</v>
      </c>
      <c r="F1339" s="28" t="s">
        <v>159</v>
      </c>
      <c r="G1339" s="29">
        <v>3</v>
      </c>
      <c r="H1339" s="28">
        <v>0</v>
      </c>
      <c r="I1339" s="30">
        <f>ROUND(G1339*H1339,P4)</f>
        <v>0</v>
      </c>
      <c r="L1339" s="30">
        <v>0</v>
      </c>
      <c r="M1339" s="24">
        <f>ROUND(G1339*L1339,P4)</f>
        <v>0</v>
      </c>
      <c r="N1339" s="25" t="s">
        <v>138</v>
      </c>
      <c r="O1339" s="31">
        <f>M1339*AA1339</f>
        <v>0</v>
      </c>
      <c r="P1339" s="1">
        <v>3</v>
      </c>
      <c r="AA1339" s="1">
        <f>IF(P1339=1,$O$3,IF(P1339=2,$O$4,$O$5))</f>
        <v>0</v>
      </c>
    </row>
    <row r="1340" ht="26.4">
      <c r="A1340" s="1" t="s">
        <v>114</v>
      </c>
      <c r="E1340" s="27" t="s">
        <v>5704</v>
      </c>
    </row>
    <row r="1341">
      <c r="A1341" s="1" t="s">
        <v>116</v>
      </c>
    </row>
    <row r="1342" ht="92.4">
      <c r="A1342" s="1" t="s">
        <v>117</v>
      </c>
      <c r="E1342" s="27" t="s">
        <v>5698</v>
      </c>
    </row>
    <row r="1343">
      <c r="A1343" s="1" t="s">
        <v>108</v>
      </c>
      <c r="B1343" s="1">
        <v>4</v>
      </c>
      <c r="C1343" s="26" t="s">
        <v>5705</v>
      </c>
      <c r="D1343" t="s">
        <v>138</v>
      </c>
      <c r="E1343" s="27" t="s">
        <v>5706</v>
      </c>
      <c r="F1343" s="28" t="s">
        <v>159</v>
      </c>
      <c r="G1343" s="29">
        <v>45</v>
      </c>
      <c r="H1343" s="28">
        <v>0</v>
      </c>
      <c r="I1343" s="30">
        <f>ROUND(G1343*H1343,P4)</f>
        <v>0</v>
      </c>
      <c r="L1343" s="30">
        <v>0</v>
      </c>
      <c r="M1343" s="24">
        <f>ROUND(G1343*L1343,P4)</f>
        <v>0</v>
      </c>
      <c r="N1343" s="25" t="s">
        <v>559</v>
      </c>
      <c r="O1343" s="31">
        <f>M1343*AA1343</f>
        <v>0</v>
      </c>
      <c r="P1343" s="1">
        <v>3</v>
      </c>
      <c r="AA1343" s="1">
        <f>IF(P1343=1,$O$3,IF(P1343=2,$O$4,$O$5))</f>
        <v>0</v>
      </c>
    </row>
    <row r="1344">
      <c r="A1344" s="1" t="s">
        <v>114</v>
      </c>
      <c r="E1344" s="27" t="s">
        <v>138</v>
      </c>
    </row>
    <row r="1345">
      <c r="A1345" s="1" t="s">
        <v>116</v>
      </c>
    </row>
    <row r="1346">
      <c r="A1346" s="1" t="s">
        <v>117</v>
      </c>
      <c r="E1346" s="27" t="s">
        <v>566</v>
      </c>
    </row>
    <row r="1347" ht="26.4">
      <c r="A1347" s="1" t="s">
        <v>108</v>
      </c>
      <c r="B1347" s="1">
        <v>5</v>
      </c>
      <c r="C1347" s="26" t="s">
        <v>5707</v>
      </c>
      <c r="D1347" t="s">
        <v>138</v>
      </c>
      <c r="E1347" s="27" t="s">
        <v>5708</v>
      </c>
      <c r="F1347" s="28" t="s">
        <v>159</v>
      </c>
      <c r="G1347" s="29">
        <v>15</v>
      </c>
      <c r="H1347" s="28">
        <v>0</v>
      </c>
      <c r="I1347" s="30">
        <f>ROUND(G1347*H1347,P4)</f>
        <v>0</v>
      </c>
      <c r="L1347" s="30">
        <v>0</v>
      </c>
      <c r="M1347" s="24">
        <f>ROUND(G1347*L1347,P4)</f>
        <v>0</v>
      </c>
      <c r="N1347" s="25" t="s">
        <v>559</v>
      </c>
      <c r="O1347" s="31">
        <f>M1347*AA1347</f>
        <v>0</v>
      </c>
      <c r="P1347" s="1">
        <v>3</v>
      </c>
      <c r="AA1347" s="1">
        <f>IF(P1347=1,$O$3,IF(P1347=2,$O$4,$O$5))</f>
        <v>0</v>
      </c>
    </row>
    <row r="1348">
      <c r="A1348" s="1" t="s">
        <v>114</v>
      </c>
      <c r="E1348" s="27" t="s">
        <v>138</v>
      </c>
    </row>
    <row r="1349">
      <c r="A1349" s="1" t="s">
        <v>116</v>
      </c>
    </row>
    <row r="1350">
      <c r="A1350" s="1" t="s">
        <v>117</v>
      </c>
      <c r="E1350" s="27" t="s">
        <v>566</v>
      </c>
    </row>
    <row r="1351">
      <c r="A1351" s="1" t="s">
        <v>108</v>
      </c>
      <c r="B1351" s="1">
        <v>6</v>
      </c>
      <c r="C1351" s="26" t="s">
        <v>5709</v>
      </c>
      <c r="D1351" t="s">
        <v>138</v>
      </c>
      <c r="E1351" s="27" t="s">
        <v>5710</v>
      </c>
      <c r="F1351" s="28" t="s">
        <v>159</v>
      </c>
      <c r="G1351" s="29">
        <v>5</v>
      </c>
      <c r="H1351" s="28">
        <v>0</v>
      </c>
      <c r="I1351" s="30">
        <f>ROUND(G1351*H1351,P4)</f>
        <v>0</v>
      </c>
      <c r="L1351" s="30">
        <v>0</v>
      </c>
      <c r="M1351" s="24">
        <f>ROUND(G1351*L1351,P4)</f>
        <v>0</v>
      </c>
      <c r="N1351" s="25" t="s">
        <v>559</v>
      </c>
      <c r="O1351" s="31">
        <f>M1351*AA1351</f>
        <v>0</v>
      </c>
      <c r="P1351" s="1">
        <v>3</v>
      </c>
      <c r="AA1351" s="1">
        <f>IF(P1351=1,$O$3,IF(P1351=2,$O$4,$O$5))</f>
        <v>0</v>
      </c>
    </row>
    <row r="1352">
      <c r="A1352" s="1" t="s">
        <v>114</v>
      </c>
      <c r="E1352" s="27" t="s">
        <v>5711</v>
      </c>
    </row>
    <row r="1353">
      <c r="A1353" s="1" t="s">
        <v>116</v>
      </c>
    </row>
    <row r="1354">
      <c r="A1354" s="1" t="s">
        <v>117</v>
      </c>
      <c r="E1354" s="27" t="s">
        <v>566</v>
      </c>
    </row>
    <row r="1355">
      <c r="A1355" s="1" t="s">
        <v>108</v>
      </c>
      <c r="B1355" s="1">
        <v>7</v>
      </c>
      <c r="C1355" s="26" t="s">
        <v>5712</v>
      </c>
      <c r="D1355" t="s">
        <v>138</v>
      </c>
      <c r="E1355" s="27" t="s">
        <v>5713</v>
      </c>
      <c r="F1355" s="28" t="s">
        <v>159</v>
      </c>
      <c r="G1355" s="29">
        <v>15</v>
      </c>
      <c r="H1355" s="28">
        <v>0</v>
      </c>
      <c r="I1355" s="30">
        <f>ROUND(G1355*H1355,P4)</f>
        <v>0</v>
      </c>
      <c r="L1355" s="30">
        <v>0</v>
      </c>
      <c r="M1355" s="24">
        <f>ROUND(G1355*L1355,P4)</f>
        <v>0</v>
      </c>
      <c r="N1355" s="25" t="s">
        <v>559</v>
      </c>
      <c r="O1355" s="31">
        <f>M1355*AA1355</f>
        <v>0</v>
      </c>
      <c r="P1355" s="1">
        <v>3</v>
      </c>
      <c r="AA1355" s="1">
        <f>IF(P1355=1,$O$3,IF(P1355=2,$O$4,$O$5))</f>
        <v>0</v>
      </c>
    </row>
    <row r="1356">
      <c r="A1356" s="1" t="s">
        <v>114</v>
      </c>
      <c r="E1356" s="27" t="s">
        <v>5714</v>
      </c>
    </row>
    <row r="1357">
      <c r="A1357" s="1" t="s">
        <v>116</v>
      </c>
    </row>
    <row r="1358">
      <c r="A1358" s="1" t="s">
        <v>117</v>
      </c>
      <c r="E1358" s="27" t="s">
        <v>566</v>
      </c>
    </row>
    <row r="1359" ht="26.4">
      <c r="A1359" s="1" t="s">
        <v>108</v>
      </c>
      <c r="B1359" s="1">
        <v>8</v>
      </c>
      <c r="C1359" s="26" t="s">
        <v>5715</v>
      </c>
      <c r="D1359" t="s">
        <v>138</v>
      </c>
      <c r="E1359" s="27" t="s">
        <v>5716</v>
      </c>
      <c r="F1359" s="28" t="s">
        <v>159</v>
      </c>
      <c r="G1359" s="29">
        <v>1</v>
      </c>
      <c r="H1359" s="28">
        <v>0</v>
      </c>
      <c r="I1359" s="30">
        <f>ROUND(G1359*H1359,P4)</f>
        <v>0</v>
      </c>
      <c r="L1359" s="30">
        <v>0</v>
      </c>
      <c r="M1359" s="24">
        <f>ROUND(G1359*L1359,P4)</f>
        <v>0</v>
      </c>
      <c r="N1359" s="25" t="s">
        <v>559</v>
      </c>
      <c r="O1359" s="31">
        <f>M1359*AA1359</f>
        <v>0</v>
      </c>
      <c r="P1359" s="1">
        <v>3</v>
      </c>
      <c r="AA1359" s="1">
        <f>IF(P1359=1,$O$3,IF(P1359=2,$O$4,$O$5))</f>
        <v>0</v>
      </c>
    </row>
    <row r="1360">
      <c r="A1360" s="1" t="s">
        <v>114</v>
      </c>
      <c r="E1360" s="27" t="s">
        <v>138</v>
      </c>
    </row>
    <row r="1361">
      <c r="A1361" s="1" t="s">
        <v>116</v>
      </c>
    </row>
    <row r="1362">
      <c r="A1362" s="1" t="s">
        <v>117</v>
      </c>
      <c r="E1362" s="27" t="s">
        <v>566</v>
      </c>
    </row>
    <row r="1363">
      <c r="A1363" s="1" t="s">
        <v>108</v>
      </c>
      <c r="B1363" s="1">
        <v>9</v>
      </c>
      <c r="C1363" s="26" t="s">
        <v>5717</v>
      </c>
      <c r="D1363" t="s">
        <v>138</v>
      </c>
      <c r="E1363" s="27" t="s">
        <v>5718</v>
      </c>
      <c r="F1363" s="28" t="s">
        <v>159</v>
      </c>
      <c r="G1363" s="29">
        <v>2</v>
      </c>
      <c r="H1363" s="28">
        <v>0</v>
      </c>
      <c r="I1363" s="30">
        <f>ROUND(G1363*H1363,P4)</f>
        <v>0</v>
      </c>
      <c r="L1363" s="30">
        <v>0</v>
      </c>
      <c r="M1363" s="24">
        <f>ROUND(G1363*L1363,P4)</f>
        <v>0</v>
      </c>
      <c r="N1363" s="25" t="s">
        <v>559</v>
      </c>
      <c r="O1363" s="31">
        <f>M1363*AA1363</f>
        <v>0</v>
      </c>
      <c r="P1363" s="1">
        <v>3</v>
      </c>
      <c r="AA1363" s="1">
        <f>IF(P1363=1,$O$3,IF(P1363=2,$O$4,$O$5))</f>
        <v>0</v>
      </c>
    </row>
    <row r="1364">
      <c r="A1364" s="1" t="s">
        <v>114</v>
      </c>
      <c r="E1364" s="27" t="s">
        <v>5719</v>
      </c>
    </row>
    <row r="1365">
      <c r="A1365" s="1" t="s">
        <v>116</v>
      </c>
    </row>
    <row r="1366">
      <c r="A1366" s="1" t="s">
        <v>117</v>
      </c>
      <c r="E1366" s="27" t="s">
        <v>566</v>
      </c>
    </row>
    <row r="1367">
      <c r="A1367" s="1" t="s">
        <v>108</v>
      </c>
      <c r="B1367" s="1">
        <v>10</v>
      </c>
      <c r="C1367" s="26" t="s">
        <v>5720</v>
      </c>
      <c r="D1367" t="s">
        <v>138</v>
      </c>
      <c r="E1367" s="27" t="s">
        <v>5721</v>
      </c>
      <c r="F1367" s="28" t="s">
        <v>159</v>
      </c>
      <c r="G1367" s="29">
        <v>2</v>
      </c>
      <c r="H1367" s="28">
        <v>0</v>
      </c>
      <c r="I1367" s="30">
        <f>ROUND(G1367*H1367,P4)</f>
        <v>0</v>
      </c>
      <c r="L1367" s="30">
        <v>0</v>
      </c>
      <c r="M1367" s="24">
        <f>ROUND(G1367*L1367,P4)</f>
        <v>0</v>
      </c>
      <c r="N1367" s="25" t="s">
        <v>559</v>
      </c>
      <c r="O1367" s="31">
        <f>M1367*AA1367</f>
        <v>0</v>
      </c>
      <c r="P1367" s="1">
        <v>3</v>
      </c>
      <c r="AA1367" s="1">
        <f>IF(P1367=1,$O$3,IF(P1367=2,$O$4,$O$5))</f>
        <v>0</v>
      </c>
    </row>
    <row r="1368">
      <c r="A1368" s="1" t="s">
        <v>114</v>
      </c>
      <c r="E1368" s="27" t="s">
        <v>5722</v>
      </c>
    </row>
    <row r="1369">
      <c r="A1369" s="1" t="s">
        <v>116</v>
      </c>
    </row>
    <row r="1370">
      <c r="A1370" s="1" t="s">
        <v>117</v>
      </c>
      <c r="E1370" s="27" t="s">
        <v>566</v>
      </c>
    </row>
    <row r="1371">
      <c r="A1371" s="1" t="s">
        <v>108</v>
      </c>
      <c r="B1371" s="1">
        <v>11</v>
      </c>
      <c r="C1371" s="26" t="s">
        <v>5723</v>
      </c>
      <c r="D1371" t="s">
        <v>138</v>
      </c>
      <c r="E1371" s="27" t="s">
        <v>5724</v>
      </c>
      <c r="F1371" s="28" t="s">
        <v>159</v>
      </c>
      <c r="G1371" s="29">
        <v>2</v>
      </c>
      <c r="H1371" s="28">
        <v>0</v>
      </c>
      <c r="I1371" s="30">
        <f>ROUND(G1371*H1371,P4)</f>
        <v>0</v>
      </c>
      <c r="L1371" s="30">
        <v>0</v>
      </c>
      <c r="M1371" s="24">
        <f>ROUND(G1371*L1371,P4)</f>
        <v>0</v>
      </c>
      <c r="N1371" s="25" t="s">
        <v>559</v>
      </c>
      <c r="O1371" s="31">
        <f>M1371*AA1371</f>
        <v>0</v>
      </c>
      <c r="P1371" s="1">
        <v>3</v>
      </c>
      <c r="AA1371" s="1">
        <f>IF(P1371=1,$O$3,IF(P1371=2,$O$4,$O$5))</f>
        <v>0</v>
      </c>
    </row>
    <row r="1372">
      <c r="A1372" s="1" t="s">
        <v>114</v>
      </c>
      <c r="E1372" s="27" t="s">
        <v>5725</v>
      </c>
    </row>
    <row r="1373">
      <c r="A1373" s="1" t="s">
        <v>116</v>
      </c>
    </row>
    <row r="1374">
      <c r="A1374" s="1" t="s">
        <v>117</v>
      </c>
      <c r="E1374" s="27" t="s">
        <v>566</v>
      </c>
    </row>
    <row r="1375">
      <c r="A1375" s="1" t="s">
        <v>108</v>
      </c>
      <c r="B1375" s="1">
        <v>12</v>
      </c>
      <c r="C1375" s="26" t="s">
        <v>5726</v>
      </c>
      <c r="D1375" t="s">
        <v>138</v>
      </c>
      <c r="E1375" s="27" t="s">
        <v>5727</v>
      </c>
      <c r="F1375" s="28" t="s">
        <v>159</v>
      </c>
      <c r="G1375" s="29">
        <v>2</v>
      </c>
      <c r="H1375" s="28">
        <v>0</v>
      </c>
      <c r="I1375" s="30">
        <f>ROUND(G1375*H1375,P4)</f>
        <v>0</v>
      </c>
      <c r="L1375" s="30">
        <v>0</v>
      </c>
      <c r="M1375" s="24">
        <f>ROUND(G1375*L1375,P4)</f>
        <v>0</v>
      </c>
      <c r="N1375" s="25" t="s">
        <v>559</v>
      </c>
      <c r="O1375" s="31">
        <f>M1375*AA1375</f>
        <v>0</v>
      </c>
      <c r="P1375" s="1">
        <v>3</v>
      </c>
      <c r="AA1375" s="1">
        <f>IF(P1375=1,$O$3,IF(P1375=2,$O$4,$O$5))</f>
        <v>0</v>
      </c>
    </row>
    <row r="1376" ht="26.4">
      <c r="A1376" s="1" t="s">
        <v>114</v>
      </c>
      <c r="E1376" s="27" t="s">
        <v>5728</v>
      </c>
    </row>
    <row r="1377">
      <c r="A1377" s="1" t="s">
        <v>116</v>
      </c>
    </row>
    <row r="1378">
      <c r="A1378" s="1" t="s">
        <v>117</v>
      </c>
      <c r="E1378" s="27" t="s">
        <v>566</v>
      </c>
    </row>
    <row r="1379">
      <c r="A1379" s="1" t="s">
        <v>108</v>
      </c>
      <c r="B1379" s="1">
        <v>13</v>
      </c>
      <c r="C1379" s="26" t="s">
        <v>1638</v>
      </c>
      <c r="D1379" t="s">
        <v>138</v>
      </c>
      <c r="E1379" s="27" t="s">
        <v>1639</v>
      </c>
      <c r="F1379" s="28" t="s">
        <v>167</v>
      </c>
      <c r="G1379" s="29">
        <v>90</v>
      </c>
      <c r="H1379" s="28">
        <v>0</v>
      </c>
      <c r="I1379" s="30">
        <f>ROUND(G1379*H1379,P4)</f>
        <v>0</v>
      </c>
      <c r="L1379" s="30">
        <v>0</v>
      </c>
      <c r="M1379" s="24">
        <f>ROUND(G1379*L1379,P4)</f>
        <v>0</v>
      </c>
      <c r="N1379" s="25" t="s">
        <v>559</v>
      </c>
      <c r="O1379" s="31">
        <f>M1379*AA1379</f>
        <v>0</v>
      </c>
      <c r="P1379" s="1">
        <v>3</v>
      </c>
      <c r="AA1379" s="1">
        <f>IF(P1379=1,$O$3,IF(P1379=2,$O$4,$O$5))</f>
        <v>0</v>
      </c>
    </row>
    <row r="1380">
      <c r="A1380" s="1" t="s">
        <v>114</v>
      </c>
      <c r="E1380" s="27" t="s">
        <v>138</v>
      </c>
    </row>
    <row r="1381">
      <c r="A1381" s="1" t="s">
        <v>116</v>
      </c>
    </row>
    <row r="1382">
      <c r="A1382" s="1" t="s">
        <v>117</v>
      </c>
      <c r="E1382" s="27" t="s">
        <v>566</v>
      </c>
    </row>
    <row r="1383">
      <c r="A1383" s="1" t="s">
        <v>108</v>
      </c>
      <c r="B1383" s="1">
        <v>14</v>
      </c>
      <c r="C1383" s="26" t="s">
        <v>1962</v>
      </c>
      <c r="D1383" t="s">
        <v>138</v>
      </c>
      <c r="E1383" s="27" t="s">
        <v>1963</v>
      </c>
      <c r="F1383" s="28" t="s">
        <v>167</v>
      </c>
      <c r="G1383" s="29">
        <v>60</v>
      </c>
      <c r="H1383" s="28">
        <v>0</v>
      </c>
      <c r="I1383" s="30">
        <f>ROUND(G1383*H1383,P4)</f>
        <v>0</v>
      </c>
      <c r="L1383" s="30">
        <v>0</v>
      </c>
      <c r="M1383" s="24">
        <f>ROUND(G1383*L1383,P4)</f>
        <v>0</v>
      </c>
      <c r="N1383" s="25" t="s">
        <v>559</v>
      </c>
      <c r="O1383" s="31">
        <f>M1383*AA1383</f>
        <v>0</v>
      </c>
      <c r="P1383" s="1">
        <v>3</v>
      </c>
      <c r="AA1383" s="1">
        <f>IF(P1383=1,$O$3,IF(P1383=2,$O$4,$O$5))</f>
        <v>0</v>
      </c>
    </row>
    <row r="1384">
      <c r="A1384" s="1" t="s">
        <v>114</v>
      </c>
      <c r="E1384" s="27" t="s">
        <v>138</v>
      </c>
    </row>
    <row r="1385">
      <c r="A1385" s="1" t="s">
        <v>116</v>
      </c>
    </row>
    <row r="1386">
      <c r="A1386" s="1" t="s">
        <v>117</v>
      </c>
      <c r="E1386" s="27" t="s">
        <v>566</v>
      </c>
    </row>
    <row r="1387">
      <c r="A1387" s="1" t="s">
        <v>108</v>
      </c>
      <c r="B1387" s="1">
        <v>15</v>
      </c>
      <c r="C1387" s="26" t="s">
        <v>1967</v>
      </c>
      <c r="D1387" t="s">
        <v>138</v>
      </c>
      <c r="E1387" s="27" t="s">
        <v>1968</v>
      </c>
      <c r="F1387" s="28" t="s">
        <v>167</v>
      </c>
      <c r="G1387" s="29">
        <v>300</v>
      </c>
      <c r="H1387" s="28">
        <v>0</v>
      </c>
      <c r="I1387" s="30">
        <f>ROUND(G1387*H1387,P4)</f>
        <v>0</v>
      </c>
      <c r="L1387" s="30">
        <v>0</v>
      </c>
      <c r="M1387" s="24">
        <f>ROUND(G1387*L1387,P4)</f>
        <v>0</v>
      </c>
      <c r="N1387" s="25" t="s">
        <v>559</v>
      </c>
      <c r="O1387" s="31">
        <f>M1387*AA1387</f>
        <v>0</v>
      </c>
      <c r="P1387" s="1">
        <v>3</v>
      </c>
      <c r="AA1387" s="1">
        <f>IF(P1387=1,$O$3,IF(P1387=2,$O$4,$O$5))</f>
        <v>0</v>
      </c>
    </row>
    <row r="1388">
      <c r="A1388" s="1" t="s">
        <v>114</v>
      </c>
      <c r="E1388" s="27" t="s">
        <v>5729</v>
      </c>
    </row>
    <row r="1389">
      <c r="A1389" s="1" t="s">
        <v>116</v>
      </c>
    </row>
    <row r="1390">
      <c r="A1390" s="1" t="s">
        <v>117</v>
      </c>
      <c r="E1390" s="27" t="s">
        <v>566</v>
      </c>
    </row>
    <row r="1391">
      <c r="A1391" s="1" t="s">
        <v>108</v>
      </c>
      <c r="B1391" s="1">
        <v>16</v>
      </c>
      <c r="C1391" s="26" t="s">
        <v>798</v>
      </c>
      <c r="D1391" t="s">
        <v>138</v>
      </c>
      <c r="E1391" s="27" t="s">
        <v>799</v>
      </c>
      <c r="F1391" s="28" t="s">
        <v>159</v>
      </c>
      <c r="G1391" s="29">
        <v>5</v>
      </c>
      <c r="H1391" s="28">
        <v>0</v>
      </c>
      <c r="I1391" s="30">
        <f>ROUND(G1391*H1391,P4)</f>
        <v>0</v>
      </c>
      <c r="L1391" s="30">
        <v>0</v>
      </c>
      <c r="M1391" s="24">
        <f>ROUND(G1391*L1391,P4)</f>
        <v>0</v>
      </c>
      <c r="N1391" s="25" t="s">
        <v>559</v>
      </c>
      <c r="O1391" s="31">
        <f>M1391*AA1391</f>
        <v>0</v>
      </c>
      <c r="P1391" s="1">
        <v>3</v>
      </c>
      <c r="AA1391" s="1">
        <f>IF(P1391=1,$O$3,IF(P1391=2,$O$4,$O$5))</f>
        <v>0</v>
      </c>
    </row>
    <row r="1392">
      <c r="A1392" s="1" t="s">
        <v>114</v>
      </c>
      <c r="E1392" s="27" t="s">
        <v>138</v>
      </c>
    </row>
    <row r="1393">
      <c r="A1393" s="1" t="s">
        <v>116</v>
      </c>
    </row>
    <row r="1394">
      <c r="A1394" s="1" t="s">
        <v>117</v>
      </c>
      <c r="E1394" s="27" t="s">
        <v>566</v>
      </c>
    </row>
    <row r="1395">
      <c r="A1395" s="1" t="s">
        <v>108</v>
      </c>
      <c r="B1395" s="1">
        <v>17</v>
      </c>
      <c r="C1395" s="26" t="s">
        <v>1276</v>
      </c>
      <c r="D1395" t="s">
        <v>138</v>
      </c>
      <c r="E1395" s="27" t="s">
        <v>1277</v>
      </c>
      <c r="F1395" s="28" t="s">
        <v>159</v>
      </c>
      <c r="G1395" s="29">
        <v>40</v>
      </c>
      <c r="H1395" s="28">
        <v>0</v>
      </c>
      <c r="I1395" s="30">
        <f>ROUND(G1395*H1395,P4)</f>
        <v>0</v>
      </c>
      <c r="L1395" s="30">
        <v>0</v>
      </c>
      <c r="M1395" s="24">
        <f>ROUND(G1395*L1395,P4)</f>
        <v>0</v>
      </c>
      <c r="N1395" s="25" t="s">
        <v>559</v>
      </c>
      <c r="O1395" s="31">
        <f>M1395*AA1395</f>
        <v>0</v>
      </c>
      <c r="P1395" s="1">
        <v>3</v>
      </c>
      <c r="AA1395" s="1">
        <f>IF(P1395=1,$O$3,IF(P1395=2,$O$4,$O$5))</f>
        <v>0</v>
      </c>
    </row>
    <row r="1396">
      <c r="A1396" s="1" t="s">
        <v>114</v>
      </c>
      <c r="E1396" s="27" t="s">
        <v>138</v>
      </c>
    </row>
    <row r="1397">
      <c r="A1397" s="1" t="s">
        <v>116</v>
      </c>
    </row>
    <row r="1398">
      <c r="A1398" s="1" t="s">
        <v>117</v>
      </c>
      <c r="E1398" s="27" t="s">
        <v>566</v>
      </c>
    </row>
    <row r="1399">
      <c r="A1399" s="1" t="s">
        <v>108</v>
      </c>
      <c r="B1399" s="1">
        <v>18</v>
      </c>
      <c r="C1399" s="26" t="s">
        <v>1528</v>
      </c>
      <c r="D1399" t="s">
        <v>138</v>
      </c>
      <c r="E1399" s="27" t="s">
        <v>1529</v>
      </c>
      <c r="F1399" s="28" t="s">
        <v>159</v>
      </c>
      <c r="G1399" s="29">
        <v>105</v>
      </c>
      <c r="H1399" s="28">
        <v>0</v>
      </c>
      <c r="I1399" s="30">
        <f>ROUND(G1399*H1399,P4)</f>
        <v>0</v>
      </c>
      <c r="L1399" s="30">
        <v>0</v>
      </c>
      <c r="M1399" s="24">
        <f>ROUND(G1399*L1399,P4)</f>
        <v>0</v>
      </c>
      <c r="N1399" s="25" t="s">
        <v>559</v>
      </c>
      <c r="O1399" s="31">
        <f>M1399*AA1399</f>
        <v>0</v>
      </c>
      <c r="P1399" s="1">
        <v>3</v>
      </c>
      <c r="AA1399" s="1">
        <f>IF(P1399=1,$O$3,IF(P1399=2,$O$4,$O$5))</f>
        <v>0</v>
      </c>
    </row>
    <row r="1400">
      <c r="A1400" s="1" t="s">
        <v>114</v>
      </c>
      <c r="E1400" s="27" t="s">
        <v>138</v>
      </c>
    </row>
    <row r="1401">
      <c r="A1401" s="1" t="s">
        <v>116</v>
      </c>
    </row>
    <row r="1402">
      <c r="A1402" s="1" t="s">
        <v>117</v>
      </c>
      <c r="E1402" s="27" t="s">
        <v>566</v>
      </c>
    </row>
    <row r="1403">
      <c r="A1403" s="1" t="s">
        <v>108</v>
      </c>
      <c r="B1403" s="1">
        <v>19</v>
      </c>
      <c r="C1403" s="26" t="s">
        <v>1958</v>
      </c>
      <c r="D1403" t="s">
        <v>138</v>
      </c>
      <c r="E1403" s="27" t="s">
        <v>1959</v>
      </c>
      <c r="F1403" s="28" t="s">
        <v>159</v>
      </c>
      <c r="G1403" s="29">
        <v>20</v>
      </c>
      <c r="H1403" s="28">
        <v>0</v>
      </c>
      <c r="I1403" s="30">
        <f>ROUND(G1403*H1403,P4)</f>
        <v>0</v>
      </c>
      <c r="L1403" s="30">
        <v>0</v>
      </c>
      <c r="M1403" s="24">
        <f>ROUND(G1403*L1403,P4)</f>
        <v>0</v>
      </c>
      <c r="N1403" s="25" t="s">
        <v>559</v>
      </c>
      <c r="O1403" s="31">
        <f>M1403*AA1403</f>
        <v>0</v>
      </c>
      <c r="P1403" s="1">
        <v>3</v>
      </c>
      <c r="AA1403" s="1">
        <f>IF(P1403=1,$O$3,IF(P1403=2,$O$4,$O$5))</f>
        <v>0</v>
      </c>
    </row>
    <row r="1404">
      <c r="A1404" s="1" t="s">
        <v>114</v>
      </c>
      <c r="E1404" s="27" t="s">
        <v>138</v>
      </c>
    </row>
    <row r="1405">
      <c r="A1405" s="1" t="s">
        <v>116</v>
      </c>
    </row>
    <row r="1406">
      <c r="A1406" s="1" t="s">
        <v>117</v>
      </c>
      <c r="E1406" s="27" t="s">
        <v>566</v>
      </c>
    </row>
    <row r="1407">
      <c r="A1407" s="1" t="s">
        <v>108</v>
      </c>
      <c r="B1407" s="1">
        <v>20</v>
      </c>
      <c r="C1407" s="26" t="s">
        <v>5730</v>
      </c>
      <c r="D1407" t="s">
        <v>138</v>
      </c>
      <c r="E1407" s="27" t="s">
        <v>5731</v>
      </c>
      <c r="F1407" s="28" t="s">
        <v>167</v>
      </c>
      <c r="G1407" s="29">
        <v>30</v>
      </c>
      <c r="H1407" s="28">
        <v>0</v>
      </c>
      <c r="I1407" s="30">
        <f>ROUND(G1407*H1407,P4)</f>
        <v>0</v>
      </c>
      <c r="L1407" s="30">
        <v>0</v>
      </c>
      <c r="M1407" s="24">
        <f>ROUND(G1407*L1407,P4)</f>
        <v>0</v>
      </c>
      <c r="N1407" s="25" t="s">
        <v>559</v>
      </c>
      <c r="O1407" s="31">
        <f>M1407*AA1407</f>
        <v>0</v>
      </c>
      <c r="P1407" s="1">
        <v>3</v>
      </c>
      <c r="AA1407" s="1">
        <f>IF(P1407=1,$O$3,IF(P1407=2,$O$4,$O$5))</f>
        <v>0</v>
      </c>
    </row>
    <row r="1408">
      <c r="A1408" s="1" t="s">
        <v>114</v>
      </c>
      <c r="E1408" s="27" t="s">
        <v>5732</v>
      </c>
    </row>
    <row r="1409">
      <c r="A1409" s="1" t="s">
        <v>116</v>
      </c>
    </row>
    <row r="1410">
      <c r="A1410" s="1" t="s">
        <v>117</v>
      </c>
      <c r="E1410" s="27" t="s">
        <v>566</v>
      </c>
    </row>
    <row r="1411" ht="26.4">
      <c r="A1411" s="1" t="s">
        <v>108</v>
      </c>
      <c r="B1411" s="1">
        <v>21</v>
      </c>
      <c r="C1411" s="26" t="s">
        <v>5733</v>
      </c>
      <c r="D1411" t="s">
        <v>138</v>
      </c>
      <c r="E1411" s="27" t="s">
        <v>5734</v>
      </c>
      <c r="F1411" s="28" t="s">
        <v>167</v>
      </c>
      <c r="G1411" s="29">
        <v>40</v>
      </c>
      <c r="H1411" s="28">
        <v>0</v>
      </c>
      <c r="I1411" s="30">
        <f>ROUND(G1411*H1411,P4)</f>
        <v>0</v>
      </c>
      <c r="L1411" s="30">
        <v>0</v>
      </c>
      <c r="M1411" s="24">
        <f>ROUND(G1411*L1411,P4)</f>
        <v>0</v>
      </c>
      <c r="N1411" s="25" t="s">
        <v>559</v>
      </c>
      <c r="O1411" s="31">
        <f>M1411*AA1411</f>
        <v>0</v>
      </c>
      <c r="P1411" s="1">
        <v>3</v>
      </c>
      <c r="AA1411" s="1">
        <f>IF(P1411=1,$O$3,IF(P1411=2,$O$4,$O$5))</f>
        <v>0</v>
      </c>
    </row>
    <row r="1412">
      <c r="A1412" s="1" t="s">
        <v>114</v>
      </c>
      <c r="E1412" s="27" t="s">
        <v>5735</v>
      </c>
    </row>
    <row r="1413">
      <c r="A1413" s="1" t="s">
        <v>116</v>
      </c>
    </row>
    <row r="1414">
      <c r="A1414" s="1" t="s">
        <v>117</v>
      </c>
      <c r="E1414" s="27" t="s">
        <v>566</v>
      </c>
    </row>
    <row r="1415" ht="26.4">
      <c r="A1415" s="1" t="s">
        <v>108</v>
      </c>
      <c r="B1415" s="1">
        <v>22</v>
      </c>
      <c r="C1415" s="26" t="s">
        <v>5736</v>
      </c>
      <c r="D1415" t="s">
        <v>138</v>
      </c>
      <c r="E1415" s="27" t="s">
        <v>5737</v>
      </c>
      <c r="F1415" s="28" t="s">
        <v>159</v>
      </c>
      <c r="G1415" s="29">
        <v>2</v>
      </c>
      <c r="H1415" s="28">
        <v>0</v>
      </c>
      <c r="I1415" s="30">
        <f>ROUND(G1415*H1415,P4)</f>
        <v>0</v>
      </c>
      <c r="L1415" s="30">
        <v>0</v>
      </c>
      <c r="M1415" s="24">
        <f>ROUND(G1415*L1415,P4)</f>
        <v>0</v>
      </c>
      <c r="N1415" s="25" t="s">
        <v>559</v>
      </c>
      <c r="O1415" s="31">
        <f>M1415*AA1415</f>
        <v>0</v>
      </c>
      <c r="P1415" s="1">
        <v>3</v>
      </c>
      <c r="AA1415" s="1">
        <f>IF(P1415=1,$O$3,IF(P1415=2,$O$4,$O$5))</f>
        <v>0</v>
      </c>
    </row>
    <row r="1416" ht="52.8">
      <c r="A1416" s="1" t="s">
        <v>114</v>
      </c>
      <c r="E1416" s="27" t="s">
        <v>5738</v>
      </c>
    </row>
    <row r="1417">
      <c r="A1417" s="1" t="s">
        <v>116</v>
      </c>
    </row>
    <row r="1418">
      <c r="A1418" s="1" t="s">
        <v>117</v>
      </c>
      <c r="E1418" s="27" t="s">
        <v>566</v>
      </c>
    </row>
    <row r="1419">
      <c r="A1419" s="1" t="s">
        <v>108</v>
      </c>
      <c r="B1419" s="1">
        <v>23</v>
      </c>
      <c r="C1419" s="26" t="s">
        <v>1969</v>
      </c>
      <c r="D1419" t="s">
        <v>138</v>
      </c>
      <c r="E1419" s="27" t="s">
        <v>1970</v>
      </c>
      <c r="F1419" s="28" t="s">
        <v>159</v>
      </c>
      <c r="G1419" s="29">
        <v>10</v>
      </c>
      <c r="H1419" s="28">
        <v>0</v>
      </c>
      <c r="I1419" s="30">
        <f>ROUND(G1419*H1419,P4)</f>
        <v>0</v>
      </c>
      <c r="L1419" s="30">
        <v>0</v>
      </c>
      <c r="M1419" s="24">
        <f>ROUND(G1419*L1419,P4)</f>
        <v>0</v>
      </c>
      <c r="N1419" s="25" t="s">
        <v>559</v>
      </c>
      <c r="O1419" s="31">
        <f>M1419*AA1419</f>
        <v>0</v>
      </c>
      <c r="P1419" s="1">
        <v>3</v>
      </c>
      <c r="AA1419" s="1">
        <f>IF(P1419=1,$O$3,IF(P1419=2,$O$4,$O$5))</f>
        <v>0</v>
      </c>
    </row>
    <row r="1420">
      <c r="A1420" s="1" t="s">
        <v>114</v>
      </c>
      <c r="E1420" s="27" t="s">
        <v>138</v>
      </c>
    </row>
    <row r="1421">
      <c r="A1421" s="1" t="s">
        <v>116</v>
      </c>
    </row>
    <row r="1422">
      <c r="A1422" s="1" t="s">
        <v>117</v>
      </c>
      <c r="E1422" s="27" t="s">
        <v>566</v>
      </c>
    </row>
    <row r="1423">
      <c r="A1423" s="1" t="s">
        <v>108</v>
      </c>
      <c r="B1423" s="1">
        <v>24</v>
      </c>
      <c r="C1423" s="26" t="s">
        <v>5739</v>
      </c>
      <c r="D1423" t="s">
        <v>138</v>
      </c>
      <c r="E1423" s="27" t="s">
        <v>5740</v>
      </c>
      <c r="F1423" s="28" t="s">
        <v>159</v>
      </c>
      <c r="G1423" s="29">
        <v>3</v>
      </c>
      <c r="H1423" s="28">
        <v>0</v>
      </c>
      <c r="I1423" s="30">
        <f>ROUND(G1423*H1423,P4)</f>
        <v>0</v>
      </c>
      <c r="L1423" s="30">
        <v>0</v>
      </c>
      <c r="M1423" s="24">
        <f>ROUND(G1423*L1423,P4)</f>
        <v>0</v>
      </c>
      <c r="N1423" s="25" t="s">
        <v>559</v>
      </c>
      <c r="O1423" s="31">
        <f>M1423*AA1423</f>
        <v>0</v>
      </c>
      <c r="P1423" s="1">
        <v>3</v>
      </c>
      <c r="AA1423" s="1">
        <f>IF(P1423=1,$O$3,IF(P1423=2,$O$4,$O$5))</f>
        <v>0</v>
      </c>
    </row>
    <row r="1424">
      <c r="A1424" s="1" t="s">
        <v>114</v>
      </c>
      <c r="E1424" s="27" t="s">
        <v>5741</v>
      </c>
    </row>
    <row r="1425">
      <c r="A1425" s="1" t="s">
        <v>116</v>
      </c>
    </row>
    <row r="1426">
      <c r="A1426" s="1" t="s">
        <v>117</v>
      </c>
      <c r="E1426" s="27" t="s">
        <v>566</v>
      </c>
    </row>
    <row r="1427" ht="26.4">
      <c r="A1427" s="1" t="s">
        <v>108</v>
      </c>
      <c r="B1427" s="1">
        <v>25</v>
      </c>
      <c r="C1427" s="26" t="s">
        <v>805</v>
      </c>
      <c r="D1427" t="s">
        <v>138</v>
      </c>
      <c r="E1427" s="27" t="s">
        <v>806</v>
      </c>
      <c r="F1427" s="28" t="s">
        <v>167</v>
      </c>
      <c r="G1427" s="29">
        <v>285</v>
      </c>
      <c r="H1427" s="28">
        <v>0</v>
      </c>
      <c r="I1427" s="30">
        <f>ROUND(G1427*H1427,P4)</f>
        <v>0</v>
      </c>
      <c r="L1427" s="30">
        <v>0</v>
      </c>
      <c r="M1427" s="24">
        <f>ROUND(G1427*L1427,P4)</f>
        <v>0</v>
      </c>
      <c r="N1427" s="25" t="s">
        <v>559</v>
      </c>
      <c r="O1427" s="31">
        <f>M1427*AA1427</f>
        <v>0</v>
      </c>
      <c r="P1427" s="1">
        <v>3</v>
      </c>
      <c r="AA1427" s="1">
        <f>IF(P1427=1,$O$3,IF(P1427=2,$O$4,$O$5))</f>
        <v>0</v>
      </c>
    </row>
    <row r="1428">
      <c r="A1428" s="1" t="s">
        <v>114</v>
      </c>
      <c r="E1428" s="27" t="s">
        <v>5742</v>
      </c>
    </row>
    <row r="1429">
      <c r="A1429" s="1" t="s">
        <v>116</v>
      </c>
    </row>
    <row r="1430">
      <c r="A1430" s="1" t="s">
        <v>117</v>
      </c>
      <c r="E1430" s="27" t="s">
        <v>566</v>
      </c>
    </row>
    <row r="1431">
      <c r="A1431" s="1" t="s">
        <v>108</v>
      </c>
      <c r="B1431" s="1">
        <v>26</v>
      </c>
      <c r="C1431" s="26" t="s">
        <v>808</v>
      </c>
      <c r="D1431" t="s">
        <v>138</v>
      </c>
      <c r="E1431" s="27" t="s">
        <v>809</v>
      </c>
      <c r="F1431" s="28" t="s">
        <v>167</v>
      </c>
      <c r="G1431" s="29">
        <v>505</v>
      </c>
      <c r="H1431" s="28">
        <v>0</v>
      </c>
      <c r="I1431" s="30">
        <f>ROUND(G1431*H1431,P4)</f>
        <v>0</v>
      </c>
      <c r="L1431" s="30">
        <v>0</v>
      </c>
      <c r="M1431" s="24">
        <f>ROUND(G1431*L1431,P4)</f>
        <v>0</v>
      </c>
      <c r="N1431" s="25" t="s">
        <v>559</v>
      </c>
      <c r="O1431" s="31">
        <f>M1431*AA1431</f>
        <v>0</v>
      </c>
      <c r="P1431" s="1">
        <v>3</v>
      </c>
      <c r="AA1431" s="1">
        <f>IF(P1431=1,$O$3,IF(P1431=2,$O$4,$O$5))</f>
        <v>0</v>
      </c>
    </row>
    <row r="1432">
      <c r="A1432" s="1" t="s">
        <v>114</v>
      </c>
      <c r="E1432" s="27" t="s">
        <v>5743</v>
      </c>
    </row>
    <row r="1433">
      <c r="A1433" s="1" t="s">
        <v>116</v>
      </c>
    </row>
    <row r="1434">
      <c r="A1434" s="1" t="s">
        <v>117</v>
      </c>
      <c r="E1434" s="27" t="s">
        <v>566</v>
      </c>
    </row>
    <row r="1435">
      <c r="A1435" s="1" t="s">
        <v>108</v>
      </c>
      <c r="B1435" s="1">
        <v>27</v>
      </c>
      <c r="C1435" s="26" t="s">
        <v>1632</v>
      </c>
      <c r="D1435" t="s">
        <v>138</v>
      </c>
      <c r="E1435" s="27" t="s">
        <v>1633</v>
      </c>
      <c r="F1435" s="28" t="s">
        <v>167</v>
      </c>
      <c r="G1435" s="29">
        <v>40</v>
      </c>
      <c r="H1435" s="28">
        <v>0</v>
      </c>
      <c r="I1435" s="30">
        <f>ROUND(G1435*H1435,P4)</f>
        <v>0</v>
      </c>
      <c r="L1435" s="30">
        <v>0</v>
      </c>
      <c r="M1435" s="24">
        <f>ROUND(G1435*L1435,P4)</f>
        <v>0</v>
      </c>
      <c r="N1435" s="25" t="s">
        <v>559</v>
      </c>
      <c r="O1435" s="31">
        <f>M1435*AA1435</f>
        <v>0</v>
      </c>
      <c r="P1435" s="1">
        <v>3</v>
      </c>
      <c r="AA1435" s="1">
        <f>IF(P1435=1,$O$3,IF(P1435=2,$O$4,$O$5))</f>
        <v>0</v>
      </c>
    </row>
    <row r="1436">
      <c r="A1436" s="1" t="s">
        <v>114</v>
      </c>
      <c r="E1436" s="27" t="s">
        <v>5744</v>
      </c>
    </row>
    <row r="1437">
      <c r="A1437" s="1" t="s">
        <v>116</v>
      </c>
    </row>
    <row r="1438">
      <c r="A1438" s="1" t="s">
        <v>117</v>
      </c>
      <c r="E1438" s="27" t="s">
        <v>566</v>
      </c>
    </row>
    <row r="1439">
      <c r="A1439" s="1" t="s">
        <v>108</v>
      </c>
      <c r="B1439" s="1">
        <v>28</v>
      </c>
      <c r="C1439" s="26" t="s">
        <v>5745</v>
      </c>
      <c r="D1439" t="s">
        <v>138</v>
      </c>
      <c r="E1439" s="27" t="s">
        <v>5746</v>
      </c>
      <c r="F1439" s="28" t="s">
        <v>167</v>
      </c>
      <c r="G1439" s="29">
        <v>35</v>
      </c>
      <c r="H1439" s="28">
        <v>0</v>
      </c>
      <c r="I1439" s="30">
        <f>ROUND(G1439*H1439,P4)</f>
        <v>0</v>
      </c>
      <c r="L1439" s="30">
        <v>0</v>
      </c>
      <c r="M1439" s="24">
        <f>ROUND(G1439*L1439,P4)</f>
        <v>0</v>
      </c>
      <c r="N1439" s="25" t="s">
        <v>559</v>
      </c>
      <c r="O1439" s="31">
        <f>M1439*AA1439</f>
        <v>0</v>
      </c>
      <c r="P1439" s="1">
        <v>3</v>
      </c>
      <c r="AA1439" s="1">
        <f>IF(P1439=1,$O$3,IF(P1439=2,$O$4,$O$5))</f>
        <v>0</v>
      </c>
    </row>
    <row r="1440">
      <c r="A1440" s="1" t="s">
        <v>114</v>
      </c>
      <c r="E1440" s="27" t="s">
        <v>5747</v>
      </c>
    </row>
    <row r="1441">
      <c r="A1441" s="1" t="s">
        <v>116</v>
      </c>
    </row>
    <row r="1442">
      <c r="A1442" s="1" t="s">
        <v>117</v>
      </c>
      <c r="E1442" s="27" t="s">
        <v>566</v>
      </c>
    </row>
    <row r="1443">
      <c r="A1443" s="1" t="s">
        <v>108</v>
      </c>
      <c r="B1443" s="1">
        <v>29</v>
      </c>
      <c r="C1443" s="26" t="s">
        <v>2193</v>
      </c>
      <c r="D1443" t="s">
        <v>138</v>
      </c>
      <c r="E1443" s="27" t="s">
        <v>2194</v>
      </c>
      <c r="F1443" s="28" t="s">
        <v>167</v>
      </c>
      <c r="G1443" s="29">
        <v>120</v>
      </c>
      <c r="H1443" s="28">
        <v>0</v>
      </c>
      <c r="I1443" s="30">
        <f>ROUND(G1443*H1443,P4)</f>
        <v>0</v>
      </c>
      <c r="L1443" s="30">
        <v>0</v>
      </c>
      <c r="M1443" s="24">
        <f>ROUND(G1443*L1443,P4)</f>
        <v>0</v>
      </c>
      <c r="N1443" s="25" t="s">
        <v>559</v>
      </c>
      <c r="O1443" s="31">
        <f>M1443*AA1443</f>
        <v>0</v>
      </c>
      <c r="P1443" s="1">
        <v>3</v>
      </c>
      <c r="AA1443" s="1">
        <f>IF(P1443=1,$O$3,IF(P1443=2,$O$4,$O$5))</f>
        <v>0</v>
      </c>
    </row>
    <row r="1444">
      <c r="A1444" s="1" t="s">
        <v>114</v>
      </c>
      <c r="E1444" s="27" t="s">
        <v>5748</v>
      </c>
    </row>
    <row r="1445">
      <c r="A1445" s="1" t="s">
        <v>116</v>
      </c>
    </row>
    <row r="1446">
      <c r="A1446" s="1" t="s">
        <v>117</v>
      </c>
      <c r="E1446" s="27" t="s">
        <v>566</v>
      </c>
    </row>
    <row r="1447">
      <c r="A1447" s="1" t="s">
        <v>108</v>
      </c>
      <c r="B1447" s="1">
        <v>30</v>
      </c>
      <c r="C1447" s="26" t="s">
        <v>2186</v>
      </c>
      <c r="D1447" t="s">
        <v>138</v>
      </c>
      <c r="E1447" s="27" t="s">
        <v>2187</v>
      </c>
      <c r="F1447" s="28" t="s">
        <v>167</v>
      </c>
      <c r="G1447" s="29">
        <v>180</v>
      </c>
      <c r="H1447" s="28">
        <v>0</v>
      </c>
      <c r="I1447" s="30">
        <f>ROUND(G1447*H1447,P4)</f>
        <v>0</v>
      </c>
      <c r="L1447" s="30">
        <v>0</v>
      </c>
      <c r="M1447" s="24">
        <f>ROUND(G1447*L1447,P4)</f>
        <v>0</v>
      </c>
      <c r="N1447" s="25" t="s">
        <v>559</v>
      </c>
      <c r="O1447" s="31">
        <f>M1447*AA1447</f>
        <v>0</v>
      </c>
      <c r="P1447" s="1">
        <v>3</v>
      </c>
      <c r="AA1447" s="1">
        <f>IF(P1447=1,$O$3,IF(P1447=2,$O$4,$O$5))</f>
        <v>0</v>
      </c>
    </row>
    <row r="1448">
      <c r="A1448" s="1" t="s">
        <v>114</v>
      </c>
      <c r="E1448" s="27" t="s">
        <v>5749</v>
      </c>
    </row>
    <row r="1449">
      <c r="A1449" s="1" t="s">
        <v>116</v>
      </c>
    </row>
    <row r="1450">
      <c r="A1450" s="1" t="s">
        <v>117</v>
      </c>
      <c r="E1450" s="27" t="s">
        <v>566</v>
      </c>
    </row>
    <row r="1451" ht="26.4">
      <c r="A1451" s="1" t="s">
        <v>108</v>
      </c>
      <c r="B1451" s="1">
        <v>31</v>
      </c>
      <c r="C1451" s="26" t="s">
        <v>814</v>
      </c>
      <c r="D1451" t="s">
        <v>138</v>
      </c>
      <c r="E1451" s="27" t="s">
        <v>815</v>
      </c>
      <c r="F1451" s="28" t="s">
        <v>159</v>
      </c>
      <c r="G1451" s="29">
        <v>70</v>
      </c>
      <c r="H1451" s="28">
        <v>0</v>
      </c>
      <c r="I1451" s="30">
        <f>ROUND(G1451*H1451,P4)</f>
        <v>0</v>
      </c>
      <c r="L1451" s="30">
        <v>0</v>
      </c>
      <c r="M1451" s="24">
        <f>ROUND(G1451*L1451,P4)</f>
        <v>0</v>
      </c>
      <c r="N1451" s="25" t="s">
        <v>559</v>
      </c>
      <c r="O1451" s="31">
        <f>M1451*AA1451</f>
        <v>0</v>
      </c>
      <c r="P1451" s="1">
        <v>3</v>
      </c>
      <c r="AA1451" s="1">
        <f>IF(P1451=1,$O$3,IF(P1451=2,$O$4,$O$5))</f>
        <v>0</v>
      </c>
    </row>
    <row r="1452">
      <c r="A1452" s="1" t="s">
        <v>114</v>
      </c>
      <c r="E1452" s="27" t="s">
        <v>138</v>
      </c>
    </row>
    <row r="1453">
      <c r="A1453" s="1" t="s">
        <v>116</v>
      </c>
    </row>
    <row r="1454">
      <c r="A1454" s="1" t="s">
        <v>117</v>
      </c>
      <c r="E1454" s="27" t="s">
        <v>566</v>
      </c>
    </row>
    <row r="1455" ht="26.4">
      <c r="A1455" s="1" t="s">
        <v>108</v>
      </c>
      <c r="B1455" s="1">
        <v>32</v>
      </c>
      <c r="C1455" s="26" t="s">
        <v>817</v>
      </c>
      <c r="D1455" t="s">
        <v>138</v>
      </c>
      <c r="E1455" s="27" t="s">
        <v>818</v>
      </c>
      <c r="F1455" s="28" t="s">
        <v>159</v>
      </c>
      <c r="G1455" s="29">
        <v>190</v>
      </c>
      <c r="H1455" s="28">
        <v>0</v>
      </c>
      <c r="I1455" s="30">
        <f>ROUND(G1455*H1455,P4)</f>
        <v>0</v>
      </c>
      <c r="L1455" s="30">
        <v>0</v>
      </c>
      <c r="M1455" s="24">
        <f>ROUND(G1455*L1455,P4)</f>
        <v>0</v>
      </c>
      <c r="N1455" s="25" t="s">
        <v>559</v>
      </c>
      <c r="O1455" s="31">
        <f>M1455*AA1455</f>
        <v>0</v>
      </c>
      <c r="P1455" s="1">
        <v>3</v>
      </c>
      <c r="AA1455" s="1">
        <f>IF(P1455=1,$O$3,IF(P1455=2,$O$4,$O$5))</f>
        <v>0</v>
      </c>
    </row>
    <row r="1456">
      <c r="A1456" s="1" t="s">
        <v>114</v>
      </c>
      <c r="E1456" s="27" t="s">
        <v>138</v>
      </c>
    </row>
    <row r="1457">
      <c r="A1457" s="1" t="s">
        <v>116</v>
      </c>
    </row>
    <row r="1458">
      <c r="A1458" s="1" t="s">
        <v>117</v>
      </c>
      <c r="E1458" s="27" t="s">
        <v>566</v>
      </c>
    </row>
    <row r="1459" ht="26.4">
      <c r="A1459" s="1" t="s">
        <v>108</v>
      </c>
      <c r="B1459" s="1">
        <v>33</v>
      </c>
      <c r="C1459" s="26" t="s">
        <v>2048</v>
      </c>
      <c r="D1459" t="s">
        <v>138</v>
      </c>
      <c r="E1459" s="27" t="s">
        <v>2049</v>
      </c>
      <c r="F1459" s="28" t="s">
        <v>159</v>
      </c>
      <c r="G1459" s="29">
        <v>14</v>
      </c>
      <c r="H1459" s="28">
        <v>0</v>
      </c>
      <c r="I1459" s="30">
        <f>ROUND(G1459*H1459,P4)</f>
        <v>0</v>
      </c>
      <c r="L1459" s="30">
        <v>0</v>
      </c>
      <c r="M1459" s="24">
        <f>ROUND(G1459*L1459,P4)</f>
        <v>0</v>
      </c>
      <c r="N1459" s="25" t="s">
        <v>559</v>
      </c>
      <c r="O1459" s="31">
        <f>M1459*AA1459</f>
        <v>0</v>
      </c>
      <c r="P1459" s="1">
        <v>3</v>
      </c>
      <c r="AA1459" s="1">
        <f>IF(P1459=1,$O$3,IF(P1459=2,$O$4,$O$5))</f>
        <v>0</v>
      </c>
    </row>
    <row r="1460">
      <c r="A1460" s="1" t="s">
        <v>114</v>
      </c>
      <c r="E1460" s="27" t="s">
        <v>138</v>
      </c>
    </row>
    <row r="1461">
      <c r="A1461" s="1" t="s">
        <v>116</v>
      </c>
    </row>
    <row r="1462">
      <c r="A1462" s="1" t="s">
        <v>117</v>
      </c>
      <c r="E1462" s="27" t="s">
        <v>566</v>
      </c>
    </row>
    <row r="1463">
      <c r="A1463" s="1" t="s">
        <v>108</v>
      </c>
      <c r="B1463" s="1">
        <v>34</v>
      </c>
      <c r="C1463" s="26" t="s">
        <v>823</v>
      </c>
      <c r="D1463" t="s">
        <v>138</v>
      </c>
      <c r="E1463" s="27" t="s">
        <v>824</v>
      </c>
      <c r="F1463" s="28" t="s">
        <v>167</v>
      </c>
      <c r="G1463" s="29">
        <v>530</v>
      </c>
      <c r="H1463" s="28">
        <v>0</v>
      </c>
      <c r="I1463" s="30">
        <f>ROUND(G1463*H1463,P4)</f>
        <v>0</v>
      </c>
      <c r="L1463" s="30">
        <v>0</v>
      </c>
      <c r="M1463" s="24">
        <f>ROUND(G1463*L1463,P4)</f>
        <v>0</v>
      </c>
      <c r="N1463" s="25" t="s">
        <v>559</v>
      </c>
      <c r="O1463" s="31">
        <f>M1463*AA1463</f>
        <v>0</v>
      </c>
      <c r="P1463" s="1">
        <v>3</v>
      </c>
      <c r="AA1463" s="1">
        <f>IF(P1463=1,$O$3,IF(P1463=2,$O$4,$O$5))</f>
        <v>0</v>
      </c>
    </row>
    <row r="1464">
      <c r="A1464" s="1" t="s">
        <v>114</v>
      </c>
      <c r="E1464" s="27" t="s">
        <v>138</v>
      </c>
    </row>
    <row r="1465">
      <c r="A1465" s="1" t="s">
        <v>116</v>
      </c>
    </row>
    <row r="1466">
      <c r="A1466" s="1" t="s">
        <v>117</v>
      </c>
      <c r="E1466" s="27" t="s">
        <v>566</v>
      </c>
    </row>
    <row r="1467">
      <c r="A1467" s="1" t="s">
        <v>108</v>
      </c>
      <c r="B1467" s="1">
        <v>35</v>
      </c>
      <c r="C1467" s="26" t="s">
        <v>5750</v>
      </c>
      <c r="D1467" t="s">
        <v>138</v>
      </c>
      <c r="E1467" s="27" t="s">
        <v>5751</v>
      </c>
      <c r="F1467" s="28" t="s">
        <v>153</v>
      </c>
      <c r="G1467" s="29">
        <v>13</v>
      </c>
      <c r="H1467" s="28">
        <v>0</v>
      </c>
      <c r="I1467" s="30">
        <f>ROUND(G1467*H1467,P4)</f>
        <v>0</v>
      </c>
      <c r="L1467" s="30">
        <v>0</v>
      </c>
      <c r="M1467" s="24">
        <f>ROUND(G1467*L1467,P4)</f>
        <v>0</v>
      </c>
      <c r="N1467" s="25" t="s">
        <v>138</v>
      </c>
      <c r="O1467" s="31">
        <f>M1467*AA1467</f>
        <v>0</v>
      </c>
      <c r="P1467" s="1">
        <v>3</v>
      </c>
      <c r="AA1467" s="1">
        <f>IF(P1467=1,$O$3,IF(P1467=2,$O$4,$O$5))</f>
        <v>0</v>
      </c>
    </row>
    <row r="1468">
      <c r="A1468" s="1" t="s">
        <v>114</v>
      </c>
      <c r="E1468" s="27" t="s">
        <v>138</v>
      </c>
    </row>
    <row r="1469">
      <c r="A1469" s="1" t="s">
        <v>116</v>
      </c>
    </row>
    <row r="1470" ht="382.8">
      <c r="A1470" s="1" t="s">
        <v>117</v>
      </c>
      <c r="E1470" s="27" t="s">
        <v>2571</v>
      </c>
    </row>
    <row r="1471" ht="39.6">
      <c r="A1471" s="1" t="s">
        <v>108</v>
      </c>
      <c r="B1471" s="1">
        <v>36</v>
      </c>
      <c r="C1471" s="26" t="s">
        <v>5752</v>
      </c>
      <c r="D1471" t="s">
        <v>138</v>
      </c>
      <c r="E1471" s="27" t="s">
        <v>5753</v>
      </c>
      <c r="F1471" s="28" t="s">
        <v>159</v>
      </c>
      <c r="G1471" s="29">
        <v>1</v>
      </c>
      <c r="H1471" s="28">
        <v>0</v>
      </c>
      <c r="I1471" s="30">
        <f>ROUND(G1471*H1471,P4)</f>
        <v>0</v>
      </c>
      <c r="L1471" s="30">
        <v>0</v>
      </c>
      <c r="M1471" s="24">
        <f>ROUND(G1471*L1471,P4)</f>
        <v>0</v>
      </c>
      <c r="N1471" s="25" t="s">
        <v>138</v>
      </c>
      <c r="O1471" s="31">
        <f>M1471*AA1471</f>
        <v>0</v>
      </c>
      <c r="P1471" s="1">
        <v>3</v>
      </c>
      <c r="AA1471" s="1">
        <f>IF(P1471=1,$O$3,IF(P1471=2,$O$4,$O$5))</f>
        <v>0</v>
      </c>
    </row>
    <row r="1472">
      <c r="A1472" s="1" t="s">
        <v>114</v>
      </c>
      <c r="E1472" s="27" t="s">
        <v>138</v>
      </c>
    </row>
    <row r="1473">
      <c r="A1473" s="1" t="s">
        <v>116</v>
      </c>
    </row>
    <row r="1474" ht="158.4">
      <c r="A1474" s="1" t="s">
        <v>117</v>
      </c>
      <c r="E1474" s="27" t="s">
        <v>5754</v>
      </c>
    </row>
    <row r="1475" ht="39.6">
      <c r="A1475" s="1" t="s">
        <v>108</v>
      </c>
      <c r="B1475" s="1">
        <v>37</v>
      </c>
      <c r="C1475" s="26" t="s">
        <v>5755</v>
      </c>
      <c r="D1475" t="s">
        <v>138</v>
      </c>
      <c r="E1475" s="27" t="s">
        <v>5756</v>
      </c>
      <c r="F1475" s="28" t="s">
        <v>159</v>
      </c>
      <c r="G1475" s="29">
        <v>1</v>
      </c>
      <c r="H1475" s="28">
        <v>0</v>
      </c>
      <c r="I1475" s="30">
        <f>ROUND(G1475*H1475,P4)</f>
        <v>0</v>
      </c>
      <c r="L1475" s="30">
        <v>0</v>
      </c>
      <c r="M1475" s="24">
        <f>ROUND(G1475*L1475,P4)</f>
        <v>0</v>
      </c>
      <c r="N1475" s="25" t="s">
        <v>138</v>
      </c>
      <c r="O1475" s="31">
        <f>M1475*AA1475</f>
        <v>0</v>
      </c>
      <c r="P1475" s="1">
        <v>3</v>
      </c>
      <c r="AA1475" s="1">
        <f>IF(P1475=1,$O$3,IF(P1475=2,$O$4,$O$5))</f>
        <v>0</v>
      </c>
    </row>
    <row r="1476">
      <c r="A1476" s="1" t="s">
        <v>114</v>
      </c>
      <c r="E1476" s="27" t="s">
        <v>138</v>
      </c>
    </row>
    <row r="1477">
      <c r="A1477" s="1" t="s">
        <v>116</v>
      </c>
    </row>
    <row r="1478" ht="158.4">
      <c r="A1478" s="1" t="s">
        <v>117</v>
      </c>
      <c r="E1478" s="27" t="s">
        <v>5754</v>
      </c>
    </row>
    <row r="1479" ht="39.6">
      <c r="A1479" s="1" t="s">
        <v>108</v>
      </c>
      <c r="B1479" s="1">
        <v>38</v>
      </c>
      <c r="C1479" s="26" t="s">
        <v>5757</v>
      </c>
      <c r="D1479" t="s">
        <v>138</v>
      </c>
      <c r="E1479" s="27" t="s">
        <v>5758</v>
      </c>
      <c r="F1479" s="28" t="s">
        <v>159</v>
      </c>
      <c r="G1479" s="29">
        <v>1</v>
      </c>
      <c r="H1479" s="28">
        <v>0</v>
      </c>
      <c r="I1479" s="30">
        <f>ROUND(G1479*H1479,P4)</f>
        <v>0</v>
      </c>
      <c r="L1479" s="30">
        <v>0</v>
      </c>
      <c r="M1479" s="24">
        <f>ROUND(G1479*L1479,P4)</f>
        <v>0</v>
      </c>
      <c r="N1479" s="25" t="s">
        <v>138</v>
      </c>
      <c r="O1479" s="31">
        <f>M1479*AA1479</f>
        <v>0</v>
      </c>
      <c r="P1479" s="1">
        <v>3</v>
      </c>
      <c r="AA1479" s="1">
        <f>IF(P1479=1,$O$3,IF(P1479=2,$O$4,$O$5))</f>
        <v>0</v>
      </c>
    </row>
    <row r="1480">
      <c r="A1480" s="1" t="s">
        <v>114</v>
      </c>
      <c r="E1480" s="27" t="s">
        <v>138</v>
      </c>
    </row>
    <row r="1481">
      <c r="A1481" s="1" t="s">
        <v>116</v>
      </c>
    </row>
    <row r="1482" ht="158.4">
      <c r="A1482" s="1" t="s">
        <v>117</v>
      </c>
      <c r="E1482" s="27" t="s">
        <v>5754</v>
      </c>
    </row>
    <row r="1483" ht="39.6">
      <c r="A1483" s="1" t="s">
        <v>108</v>
      </c>
      <c r="B1483" s="1">
        <v>39</v>
      </c>
      <c r="C1483" s="26" t="s">
        <v>5759</v>
      </c>
      <c r="D1483" t="s">
        <v>138</v>
      </c>
      <c r="E1483" s="27" t="s">
        <v>5760</v>
      </c>
      <c r="F1483" s="28" t="s">
        <v>159</v>
      </c>
      <c r="G1483" s="29">
        <v>1</v>
      </c>
      <c r="H1483" s="28">
        <v>0</v>
      </c>
      <c r="I1483" s="30">
        <f>ROUND(G1483*H1483,P4)</f>
        <v>0</v>
      </c>
      <c r="L1483" s="30">
        <v>0</v>
      </c>
      <c r="M1483" s="24">
        <f>ROUND(G1483*L1483,P4)</f>
        <v>0</v>
      </c>
      <c r="N1483" s="25" t="s">
        <v>138</v>
      </c>
      <c r="O1483" s="31">
        <f>M1483*AA1483</f>
        <v>0</v>
      </c>
      <c r="P1483" s="1">
        <v>3</v>
      </c>
      <c r="AA1483" s="1">
        <f>IF(P1483=1,$O$3,IF(P1483=2,$O$4,$O$5))</f>
        <v>0</v>
      </c>
    </row>
    <row r="1484">
      <c r="A1484" s="1" t="s">
        <v>114</v>
      </c>
      <c r="E1484" s="27" t="s">
        <v>138</v>
      </c>
    </row>
    <row r="1485">
      <c r="A1485" s="1" t="s">
        <v>116</v>
      </c>
    </row>
    <row r="1486" ht="158.4">
      <c r="A1486" s="1" t="s">
        <v>117</v>
      </c>
      <c r="E1486" s="27" t="s">
        <v>5754</v>
      </c>
    </row>
    <row r="1487" ht="26.4">
      <c r="A1487" s="1" t="s">
        <v>108</v>
      </c>
      <c r="B1487" s="1">
        <v>40</v>
      </c>
      <c r="C1487" s="26" t="s">
        <v>853</v>
      </c>
      <c r="D1487" t="s">
        <v>138</v>
      </c>
      <c r="E1487" s="27" t="s">
        <v>854</v>
      </c>
      <c r="F1487" s="28" t="s">
        <v>159</v>
      </c>
      <c r="G1487" s="29">
        <v>1</v>
      </c>
      <c r="H1487" s="28">
        <v>0</v>
      </c>
      <c r="I1487" s="30">
        <f>ROUND(G1487*H1487,P4)</f>
        <v>0</v>
      </c>
      <c r="L1487" s="30">
        <v>0</v>
      </c>
      <c r="M1487" s="24">
        <f>ROUND(G1487*L1487,P4)</f>
        <v>0</v>
      </c>
      <c r="N1487" s="25" t="s">
        <v>559</v>
      </c>
      <c r="O1487" s="31">
        <f>M1487*AA1487</f>
        <v>0</v>
      </c>
      <c r="P1487" s="1">
        <v>3</v>
      </c>
      <c r="AA1487" s="1">
        <f>IF(P1487=1,$O$3,IF(P1487=2,$O$4,$O$5))</f>
        <v>0</v>
      </c>
    </row>
    <row r="1488">
      <c r="A1488" s="1" t="s">
        <v>114</v>
      </c>
      <c r="E1488" s="27" t="s">
        <v>138</v>
      </c>
    </row>
    <row r="1489">
      <c r="A1489" s="1" t="s">
        <v>116</v>
      </c>
    </row>
    <row r="1490">
      <c r="A1490" s="1" t="s">
        <v>117</v>
      </c>
      <c r="E1490" s="27" t="s">
        <v>566</v>
      </c>
    </row>
    <row r="1491" ht="39.6">
      <c r="A1491" s="1" t="s">
        <v>108</v>
      </c>
      <c r="B1491" s="1">
        <v>41</v>
      </c>
      <c r="C1491" s="26" t="s">
        <v>856</v>
      </c>
      <c r="D1491" t="s">
        <v>138</v>
      </c>
      <c r="E1491" s="27" t="s">
        <v>857</v>
      </c>
      <c r="F1491" s="28" t="s">
        <v>159</v>
      </c>
      <c r="G1491" s="29">
        <v>2</v>
      </c>
      <c r="H1491" s="28">
        <v>0</v>
      </c>
      <c r="I1491" s="30">
        <f>ROUND(G1491*H1491,P4)</f>
        <v>0</v>
      </c>
      <c r="L1491" s="30">
        <v>0</v>
      </c>
      <c r="M1491" s="24">
        <f>ROUND(G1491*L1491,P4)</f>
        <v>0</v>
      </c>
      <c r="N1491" s="25" t="s">
        <v>559</v>
      </c>
      <c r="O1491" s="31">
        <f>M1491*AA1491</f>
        <v>0</v>
      </c>
      <c r="P1491" s="1">
        <v>3</v>
      </c>
      <c r="AA1491" s="1">
        <f>IF(P1491=1,$O$3,IF(P1491=2,$O$4,$O$5))</f>
        <v>0</v>
      </c>
    </row>
    <row r="1492">
      <c r="A1492" s="1" t="s">
        <v>114</v>
      </c>
      <c r="E1492" s="27" t="s">
        <v>138</v>
      </c>
    </row>
    <row r="1493">
      <c r="A1493" s="1" t="s">
        <v>116</v>
      </c>
    </row>
    <row r="1494">
      <c r="A1494" s="1" t="s">
        <v>117</v>
      </c>
      <c r="E1494" s="27" t="s">
        <v>566</v>
      </c>
    </row>
    <row r="1495" ht="26.4">
      <c r="A1495" s="1" t="s">
        <v>108</v>
      </c>
      <c r="B1495" s="1">
        <v>42</v>
      </c>
      <c r="C1495" s="26" t="s">
        <v>859</v>
      </c>
      <c r="D1495" t="s">
        <v>138</v>
      </c>
      <c r="E1495" s="27" t="s">
        <v>860</v>
      </c>
      <c r="F1495" s="28" t="s">
        <v>159</v>
      </c>
      <c r="G1495" s="29">
        <v>1</v>
      </c>
      <c r="H1495" s="28">
        <v>0</v>
      </c>
      <c r="I1495" s="30">
        <f>ROUND(G1495*H1495,P4)</f>
        <v>0</v>
      </c>
      <c r="L1495" s="30">
        <v>0</v>
      </c>
      <c r="M1495" s="24">
        <f>ROUND(G1495*L1495,P4)</f>
        <v>0</v>
      </c>
      <c r="N1495" s="25" t="s">
        <v>559</v>
      </c>
      <c r="O1495" s="31">
        <f>M1495*AA1495</f>
        <v>0</v>
      </c>
      <c r="P1495" s="1">
        <v>3</v>
      </c>
      <c r="AA1495" s="1">
        <f>IF(P1495=1,$O$3,IF(P1495=2,$O$4,$O$5))</f>
        <v>0</v>
      </c>
    </row>
    <row r="1496">
      <c r="A1496" s="1" t="s">
        <v>114</v>
      </c>
      <c r="E1496" s="27" t="s">
        <v>138</v>
      </c>
    </row>
    <row r="1497">
      <c r="A1497" s="1" t="s">
        <v>116</v>
      </c>
    </row>
    <row r="1498">
      <c r="A1498" s="1" t="s">
        <v>117</v>
      </c>
      <c r="E1498" s="27" t="s">
        <v>566</v>
      </c>
    </row>
    <row r="1499">
      <c r="A1499" s="1" t="s">
        <v>108</v>
      </c>
      <c r="B1499" s="1">
        <v>43</v>
      </c>
      <c r="C1499" s="26" t="s">
        <v>5761</v>
      </c>
      <c r="D1499" t="s">
        <v>138</v>
      </c>
      <c r="E1499" s="27" t="s">
        <v>5762</v>
      </c>
      <c r="F1499" s="28" t="s">
        <v>159</v>
      </c>
      <c r="G1499" s="29">
        <v>2</v>
      </c>
      <c r="H1499" s="28">
        <v>0</v>
      </c>
      <c r="I1499" s="30">
        <f>ROUND(G1499*H1499,P4)</f>
        <v>0</v>
      </c>
      <c r="L1499" s="30">
        <v>0</v>
      </c>
      <c r="M1499" s="24">
        <f>ROUND(G1499*L1499,P4)</f>
        <v>0</v>
      </c>
      <c r="N1499" s="25" t="s">
        <v>559</v>
      </c>
      <c r="O1499" s="31">
        <f>M1499*AA1499</f>
        <v>0</v>
      </c>
      <c r="P1499" s="1">
        <v>3</v>
      </c>
      <c r="AA1499" s="1">
        <f>IF(P1499=1,$O$3,IF(P1499=2,$O$4,$O$5))</f>
        <v>0</v>
      </c>
    </row>
    <row r="1500">
      <c r="A1500" s="1" t="s">
        <v>114</v>
      </c>
      <c r="E1500" s="27" t="s">
        <v>138</v>
      </c>
    </row>
    <row r="1501">
      <c r="A1501" s="1" t="s">
        <v>116</v>
      </c>
    </row>
    <row r="1502">
      <c r="A1502" s="1" t="s">
        <v>117</v>
      </c>
      <c r="E1502" s="27" t="s">
        <v>566</v>
      </c>
    </row>
    <row r="1503">
      <c r="A1503" s="1" t="s">
        <v>108</v>
      </c>
      <c r="B1503" s="1">
        <v>44</v>
      </c>
      <c r="C1503" s="26" t="s">
        <v>3894</v>
      </c>
      <c r="D1503" t="s">
        <v>138</v>
      </c>
      <c r="E1503" s="27" t="s">
        <v>3895</v>
      </c>
      <c r="F1503" s="28" t="s">
        <v>159</v>
      </c>
      <c r="G1503" s="29">
        <v>1</v>
      </c>
      <c r="H1503" s="28">
        <v>0</v>
      </c>
      <c r="I1503" s="30">
        <f>ROUND(G1503*H1503,P4)</f>
        <v>0</v>
      </c>
      <c r="L1503" s="30">
        <v>0</v>
      </c>
      <c r="M1503" s="24">
        <f>ROUND(G1503*L1503,P4)</f>
        <v>0</v>
      </c>
      <c r="N1503" s="25" t="s">
        <v>559</v>
      </c>
      <c r="O1503" s="31">
        <f>M1503*AA1503</f>
        <v>0</v>
      </c>
      <c r="P1503" s="1">
        <v>3</v>
      </c>
      <c r="AA1503" s="1">
        <f>IF(P1503=1,$O$3,IF(P1503=2,$O$4,$O$5))</f>
        <v>0</v>
      </c>
    </row>
    <row r="1504">
      <c r="A1504" s="1" t="s">
        <v>114</v>
      </c>
      <c r="E1504" s="27" t="s">
        <v>138</v>
      </c>
    </row>
    <row r="1505">
      <c r="A1505" s="1" t="s">
        <v>116</v>
      </c>
    </row>
    <row r="1506">
      <c r="A1506" s="1" t="s">
        <v>117</v>
      </c>
      <c r="E1506" s="27" t="s">
        <v>566</v>
      </c>
    </row>
    <row r="1507">
      <c r="A1507" s="1" t="s">
        <v>108</v>
      </c>
      <c r="B1507" s="1">
        <v>45</v>
      </c>
      <c r="C1507" s="26" t="s">
        <v>861</v>
      </c>
      <c r="D1507" t="s">
        <v>138</v>
      </c>
      <c r="E1507" s="27" t="s">
        <v>862</v>
      </c>
      <c r="F1507" s="28" t="s">
        <v>398</v>
      </c>
      <c r="G1507" s="29">
        <v>40</v>
      </c>
      <c r="H1507" s="28">
        <v>0</v>
      </c>
      <c r="I1507" s="30">
        <f>ROUND(G1507*H1507,P4)</f>
        <v>0</v>
      </c>
      <c r="L1507" s="30">
        <v>0</v>
      </c>
      <c r="M1507" s="24">
        <f>ROUND(G1507*L1507,P4)</f>
        <v>0</v>
      </c>
      <c r="N1507" s="25" t="s">
        <v>559</v>
      </c>
      <c r="O1507" s="31">
        <f>M1507*AA1507</f>
        <v>0</v>
      </c>
      <c r="P1507" s="1">
        <v>3</v>
      </c>
      <c r="AA1507" s="1">
        <f>IF(P1507=1,$O$3,IF(P1507=2,$O$4,$O$5))</f>
        <v>0</v>
      </c>
    </row>
    <row r="1508">
      <c r="A1508" s="1" t="s">
        <v>114</v>
      </c>
      <c r="E1508" s="27" t="s">
        <v>138</v>
      </c>
    </row>
    <row r="1509">
      <c r="A1509" s="1" t="s">
        <v>116</v>
      </c>
    </row>
    <row r="1510">
      <c r="A1510" s="1" t="s">
        <v>117</v>
      </c>
      <c r="E1510" s="27" t="s">
        <v>566</v>
      </c>
    </row>
    <row r="1511">
      <c r="A1511" s="1" t="s">
        <v>108</v>
      </c>
      <c r="B1511" s="1">
        <v>46</v>
      </c>
      <c r="C1511" s="26" t="s">
        <v>864</v>
      </c>
      <c r="D1511" t="s">
        <v>138</v>
      </c>
      <c r="E1511" s="27" t="s">
        <v>865</v>
      </c>
      <c r="F1511" s="28" t="s">
        <v>398</v>
      </c>
      <c r="G1511" s="29">
        <v>32</v>
      </c>
      <c r="H1511" s="28">
        <v>0</v>
      </c>
      <c r="I1511" s="30">
        <f>ROUND(G1511*H1511,P4)</f>
        <v>0</v>
      </c>
      <c r="L1511" s="30">
        <v>0</v>
      </c>
      <c r="M1511" s="24">
        <f>ROUND(G1511*L1511,P4)</f>
        <v>0</v>
      </c>
      <c r="N1511" s="25" t="s">
        <v>559</v>
      </c>
      <c r="O1511" s="31">
        <f>M1511*AA1511</f>
        <v>0</v>
      </c>
      <c r="P1511" s="1">
        <v>3</v>
      </c>
      <c r="AA1511" s="1">
        <f>IF(P1511=1,$O$3,IF(P1511=2,$O$4,$O$5))</f>
        <v>0</v>
      </c>
    </row>
    <row r="1512">
      <c r="A1512" s="1" t="s">
        <v>114</v>
      </c>
      <c r="E1512" s="27" t="s">
        <v>138</v>
      </c>
    </row>
    <row r="1513">
      <c r="A1513" s="1" t="s">
        <v>116</v>
      </c>
    </row>
    <row r="1514">
      <c r="A1514" s="1" t="s">
        <v>117</v>
      </c>
      <c r="E1514" s="27" t="s">
        <v>566</v>
      </c>
    </row>
    <row r="1515">
      <c r="A1515" s="1" t="s">
        <v>108</v>
      </c>
      <c r="B1515" s="1">
        <v>47</v>
      </c>
      <c r="C1515" s="26" t="s">
        <v>867</v>
      </c>
      <c r="D1515" t="s">
        <v>138</v>
      </c>
      <c r="E1515" s="27" t="s">
        <v>868</v>
      </c>
      <c r="F1515" s="28" t="s">
        <v>398</v>
      </c>
      <c r="G1515" s="29">
        <v>8</v>
      </c>
      <c r="H1515" s="28">
        <v>0</v>
      </c>
      <c r="I1515" s="30">
        <f>ROUND(G1515*H1515,P4)</f>
        <v>0</v>
      </c>
      <c r="L1515" s="30">
        <v>0</v>
      </c>
      <c r="M1515" s="24">
        <f>ROUND(G1515*L1515,P4)</f>
        <v>0</v>
      </c>
      <c r="N1515" s="25" t="s">
        <v>559</v>
      </c>
      <c r="O1515" s="31">
        <f>M1515*AA1515</f>
        <v>0</v>
      </c>
      <c r="P1515" s="1">
        <v>3</v>
      </c>
      <c r="AA1515" s="1">
        <f>IF(P1515=1,$O$3,IF(P1515=2,$O$4,$O$5))</f>
        <v>0</v>
      </c>
    </row>
    <row r="1516">
      <c r="A1516" s="1" t="s">
        <v>114</v>
      </c>
      <c r="E1516" s="27" t="s">
        <v>138</v>
      </c>
    </row>
    <row r="1517">
      <c r="A1517" s="1" t="s">
        <v>116</v>
      </c>
    </row>
    <row r="1518">
      <c r="A1518" s="1" t="s">
        <v>117</v>
      </c>
      <c r="E1518" s="27" t="s">
        <v>566</v>
      </c>
    </row>
    <row r="1519">
      <c r="A1519" s="1" t="s">
        <v>108</v>
      </c>
      <c r="B1519" s="1">
        <v>48</v>
      </c>
      <c r="C1519" s="26" t="s">
        <v>869</v>
      </c>
      <c r="D1519" t="s">
        <v>138</v>
      </c>
      <c r="E1519" s="27" t="s">
        <v>870</v>
      </c>
      <c r="F1519" s="28" t="s">
        <v>398</v>
      </c>
      <c r="G1519" s="29">
        <v>16</v>
      </c>
      <c r="H1519" s="28">
        <v>0</v>
      </c>
      <c r="I1519" s="30">
        <f>ROUND(G1519*H1519,P4)</f>
        <v>0</v>
      </c>
      <c r="L1519" s="30">
        <v>0</v>
      </c>
      <c r="M1519" s="24">
        <f>ROUND(G1519*L1519,P4)</f>
        <v>0</v>
      </c>
      <c r="N1519" s="25" t="s">
        <v>559</v>
      </c>
      <c r="O1519" s="31">
        <f>M1519*AA1519</f>
        <v>0</v>
      </c>
      <c r="P1519" s="1">
        <v>3</v>
      </c>
      <c r="AA1519" s="1">
        <f>IF(P1519=1,$O$3,IF(P1519=2,$O$4,$O$5))</f>
        <v>0</v>
      </c>
    </row>
    <row r="1520">
      <c r="A1520" s="1" t="s">
        <v>114</v>
      </c>
      <c r="E1520" s="27" t="s">
        <v>138</v>
      </c>
    </row>
    <row r="1521">
      <c r="A1521" s="1" t="s">
        <v>116</v>
      </c>
    </row>
    <row r="1522">
      <c r="A1522" s="1" t="s">
        <v>117</v>
      </c>
      <c r="E1522" s="27" t="s">
        <v>566</v>
      </c>
    </row>
    <row r="1523">
      <c r="A1523" s="1" t="s">
        <v>108</v>
      </c>
      <c r="B1523" s="1">
        <v>49</v>
      </c>
      <c r="C1523" s="26" t="s">
        <v>5763</v>
      </c>
      <c r="D1523" t="s">
        <v>138</v>
      </c>
      <c r="E1523" s="27" t="s">
        <v>5764</v>
      </c>
      <c r="F1523" s="28" t="s">
        <v>140</v>
      </c>
      <c r="G1523" s="29">
        <v>1</v>
      </c>
      <c r="H1523" s="28">
        <v>0</v>
      </c>
      <c r="I1523" s="30">
        <f>ROUND(G1523*H1523,P4)</f>
        <v>0</v>
      </c>
      <c r="L1523" s="30">
        <v>0</v>
      </c>
      <c r="M1523" s="24">
        <f>ROUND(G1523*L1523,P4)</f>
        <v>0</v>
      </c>
      <c r="N1523" s="25" t="s">
        <v>138</v>
      </c>
      <c r="O1523" s="31">
        <f>M1523*AA1523</f>
        <v>0</v>
      </c>
      <c r="P1523" s="1">
        <v>3</v>
      </c>
      <c r="AA1523" s="1">
        <f>IF(P1523=1,$O$3,IF(P1523=2,$O$4,$O$5))</f>
        <v>0</v>
      </c>
    </row>
    <row r="1524">
      <c r="A1524" s="1" t="s">
        <v>114</v>
      </c>
      <c r="E1524" s="27" t="s">
        <v>138</v>
      </c>
    </row>
    <row r="1525">
      <c r="A1525" s="1" t="s">
        <v>116</v>
      </c>
    </row>
    <row r="1526">
      <c r="A1526" s="1" t="s">
        <v>117</v>
      </c>
      <c r="E1526"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COUNTIFS(L8:L81,"=0",A8:A81,"P")+COUNTIFS(L8:L81,"",A8:A81,"P")+SUM(Q8:Q81)</f>
        <v>0</v>
      </c>
    </row>
    <row r="8">
      <c r="A8" s="1" t="s">
        <v>100</v>
      </c>
      <c r="C8" s="22" t="s">
        <v>5765</v>
      </c>
      <c r="E8" s="23" t="s">
        <v>61</v>
      </c>
      <c r="L8" s="24">
        <f>L9</f>
        <v>0</v>
      </c>
      <c r="M8" s="24">
        <f>M9</f>
        <v>0</v>
      </c>
      <c r="N8" s="25"/>
    </row>
    <row r="9">
      <c r="A9" s="1" t="s">
        <v>102</v>
      </c>
      <c r="C9" s="22" t="s">
        <v>5766</v>
      </c>
      <c r="E9" s="23" t="s">
        <v>5767</v>
      </c>
      <c r="L9" s="24">
        <f>L10+L47+L52</f>
        <v>0</v>
      </c>
      <c r="M9" s="24">
        <f>M10+M47+M52</f>
        <v>0</v>
      </c>
      <c r="N9" s="25"/>
    </row>
    <row r="10">
      <c r="A10" s="1" t="s">
        <v>105</v>
      </c>
      <c r="C10" s="22" t="s">
        <v>483</v>
      </c>
      <c r="E10" s="23" t="s">
        <v>107</v>
      </c>
      <c r="L10" s="24">
        <f>SUMIFS(L11:L46,A11:A46,"P")</f>
        <v>0</v>
      </c>
      <c r="M10" s="24">
        <f>SUMIFS(M11:M46,A11:A46,"P")</f>
        <v>0</v>
      </c>
      <c r="N10" s="25"/>
    </row>
    <row r="11" ht="26.4">
      <c r="A11" s="1" t="s">
        <v>108</v>
      </c>
      <c r="B11" s="1">
        <v>9</v>
      </c>
      <c r="C11" s="26" t="s">
        <v>1119</v>
      </c>
      <c r="D11" t="s">
        <v>1120</v>
      </c>
      <c r="E11" s="27" t="s">
        <v>1121</v>
      </c>
      <c r="F11" s="28" t="s">
        <v>112</v>
      </c>
      <c r="G11" s="29">
        <v>60</v>
      </c>
      <c r="H11" s="28">
        <v>0</v>
      </c>
      <c r="I11" s="30">
        <f>ROUND(G11*H11,P4)</f>
        <v>0</v>
      </c>
      <c r="L11" s="30">
        <v>0</v>
      </c>
      <c r="M11" s="24">
        <f>ROUND(G11*L11,P4)</f>
        <v>0</v>
      </c>
      <c r="N11" s="25" t="s">
        <v>785</v>
      </c>
      <c r="O11" s="31">
        <f>M11*AA11</f>
        <v>0</v>
      </c>
      <c r="P11" s="1">
        <v>3</v>
      </c>
      <c r="AA11" s="1">
        <f>IF(P11=1,$O$3,IF(P11=2,$O$4,$O$5))</f>
        <v>0</v>
      </c>
    </row>
    <row r="12" ht="26.4">
      <c r="A12" s="1" t="s">
        <v>114</v>
      </c>
      <c r="E12" s="27" t="s">
        <v>115</v>
      </c>
    </row>
    <row r="13">
      <c r="A13" s="1" t="s">
        <v>116</v>
      </c>
      <c r="E13" s="32" t="s">
        <v>5768</v>
      </c>
    </row>
    <row r="14" ht="184.8">
      <c r="A14" s="1" t="s">
        <v>117</v>
      </c>
      <c r="E14" s="27" t="s">
        <v>1123</v>
      </c>
    </row>
    <row r="15" ht="26.4">
      <c r="A15" s="1" t="s">
        <v>108</v>
      </c>
      <c r="B15" s="1">
        <v>10</v>
      </c>
      <c r="C15" s="26" t="s">
        <v>788</v>
      </c>
      <c r="D15" t="s">
        <v>789</v>
      </c>
      <c r="E15" s="27" t="s">
        <v>790</v>
      </c>
      <c r="F15" s="28" t="s">
        <v>112</v>
      </c>
      <c r="G15" s="29">
        <v>79.200000000000003</v>
      </c>
      <c r="H15" s="28">
        <v>0</v>
      </c>
      <c r="I15" s="30">
        <f>ROUND(G15*H15,P4)</f>
        <v>0</v>
      </c>
      <c r="L15" s="30">
        <v>0</v>
      </c>
      <c r="M15" s="24">
        <f>ROUND(G15*L15,P4)</f>
        <v>0</v>
      </c>
      <c r="N15" s="25" t="s">
        <v>785</v>
      </c>
      <c r="O15" s="31">
        <f>M15*AA15</f>
        <v>0</v>
      </c>
      <c r="P15" s="1">
        <v>3</v>
      </c>
      <c r="AA15" s="1">
        <f>IF(P15=1,$O$3,IF(P15=2,$O$4,$O$5))</f>
        <v>0</v>
      </c>
    </row>
    <row r="16" ht="26.4">
      <c r="A16" s="1" t="s">
        <v>114</v>
      </c>
      <c r="E16" s="27" t="s">
        <v>115</v>
      </c>
    </row>
    <row r="17">
      <c r="A17" s="1" t="s">
        <v>116</v>
      </c>
      <c r="E17" s="32" t="s">
        <v>5769</v>
      </c>
    </row>
    <row r="18" ht="184.8">
      <c r="A18" s="1" t="s">
        <v>117</v>
      </c>
      <c r="E18" s="27" t="s">
        <v>792</v>
      </c>
    </row>
    <row r="19" ht="26.4">
      <c r="A19" s="1" t="s">
        <v>108</v>
      </c>
      <c r="B19" s="1">
        <v>11</v>
      </c>
      <c r="C19" s="26" t="s">
        <v>2924</v>
      </c>
      <c r="D19" t="s">
        <v>2925</v>
      </c>
      <c r="E19" s="27" t="s">
        <v>2926</v>
      </c>
      <c r="F19" s="28" t="s">
        <v>112</v>
      </c>
      <c r="G19" s="29">
        <v>23.039999999999999</v>
      </c>
      <c r="H19" s="28">
        <v>0</v>
      </c>
      <c r="I19" s="30">
        <f>ROUND(G19*H19,P4)</f>
        <v>0</v>
      </c>
      <c r="L19" s="30">
        <v>0</v>
      </c>
      <c r="M19" s="24">
        <f>ROUND(G19*L19,P4)</f>
        <v>0</v>
      </c>
      <c r="N19" s="25" t="s">
        <v>785</v>
      </c>
      <c r="O19" s="31">
        <f>M19*AA19</f>
        <v>0</v>
      </c>
      <c r="P19" s="1">
        <v>3</v>
      </c>
      <c r="AA19" s="1">
        <f>IF(P19=1,$O$3,IF(P19=2,$O$4,$O$5))</f>
        <v>0</v>
      </c>
    </row>
    <row r="20" ht="26.4">
      <c r="A20" s="1" t="s">
        <v>114</v>
      </c>
      <c r="E20" s="27" t="s">
        <v>115</v>
      </c>
    </row>
    <row r="21">
      <c r="A21" s="1" t="s">
        <v>116</v>
      </c>
      <c r="E21" s="32" t="s">
        <v>5770</v>
      </c>
    </row>
    <row r="22" ht="184.8">
      <c r="A22" s="1" t="s">
        <v>117</v>
      </c>
      <c r="E22" s="27" t="s">
        <v>484</v>
      </c>
    </row>
    <row r="23" ht="26.4">
      <c r="A23" s="1" t="s">
        <v>108</v>
      </c>
      <c r="B23" s="1">
        <v>12</v>
      </c>
      <c r="C23" s="26" t="s">
        <v>2928</v>
      </c>
      <c r="D23" t="s">
        <v>2929</v>
      </c>
      <c r="E23" s="27" t="s">
        <v>2930</v>
      </c>
      <c r="F23" s="28" t="s">
        <v>112</v>
      </c>
      <c r="G23" s="29">
        <v>0.25</v>
      </c>
      <c r="H23" s="28">
        <v>0</v>
      </c>
      <c r="I23" s="30">
        <f>ROUND(G23*H23,P4)</f>
        <v>0</v>
      </c>
      <c r="L23" s="30">
        <v>0</v>
      </c>
      <c r="M23" s="24">
        <f>ROUND(G23*L23,P4)</f>
        <v>0</v>
      </c>
      <c r="N23" s="25" t="s">
        <v>785</v>
      </c>
      <c r="O23" s="31">
        <f>M23*AA23</f>
        <v>0</v>
      </c>
      <c r="P23" s="1">
        <v>3</v>
      </c>
      <c r="AA23" s="1">
        <f>IF(P23=1,$O$3,IF(P23=2,$O$4,$O$5))</f>
        <v>0</v>
      </c>
    </row>
    <row r="24" ht="26.4">
      <c r="A24" s="1" t="s">
        <v>114</v>
      </c>
      <c r="E24" s="27" t="s">
        <v>115</v>
      </c>
    </row>
    <row r="25">
      <c r="A25" s="1" t="s">
        <v>116</v>
      </c>
      <c r="E25" s="32" t="s">
        <v>5771</v>
      </c>
    </row>
    <row r="26" ht="184.8">
      <c r="A26" s="1" t="s">
        <v>117</v>
      </c>
      <c r="E26" s="27" t="s">
        <v>484</v>
      </c>
    </row>
    <row r="27" ht="26.4">
      <c r="A27" s="1" t="s">
        <v>108</v>
      </c>
      <c r="B27" s="1">
        <v>13</v>
      </c>
      <c r="C27" s="26" t="s">
        <v>2932</v>
      </c>
      <c r="D27" t="s">
        <v>2933</v>
      </c>
      <c r="E27" s="27" t="s">
        <v>2934</v>
      </c>
      <c r="F27" s="28" t="s">
        <v>112</v>
      </c>
      <c r="G27" s="29">
        <v>6</v>
      </c>
      <c r="H27" s="28">
        <v>0</v>
      </c>
      <c r="I27" s="30">
        <f>ROUND(G27*H27,P4)</f>
        <v>0</v>
      </c>
      <c r="L27" s="30">
        <v>0</v>
      </c>
      <c r="M27" s="24">
        <f>ROUND(G27*L27,P4)</f>
        <v>0</v>
      </c>
      <c r="N27" s="25" t="s">
        <v>785</v>
      </c>
      <c r="O27" s="31">
        <f>M27*AA27</f>
        <v>0</v>
      </c>
      <c r="P27" s="1">
        <v>3</v>
      </c>
      <c r="AA27" s="1">
        <f>IF(P27=1,$O$3,IF(P27=2,$O$4,$O$5))</f>
        <v>0</v>
      </c>
    </row>
    <row r="28" ht="26.4">
      <c r="A28" s="1" t="s">
        <v>114</v>
      </c>
      <c r="E28" s="27" t="s">
        <v>115</v>
      </c>
    </row>
    <row r="29">
      <c r="A29" s="1" t="s">
        <v>116</v>
      </c>
      <c r="E29" s="32" t="s">
        <v>5772</v>
      </c>
    </row>
    <row r="30" ht="184.8">
      <c r="A30" s="1" t="s">
        <v>117</v>
      </c>
      <c r="E30" s="27" t="s">
        <v>484</v>
      </c>
    </row>
    <row r="31" ht="26.4">
      <c r="A31" s="1" t="s">
        <v>108</v>
      </c>
      <c r="B31" s="1">
        <v>14</v>
      </c>
      <c r="C31" s="26" t="s">
        <v>125</v>
      </c>
      <c r="D31" t="s">
        <v>126</v>
      </c>
      <c r="E31" s="27" t="s">
        <v>127</v>
      </c>
      <c r="F31" s="28" t="s">
        <v>112</v>
      </c>
      <c r="G31" s="29">
        <v>12</v>
      </c>
      <c r="H31" s="28">
        <v>0</v>
      </c>
      <c r="I31" s="30">
        <f>ROUND(G31*H31,P4)</f>
        <v>0</v>
      </c>
      <c r="L31" s="30">
        <v>0</v>
      </c>
      <c r="M31" s="24">
        <f>ROUND(G31*L31,P4)</f>
        <v>0</v>
      </c>
      <c r="N31" s="25" t="s">
        <v>785</v>
      </c>
      <c r="O31" s="31">
        <f>M31*AA31</f>
        <v>0</v>
      </c>
      <c r="P31" s="1">
        <v>3</v>
      </c>
      <c r="AA31" s="1">
        <f>IF(P31=1,$O$3,IF(P31=2,$O$4,$O$5))</f>
        <v>0</v>
      </c>
    </row>
    <row r="32" ht="26.4">
      <c r="A32" s="1" t="s">
        <v>114</v>
      </c>
      <c r="E32" s="27" t="s">
        <v>115</v>
      </c>
    </row>
    <row r="33">
      <c r="A33" s="1" t="s">
        <v>116</v>
      </c>
      <c r="E33" s="32" t="s">
        <v>5773</v>
      </c>
    </row>
    <row r="34" ht="184.8">
      <c r="A34" s="1" t="s">
        <v>117</v>
      </c>
      <c r="E34" s="27" t="s">
        <v>484</v>
      </c>
    </row>
    <row r="35" ht="26.4">
      <c r="A35" s="1" t="s">
        <v>108</v>
      </c>
      <c r="B35" s="1">
        <v>15</v>
      </c>
      <c r="C35" s="26" t="s">
        <v>5774</v>
      </c>
      <c r="D35" t="s">
        <v>5775</v>
      </c>
      <c r="E35" s="27" t="s">
        <v>5776</v>
      </c>
      <c r="F35" s="28" t="s">
        <v>112</v>
      </c>
      <c r="G35" s="29">
        <v>1.5</v>
      </c>
      <c r="H35" s="28">
        <v>0</v>
      </c>
      <c r="I35" s="30">
        <f>ROUND(G35*H35,P4)</f>
        <v>0</v>
      </c>
      <c r="L35" s="30">
        <v>0</v>
      </c>
      <c r="M35" s="24">
        <f>ROUND(G35*L35,P4)</f>
        <v>0</v>
      </c>
      <c r="N35" s="25" t="s">
        <v>785</v>
      </c>
      <c r="O35" s="31">
        <f>M35*AA35</f>
        <v>0</v>
      </c>
      <c r="P35" s="1">
        <v>3</v>
      </c>
      <c r="AA35" s="1">
        <f>IF(P35=1,$O$3,IF(P35=2,$O$4,$O$5))</f>
        <v>0</v>
      </c>
    </row>
    <row r="36" ht="26.4">
      <c r="A36" s="1" t="s">
        <v>114</v>
      </c>
      <c r="E36" s="27" t="s">
        <v>115</v>
      </c>
    </row>
    <row r="37">
      <c r="A37" s="1" t="s">
        <v>116</v>
      </c>
      <c r="E37" s="32" t="s">
        <v>5777</v>
      </c>
    </row>
    <row r="38" ht="184.8">
      <c r="A38" s="1" t="s">
        <v>117</v>
      </c>
      <c r="E38" s="27" t="s">
        <v>2951</v>
      </c>
    </row>
    <row r="39">
      <c r="A39" s="1" t="s">
        <v>108</v>
      </c>
      <c r="B39" s="1">
        <v>16</v>
      </c>
      <c r="C39" s="26" t="s">
        <v>5778</v>
      </c>
      <c r="D39" t="s">
        <v>138</v>
      </c>
      <c r="E39" s="27" t="s">
        <v>5779</v>
      </c>
      <c r="F39" s="28" t="s">
        <v>153</v>
      </c>
      <c r="G39" s="29">
        <v>12</v>
      </c>
      <c r="H39" s="28">
        <v>0</v>
      </c>
      <c r="I39" s="30">
        <f>ROUND(G39*H39,P4)</f>
        <v>0</v>
      </c>
      <c r="L39" s="30">
        <v>0</v>
      </c>
      <c r="M39" s="24">
        <f>ROUND(G39*L39,P4)</f>
        <v>0</v>
      </c>
      <c r="N39" s="25" t="s">
        <v>138</v>
      </c>
      <c r="O39" s="31">
        <f>M39*AA39</f>
        <v>0</v>
      </c>
      <c r="P39" s="1">
        <v>3</v>
      </c>
      <c r="AA39" s="1">
        <f>IF(P39=1,$O$3,IF(P39=2,$O$4,$O$5))</f>
        <v>0</v>
      </c>
    </row>
    <row r="40">
      <c r="A40" s="1" t="s">
        <v>114</v>
      </c>
      <c r="E40" s="27" t="s">
        <v>138</v>
      </c>
    </row>
    <row r="41">
      <c r="A41" s="1" t="s">
        <v>116</v>
      </c>
      <c r="E41" s="32" t="s">
        <v>5773</v>
      </c>
    </row>
    <row r="42">
      <c r="A42" s="1" t="s">
        <v>117</v>
      </c>
      <c r="E42" s="27" t="s">
        <v>138</v>
      </c>
    </row>
    <row r="43">
      <c r="A43" s="1" t="s">
        <v>108</v>
      </c>
      <c r="B43" s="1">
        <v>17</v>
      </c>
      <c r="C43" s="26" t="s">
        <v>5780</v>
      </c>
      <c r="D43" t="s">
        <v>138</v>
      </c>
      <c r="E43" s="27" t="s">
        <v>5781</v>
      </c>
      <c r="F43" s="28" t="s">
        <v>5601</v>
      </c>
      <c r="G43" s="29">
        <v>6</v>
      </c>
      <c r="H43" s="28">
        <v>0</v>
      </c>
      <c r="I43" s="30">
        <f>ROUND(G43*H43,P4)</f>
        <v>0</v>
      </c>
      <c r="L43" s="30">
        <v>0</v>
      </c>
      <c r="M43" s="24">
        <f>ROUND(G43*L43,P4)</f>
        <v>0</v>
      </c>
      <c r="N43" s="25" t="s">
        <v>138</v>
      </c>
      <c r="O43" s="31">
        <f>M43*AA43</f>
        <v>0</v>
      </c>
      <c r="P43" s="1">
        <v>3</v>
      </c>
      <c r="AA43" s="1">
        <f>IF(P43=1,$O$3,IF(P43=2,$O$4,$O$5))</f>
        <v>0</v>
      </c>
    </row>
    <row r="44">
      <c r="A44" s="1" t="s">
        <v>114</v>
      </c>
      <c r="E44" s="27" t="s">
        <v>138</v>
      </c>
    </row>
    <row r="45">
      <c r="A45" s="1" t="s">
        <v>116</v>
      </c>
      <c r="E45" s="32" t="s">
        <v>5772</v>
      </c>
    </row>
    <row r="46">
      <c r="A46" s="1" t="s">
        <v>117</v>
      </c>
      <c r="E46" s="27" t="s">
        <v>138</v>
      </c>
    </row>
    <row r="47">
      <c r="A47" s="1" t="s">
        <v>105</v>
      </c>
      <c r="C47" s="22" t="s">
        <v>144</v>
      </c>
      <c r="E47" s="23" t="s">
        <v>145</v>
      </c>
      <c r="L47" s="24">
        <f>SUMIFS(L48:L51,A48:A51,"P")</f>
        <v>0</v>
      </c>
      <c r="M47" s="24">
        <f>SUMIFS(M48:M51,A48:A51,"P")</f>
        <v>0</v>
      </c>
      <c r="N47" s="25"/>
    </row>
    <row r="48">
      <c r="A48" s="1" t="s">
        <v>108</v>
      </c>
      <c r="B48" s="1">
        <v>1</v>
      </c>
      <c r="C48" s="26" t="s">
        <v>5782</v>
      </c>
      <c r="D48" t="s">
        <v>138</v>
      </c>
      <c r="E48" s="27" t="s">
        <v>5783</v>
      </c>
      <c r="F48" s="28" t="s">
        <v>148</v>
      </c>
      <c r="G48" s="29">
        <v>600</v>
      </c>
      <c r="H48" s="28">
        <v>0</v>
      </c>
      <c r="I48" s="30">
        <f>ROUND(G48*H48,P4)</f>
        <v>0</v>
      </c>
      <c r="L48" s="30">
        <v>0</v>
      </c>
      <c r="M48" s="24">
        <f>ROUND(G48*L48,P4)</f>
        <v>0</v>
      </c>
      <c r="N48" s="25" t="s">
        <v>559</v>
      </c>
      <c r="O48" s="31">
        <f>M48*AA48</f>
        <v>0</v>
      </c>
      <c r="P48" s="1">
        <v>3</v>
      </c>
      <c r="AA48" s="1">
        <f>IF(P48=1,$O$3,IF(P48=2,$O$4,$O$5))</f>
        <v>0</v>
      </c>
    </row>
    <row r="49">
      <c r="A49" s="1" t="s">
        <v>114</v>
      </c>
      <c r="E49" s="27" t="s">
        <v>138</v>
      </c>
    </row>
    <row r="50">
      <c r="A50" s="1" t="s">
        <v>116</v>
      </c>
      <c r="E50" s="32" t="s">
        <v>5784</v>
      </c>
    </row>
    <row r="51" ht="52.8">
      <c r="A51" s="1" t="s">
        <v>117</v>
      </c>
      <c r="E51" s="27" t="s">
        <v>2522</v>
      </c>
    </row>
    <row r="52">
      <c r="A52" s="1" t="s">
        <v>105</v>
      </c>
      <c r="C52" s="22" t="s">
        <v>1797</v>
      </c>
      <c r="E52" s="23" t="s">
        <v>2386</v>
      </c>
      <c r="L52" s="24">
        <f>SUMIFS(L53:L80,A53:A80,"P")</f>
        <v>0</v>
      </c>
      <c r="M52" s="24">
        <f>SUMIFS(M53:M80,A53:A80,"P")</f>
        <v>0</v>
      </c>
      <c r="N52" s="25"/>
    </row>
    <row r="53">
      <c r="A53" s="1" t="s">
        <v>108</v>
      </c>
      <c r="B53" s="1">
        <v>2</v>
      </c>
      <c r="C53" s="26" t="s">
        <v>5785</v>
      </c>
      <c r="D53" t="s">
        <v>138</v>
      </c>
      <c r="E53" s="27" t="s">
        <v>5786</v>
      </c>
      <c r="F53" s="28" t="s">
        <v>167</v>
      </c>
      <c r="G53" s="29">
        <v>120</v>
      </c>
      <c r="H53" s="28">
        <v>0</v>
      </c>
      <c r="I53" s="30">
        <f>ROUND(G53*H53,P4)</f>
        <v>0</v>
      </c>
      <c r="L53" s="30">
        <v>0</v>
      </c>
      <c r="M53" s="24">
        <f>ROUND(G53*L53,P4)</f>
        <v>0</v>
      </c>
      <c r="N53" s="25" t="s">
        <v>559</v>
      </c>
      <c r="O53" s="31">
        <f>M53*AA53</f>
        <v>0</v>
      </c>
      <c r="P53" s="1">
        <v>3</v>
      </c>
      <c r="AA53" s="1">
        <f>IF(P53=1,$O$3,IF(P53=2,$O$4,$O$5))</f>
        <v>0</v>
      </c>
    </row>
    <row r="54">
      <c r="A54" s="1" t="s">
        <v>114</v>
      </c>
      <c r="E54" s="27" t="s">
        <v>138</v>
      </c>
    </row>
    <row r="55">
      <c r="A55" s="1" t="s">
        <v>116</v>
      </c>
      <c r="E55" s="32" t="s">
        <v>5787</v>
      </c>
    </row>
    <row r="56" ht="132">
      <c r="A56" s="1" t="s">
        <v>117</v>
      </c>
      <c r="E56" s="27" t="s">
        <v>5788</v>
      </c>
    </row>
    <row r="57">
      <c r="A57" s="1" t="s">
        <v>108</v>
      </c>
      <c r="B57" s="1">
        <v>3</v>
      </c>
      <c r="C57" s="26" t="s">
        <v>5789</v>
      </c>
      <c r="D57" t="s">
        <v>138</v>
      </c>
      <c r="E57" s="27" t="s">
        <v>5790</v>
      </c>
      <c r="F57" s="28" t="s">
        <v>153</v>
      </c>
      <c r="G57" s="29">
        <v>24</v>
      </c>
      <c r="H57" s="28">
        <v>0</v>
      </c>
      <c r="I57" s="30">
        <f>ROUND(G57*H57,P4)</f>
        <v>0</v>
      </c>
      <c r="L57" s="30">
        <v>0</v>
      </c>
      <c r="M57" s="24">
        <f>ROUND(G57*L57,P4)</f>
        <v>0</v>
      </c>
      <c r="N57" s="25" t="s">
        <v>559</v>
      </c>
      <c r="O57" s="31">
        <f>M57*AA57</f>
        <v>0</v>
      </c>
      <c r="P57" s="1">
        <v>3</v>
      </c>
      <c r="AA57" s="1">
        <f>IF(P57=1,$O$3,IF(P57=2,$O$4,$O$5))</f>
        <v>0</v>
      </c>
    </row>
    <row r="58">
      <c r="A58" s="1" t="s">
        <v>114</v>
      </c>
      <c r="E58" s="27" t="s">
        <v>138</v>
      </c>
    </row>
    <row r="59">
      <c r="A59" s="1" t="s">
        <v>116</v>
      </c>
      <c r="E59" s="32" t="s">
        <v>5791</v>
      </c>
    </row>
    <row r="60" ht="118.8">
      <c r="A60" s="1" t="s">
        <v>117</v>
      </c>
      <c r="E60" s="27" t="s">
        <v>5792</v>
      </c>
    </row>
    <row r="61">
      <c r="A61" s="1" t="s">
        <v>108</v>
      </c>
      <c r="B61" s="1">
        <v>4</v>
      </c>
      <c r="C61" s="26" t="s">
        <v>5793</v>
      </c>
      <c r="D61" t="s">
        <v>138</v>
      </c>
      <c r="E61" s="27" t="s">
        <v>5794</v>
      </c>
      <c r="F61" s="28" t="s">
        <v>153</v>
      </c>
      <c r="G61" s="29">
        <v>24</v>
      </c>
      <c r="H61" s="28">
        <v>0</v>
      </c>
      <c r="I61" s="30">
        <f>ROUND(G61*H61,P4)</f>
        <v>0</v>
      </c>
      <c r="L61" s="30">
        <v>0</v>
      </c>
      <c r="M61" s="24">
        <f>ROUND(G61*L61,P4)</f>
        <v>0</v>
      </c>
      <c r="N61" s="25" t="s">
        <v>559</v>
      </c>
      <c r="O61" s="31">
        <f>M61*AA61</f>
        <v>0</v>
      </c>
      <c r="P61" s="1">
        <v>3</v>
      </c>
      <c r="AA61" s="1">
        <f>IF(P61=1,$O$3,IF(P61=2,$O$4,$O$5))</f>
        <v>0</v>
      </c>
    </row>
    <row r="62">
      <c r="A62" s="1" t="s">
        <v>114</v>
      </c>
      <c r="E62" s="27" t="s">
        <v>138</v>
      </c>
    </row>
    <row r="63">
      <c r="A63" s="1" t="s">
        <v>116</v>
      </c>
      <c r="E63" s="32" t="s">
        <v>5791</v>
      </c>
    </row>
    <row r="64" ht="118.8">
      <c r="A64" s="1" t="s">
        <v>117</v>
      </c>
      <c r="E64" s="27" t="s">
        <v>5792</v>
      </c>
    </row>
    <row r="65">
      <c r="A65" s="1" t="s">
        <v>108</v>
      </c>
      <c r="B65" s="1">
        <v>5</v>
      </c>
      <c r="C65" s="26" t="s">
        <v>5795</v>
      </c>
      <c r="D65" t="s">
        <v>138</v>
      </c>
      <c r="E65" s="27" t="s">
        <v>5796</v>
      </c>
      <c r="F65" s="28" t="s">
        <v>112</v>
      </c>
      <c r="G65" s="29">
        <v>1.5</v>
      </c>
      <c r="H65" s="28">
        <v>0</v>
      </c>
      <c r="I65" s="30">
        <f>ROUND(G65*H65,P4)</f>
        <v>0</v>
      </c>
      <c r="L65" s="30">
        <v>0</v>
      </c>
      <c r="M65" s="24">
        <f>ROUND(G65*L65,P4)</f>
        <v>0</v>
      </c>
      <c r="N65" s="25" t="s">
        <v>559</v>
      </c>
      <c r="O65" s="31">
        <f>M65*AA65</f>
        <v>0</v>
      </c>
      <c r="P65" s="1">
        <v>3</v>
      </c>
      <c r="AA65" s="1">
        <f>IF(P65=1,$O$3,IF(P65=2,$O$4,$O$5))</f>
        <v>0</v>
      </c>
    </row>
    <row r="66">
      <c r="A66" s="1" t="s">
        <v>114</v>
      </c>
      <c r="E66" s="27" t="s">
        <v>138</v>
      </c>
    </row>
    <row r="67">
      <c r="A67" s="1" t="s">
        <v>116</v>
      </c>
      <c r="E67" s="32" t="s">
        <v>5777</v>
      </c>
    </row>
    <row r="68" ht="118.8">
      <c r="A68" s="1" t="s">
        <v>117</v>
      </c>
      <c r="E68" s="27" t="s">
        <v>5792</v>
      </c>
    </row>
    <row r="69">
      <c r="A69" s="1" t="s">
        <v>108</v>
      </c>
      <c r="B69" s="1">
        <v>6</v>
      </c>
      <c r="C69" s="26" t="s">
        <v>5797</v>
      </c>
      <c r="D69" t="s">
        <v>138</v>
      </c>
      <c r="E69" s="27" t="s">
        <v>5798</v>
      </c>
      <c r="F69" s="28" t="s">
        <v>2892</v>
      </c>
      <c r="G69" s="29">
        <v>288</v>
      </c>
      <c r="H69" s="28">
        <v>0</v>
      </c>
      <c r="I69" s="30">
        <f>ROUND(G69*H69,P4)</f>
        <v>0</v>
      </c>
      <c r="L69" s="30">
        <v>0</v>
      </c>
      <c r="M69" s="24">
        <f>ROUND(G69*L69,P4)</f>
        <v>0</v>
      </c>
      <c r="N69" s="25" t="s">
        <v>559</v>
      </c>
      <c r="O69" s="31">
        <f>M69*AA69</f>
        <v>0</v>
      </c>
      <c r="P69" s="1">
        <v>3</v>
      </c>
      <c r="AA69" s="1">
        <f>IF(P69=1,$O$3,IF(P69=2,$O$4,$O$5))</f>
        <v>0</v>
      </c>
    </row>
    <row r="70">
      <c r="A70" s="1" t="s">
        <v>114</v>
      </c>
      <c r="E70" s="27" t="s">
        <v>138</v>
      </c>
    </row>
    <row r="71">
      <c r="A71" s="1" t="s">
        <v>116</v>
      </c>
      <c r="E71" s="32" t="s">
        <v>5799</v>
      </c>
    </row>
    <row r="72" ht="250.8">
      <c r="A72" s="1" t="s">
        <v>117</v>
      </c>
      <c r="E72" s="27" t="s">
        <v>5800</v>
      </c>
    </row>
    <row r="73" ht="26.4">
      <c r="A73" s="1" t="s">
        <v>108</v>
      </c>
      <c r="B73" s="1">
        <v>7</v>
      </c>
      <c r="C73" s="26" t="s">
        <v>5801</v>
      </c>
      <c r="D73" t="s">
        <v>138</v>
      </c>
      <c r="E73" s="27" t="s">
        <v>5802</v>
      </c>
      <c r="F73" s="28" t="s">
        <v>2892</v>
      </c>
      <c r="G73" s="29">
        <v>1296</v>
      </c>
      <c r="H73" s="28">
        <v>0</v>
      </c>
      <c r="I73" s="30">
        <f>ROUND(G73*H73,P4)</f>
        <v>0</v>
      </c>
      <c r="L73" s="30">
        <v>0</v>
      </c>
      <c r="M73" s="24">
        <f>ROUND(G73*L73,P4)</f>
        <v>0</v>
      </c>
      <c r="N73" s="25" t="s">
        <v>559</v>
      </c>
      <c r="O73" s="31">
        <f>M73*AA73</f>
        <v>0</v>
      </c>
      <c r="P73" s="1">
        <v>3</v>
      </c>
      <c r="AA73" s="1">
        <f>IF(P73=1,$O$3,IF(P73=2,$O$4,$O$5))</f>
        <v>0</v>
      </c>
    </row>
    <row r="74">
      <c r="A74" s="1" t="s">
        <v>114</v>
      </c>
      <c r="E74" s="27" t="s">
        <v>138</v>
      </c>
    </row>
    <row r="75">
      <c r="A75" s="1" t="s">
        <v>116</v>
      </c>
      <c r="E75" s="32" t="s">
        <v>5803</v>
      </c>
    </row>
    <row r="76" ht="250.8">
      <c r="A76" s="1" t="s">
        <v>117</v>
      </c>
      <c r="E76" s="27" t="s">
        <v>5800</v>
      </c>
    </row>
    <row r="77" ht="26.4">
      <c r="A77" s="1" t="s">
        <v>108</v>
      </c>
      <c r="B77" s="1">
        <v>8</v>
      </c>
      <c r="C77" s="26" t="s">
        <v>5804</v>
      </c>
      <c r="D77" t="s">
        <v>138</v>
      </c>
      <c r="E77" s="27" t="s">
        <v>5805</v>
      </c>
      <c r="F77" s="28" t="s">
        <v>776</v>
      </c>
      <c r="G77" s="29">
        <v>3240</v>
      </c>
      <c r="H77" s="28">
        <v>0</v>
      </c>
      <c r="I77" s="30">
        <f>ROUND(G77*H77,P4)</f>
        <v>0</v>
      </c>
      <c r="L77" s="30">
        <v>0</v>
      </c>
      <c r="M77" s="24">
        <f>ROUND(G77*L77,P4)</f>
        <v>0</v>
      </c>
      <c r="N77" s="25" t="s">
        <v>559</v>
      </c>
      <c r="O77" s="31">
        <f>M77*AA77</f>
        <v>0</v>
      </c>
      <c r="P77" s="1">
        <v>3</v>
      </c>
      <c r="AA77" s="1">
        <f>IF(P77=1,$O$3,IF(P77=2,$O$4,$O$5))</f>
        <v>0</v>
      </c>
    </row>
    <row r="78">
      <c r="A78" s="1" t="s">
        <v>114</v>
      </c>
      <c r="E78" s="27" t="s">
        <v>138</v>
      </c>
    </row>
    <row r="79">
      <c r="A79" s="1" t="s">
        <v>116</v>
      </c>
      <c r="E79" s="32" t="s">
        <v>5806</v>
      </c>
    </row>
    <row r="80" ht="79.2">
      <c r="A80" s="1" t="s">
        <v>117</v>
      </c>
      <c r="E80" s="27" t="s">
        <v>3135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COUNTIFS(L8:L118,"=0",A8:A118,"P")+COUNTIFS(L8:L118,"",A8:A118,"P")+SUM(Q8:Q118)</f>
        <v>0</v>
      </c>
    </row>
    <row r="8">
      <c r="A8" s="1" t="s">
        <v>100</v>
      </c>
      <c r="C8" s="22" t="s">
        <v>5807</v>
      </c>
      <c r="E8" s="23" t="s">
        <v>63</v>
      </c>
      <c r="L8" s="24">
        <f>L9+L76</f>
        <v>0</v>
      </c>
      <c r="M8" s="24">
        <f>M9+M76</f>
        <v>0</v>
      </c>
      <c r="N8" s="25"/>
    </row>
    <row r="9">
      <c r="A9" s="1" t="s">
        <v>102</v>
      </c>
      <c r="C9" s="22" t="s">
        <v>5808</v>
      </c>
      <c r="E9" s="23" t="s">
        <v>5809</v>
      </c>
      <c r="L9" s="24">
        <f>L10+L19+L28+L37+L42+L59</f>
        <v>0</v>
      </c>
      <c r="M9" s="24">
        <f>M10+M19+M28+M37+M42+M59</f>
        <v>0</v>
      </c>
      <c r="N9" s="25"/>
    </row>
    <row r="10">
      <c r="A10" s="1" t="s">
        <v>105</v>
      </c>
      <c r="C10" s="22" t="s">
        <v>144</v>
      </c>
      <c r="E10" s="23" t="s">
        <v>145</v>
      </c>
      <c r="L10" s="24">
        <f>SUMIFS(L11:L18,A11:A18,"P")</f>
        <v>0</v>
      </c>
      <c r="M10" s="24">
        <f>SUMIFS(M11:M18,A11:A18,"P")</f>
        <v>0</v>
      </c>
      <c r="N10" s="25"/>
    </row>
    <row r="11">
      <c r="A11" s="1" t="s">
        <v>108</v>
      </c>
      <c r="B11" s="1">
        <v>1</v>
      </c>
      <c r="C11" s="26" t="s">
        <v>3732</v>
      </c>
      <c r="D11" t="s">
        <v>138</v>
      </c>
      <c r="E11" s="27" t="s">
        <v>3733</v>
      </c>
      <c r="F11" s="28" t="s">
        <v>153</v>
      </c>
      <c r="G11" s="29">
        <v>12.345000000000001</v>
      </c>
      <c r="H11" s="28">
        <v>0</v>
      </c>
      <c r="I11" s="30">
        <f>ROUND(G11*H11,P4)</f>
        <v>0</v>
      </c>
      <c r="L11" s="30">
        <v>0</v>
      </c>
      <c r="M11" s="24">
        <f>ROUND(G11*L11,P4)</f>
        <v>0</v>
      </c>
      <c r="N11" s="25" t="s">
        <v>559</v>
      </c>
      <c r="O11" s="31">
        <f>M11*AA11</f>
        <v>0</v>
      </c>
      <c r="P11" s="1">
        <v>3</v>
      </c>
      <c r="AA11" s="1">
        <f>IF(P11=1,$O$3,IF(P11=2,$O$4,$O$5))</f>
        <v>0</v>
      </c>
    </row>
    <row r="12">
      <c r="A12" s="1" t="s">
        <v>114</v>
      </c>
      <c r="E12" s="27" t="s">
        <v>138</v>
      </c>
    </row>
    <row r="13" ht="39.6">
      <c r="A13" s="1" t="s">
        <v>116</v>
      </c>
      <c r="E13" s="32" t="s">
        <v>5810</v>
      </c>
    </row>
    <row r="14">
      <c r="A14" s="1" t="s">
        <v>117</v>
      </c>
      <c r="E14" s="27" t="s">
        <v>2867</v>
      </c>
    </row>
    <row r="15">
      <c r="A15" s="1" t="s">
        <v>108</v>
      </c>
      <c r="B15" s="1">
        <v>2</v>
      </c>
      <c r="C15" s="26" t="s">
        <v>3373</v>
      </c>
      <c r="D15" t="s">
        <v>138</v>
      </c>
      <c r="E15" s="27" t="s">
        <v>3374</v>
      </c>
      <c r="F15" s="28" t="s">
        <v>153</v>
      </c>
      <c r="G15" s="29">
        <v>10.802</v>
      </c>
      <c r="H15" s="28">
        <v>0</v>
      </c>
      <c r="I15" s="30">
        <f>ROUND(G15*H15,P4)</f>
        <v>0</v>
      </c>
      <c r="L15" s="30">
        <v>0</v>
      </c>
      <c r="M15" s="24">
        <f>ROUND(G15*L15,P4)</f>
        <v>0</v>
      </c>
      <c r="N15" s="25" t="s">
        <v>559</v>
      </c>
      <c r="O15" s="31">
        <f>M15*AA15</f>
        <v>0</v>
      </c>
      <c r="P15" s="1">
        <v>3</v>
      </c>
      <c r="AA15" s="1">
        <f>IF(P15=1,$O$3,IF(P15=2,$O$4,$O$5))</f>
        <v>0</v>
      </c>
    </row>
    <row r="16">
      <c r="A16" s="1" t="s">
        <v>114</v>
      </c>
      <c r="E16" s="27" t="s">
        <v>138</v>
      </c>
    </row>
    <row r="17" ht="39.6">
      <c r="A17" s="1" t="s">
        <v>116</v>
      </c>
      <c r="E17" s="32" t="s">
        <v>5811</v>
      </c>
    </row>
    <row r="18">
      <c r="A18" s="1" t="s">
        <v>117</v>
      </c>
      <c r="E18" s="27" t="s">
        <v>2867</v>
      </c>
    </row>
    <row r="19">
      <c r="A19" s="1" t="s">
        <v>105</v>
      </c>
      <c r="C19" s="22" t="s">
        <v>604</v>
      </c>
      <c r="E19" s="23" t="s">
        <v>2544</v>
      </c>
      <c r="L19" s="24">
        <f>SUMIFS(L20:L27,A20:A27,"P")</f>
        <v>0</v>
      </c>
      <c r="M19" s="24">
        <f>SUMIFS(M20:M27,A20:A27,"P")</f>
        <v>0</v>
      </c>
      <c r="N19" s="25"/>
    </row>
    <row r="20">
      <c r="A20" s="1" t="s">
        <v>108</v>
      </c>
      <c r="B20" s="1">
        <v>3</v>
      </c>
      <c r="C20" s="26" t="s">
        <v>5812</v>
      </c>
      <c r="D20" t="s">
        <v>138</v>
      </c>
      <c r="E20" s="27" t="s">
        <v>5813</v>
      </c>
      <c r="F20" s="28" t="s">
        <v>167</v>
      </c>
      <c r="G20" s="29">
        <v>319</v>
      </c>
      <c r="H20" s="28">
        <v>0</v>
      </c>
      <c r="I20" s="30">
        <f>ROUND(G20*H20,P4)</f>
        <v>0</v>
      </c>
      <c r="L20" s="30">
        <v>0</v>
      </c>
      <c r="M20" s="24">
        <f>ROUND(G20*L20,P4)</f>
        <v>0</v>
      </c>
      <c r="N20" s="25" t="s">
        <v>559</v>
      </c>
      <c r="O20" s="31">
        <f>M20*AA20</f>
        <v>0</v>
      </c>
      <c r="P20" s="1">
        <v>3</v>
      </c>
      <c r="AA20" s="1">
        <f>IF(P20=1,$O$3,IF(P20=2,$O$4,$O$5))</f>
        <v>0</v>
      </c>
    </row>
    <row r="21">
      <c r="A21" s="1" t="s">
        <v>114</v>
      </c>
      <c r="E21" s="27" t="s">
        <v>5814</v>
      </c>
    </row>
    <row r="22" ht="66">
      <c r="A22" s="1" t="s">
        <v>116</v>
      </c>
      <c r="E22" s="32" t="s">
        <v>5815</v>
      </c>
    </row>
    <row r="23">
      <c r="A23" s="1" t="s">
        <v>117</v>
      </c>
      <c r="E23" s="27" t="s">
        <v>2867</v>
      </c>
    </row>
    <row r="24">
      <c r="A24" s="1" t="s">
        <v>108</v>
      </c>
      <c r="B24" s="1">
        <v>4</v>
      </c>
      <c r="C24" s="26" t="s">
        <v>5816</v>
      </c>
      <c r="D24" t="s">
        <v>138</v>
      </c>
      <c r="E24" s="27" t="s">
        <v>5817</v>
      </c>
      <c r="F24" s="28" t="s">
        <v>153</v>
      </c>
      <c r="G24" s="29">
        <v>6.3369999999999997</v>
      </c>
      <c r="H24" s="28">
        <v>0</v>
      </c>
      <c r="I24" s="30">
        <f>ROUND(G24*H24,P4)</f>
        <v>0</v>
      </c>
      <c r="L24" s="30">
        <v>0</v>
      </c>
      <c r="M24" s="24">
        <f>ROUND(G24*L24,P4)</f>
        <v>0</v>
      </c>
      <c r="N24" s="25" t="s">
        <v>559</v>
      </c>
      <c r="O24" s="31">
        <f>M24*AA24</f>
        <v>0</v>
      </c>
      <c r="P24" s="1">
        <v>3</v>
      </c>
      <c r="AA24" s="1">
        <f>IF(P24=1,$O$3,IF(P24=2,$O$4,$O$5))</f>
        <v>0</v>
      </c>
    </row>
    <row r="25">
      <c r="A25" s="1" t="s">
        <v>114</v>
      </c>
      <c r="E25" s="27" t="s">
        <v>138</v>
      </c>
    </row>
    <row r="26" ht="105.6">
      <c r="A26" s="1" t="s">
        <v>116</v>
      </c>
      <c r="E26" s="32" t="s">
        <v>5818</v>
      </c>
    </row>
    <row r="27">
      <c r="A27" s="1" t="s">
        <v>117</v>
      </c>
      <c r="E27" s="27" t="s">
        <v>2867</v>
      </c>
    </row>
    <row r="28">
      <c r="A28" s="1" t="s">
        <v>105</v>
      </c>
      <c r="C28" s="22" t="s">
        <v>2560</v>
      </c>
      <c r="E28" s="23" t="s">
        <v>5819</v>
      </c>
      <c r="L28" s="24">
        <f>SUMIFS(L29:L36,A29:A36,"P")</f>
        <v>0</v>
      </c>
      <c r="M28" s="24">
        <f>SUMIFS(M29:M36,A29:A36,"P")</f>
        <v>0</v>
      </c>
      <c r="N28" s="25"/>
    </row>
    <row r="29">
      <c r="A29" s="1" t="s">
        <v>108</v>
      </c>
      <c r="B29" s="1">
        <v>5</v>
      </c>
      <c r="C29" s="26" t="s">
        <v>5820</v>
      </c>
      <c r="D29" t="s">
        <v>138</v>
      </c>
      <c r="E29" s="27" t="s">
        <v>5821</v>
      </c>
      <c r="F29" s="28" t="s">
        <v>5601</v>
      </c>
      <c r="G29" s="29">
        <v>319</v>
      </c>
      <c r="H29" s="28">
        <v>0</v>
      </c>
      <c r="I29" s="30">
        <f>ROUND(G29*H29,P4)</f>
        <v>0</v>
      </c>
      <c r="L29" s="30">
        <v>0</v>
      </c>
      <c r="M29" s="24">
        <f>ROUND(G29*L29,P4)</f>
        <v>0</v>
      </c>
      <c r="N29" s="25" t="s">
        <v>559</v>
      </c>
      <c r="O29" s="31">
        <f>M29*AA29</f>
        <v>0</v>
      </c>
      <c r="P29" s="1">
        <v>3</v>
      </c>
      <c r="AA29" s="1">
        <f>IF(P29=1,$O$3,IF(P29=2,$O$4,$O$5))</f>
        <v>0</v>
      </c>
    </row>
    <row r="30">
      <c r="A30" s="1" t="s">
        <v>114</v>
      </c>
      <c r="E30" s="27" t="s">
        <v>138</v>
      </c>
    </row>
    <row r="31" ht="118.8">
      <c r="A31" s="1" t="s">
        <v>116</v>
      </c>
      <c r="E31" s="32" t="s">
        <v>5822</v>
      </c>
    </row>
    <row r="32">
      <c r="A32" s="1" t="s">
        <v>117</v>
      </c>
      <c r="E32" s="27" t="s">
        <v>2867</v>
      </c>
    </row>
    <row r="33">
      <c r="A33" s="1" t="s">
        <v>108</v>
      </c>
      <c r="B33" s="1">
        <v>6</v>
      </c>
      <c r="C33" s="26" t="s">
        <v>5823</v>
      </c>
      <c r="D33" t="s">
        <v>138</v>
      </c>
      <c r="E33" s="27" t="s">
        <v>5824</v>
      </c>
      <c r="F33" s="28" t="s">
        <v>5601</v>
      </c>
      <c r="G33" s="29">
        <v>107</v>
      </c>
      <c r="H33" s="28">
        <v>0</v>
      </c>
      <c r="I33" s="30">
        <f>ROUND(G33*H33,P4)</f>
        <v>0</v>
      </c>
      <c r="L33" s="30">
        <v>0</v>
      </c>
      <c r="M33" s="24">
        <f>ROUND(G33*L33,P4)</f>
        <v>0</v>
      </c>
      <c r="N33" s="25" t="s">
        <v>559</v>
      </c>
      <c r="O33" s="31">
        <f>M33*AA33</f>
        <v>0</v>
      </c>
      <c r="P33" s="1">
        <v>3</v>
      </c>
      <c r="AA33" s="1">
        <f>IF(P33=1,$O$3,IF(P33=2,$O$4,$O$5))</f>
        <v>0</v>
      </c>
    </row>
    <row r="34">
      <c r="A34" s="1" t="s">
        <v>114</v>
      </c>
      <c r="E34" s="27" t="s">
        <v>5825</v>
      </c>
    </row>
    <row r="35" ht="92.4">
      <c r="A35" s="1" t="s">
        <v>116</v>
      </c>
      <c r="E35" s="32" t="s">
        <v>5826</v>
      </c>
    </row>
    <row r="36">
      <c r="A36" s="1" t="s">
        <v>117</v>
      </c>
      <c r="E36" s="27" t="s">
        <v>2867</v>
      </c>
    </row>
    <row r="37">
      <c r="A37" s="1" t="s">
        <v>105</v>
      </c>
      <c r="C37" s="22" t="s">
        <v>155</v>
      </c>
      <c r="E37" s="23" t="s">
        <v>5827</v>
      </c>
      <c r="L37" s="24">
        <f>SUMIFS(L38:L41,A38:A41,"P")</f>
        <v>0</v>
      </c>
      <c r="M37" s="24">
        <f>SUMIFS(M38:M41,A38:A41,"P")</f>
        <v>0</v>
      </c>
      <c r="N37" s="25"/>
    </row>
    <row r="38">
      <c r="A38" s="1" t="s">
        <v>108</v>
      </c>
      <c r="B38" s="1">
        <v>11</v>
      </c>
      <c r="C38" s="26" t="s">
        <v>5828</v>
      </c>
      <c r="D38" t="s">
        <v>138</v>
      </c>
      <c r="E38" s="27" t="s">
        <v>5829</v>
      </c>
      <c r="F38" s="28" t="s">
        <v>148</v>
      </c>
      <c r="G38" s="29">
        <v>1446.6780000000001</v>
      </c>
      <c r="H38" s="28">
        <v>0</v>
      </c>
      <c r="I38" s="30">
        <f>ROUND(G38*H38,P4)</f>
        <v>0</v>
      </c>
      <c r="L38" s="30">
        <v>0</v>
      </c>
      <c r="M38" s="24">
        <f>ROUND(G38*L38,P4)</f>
        <v>0</v>
      </c>
      <c r="N38" s="25" t="s">
        <v>559</v>
      </c>
      <c r="O38" s="31">
        <f>M38*AA38</f>
        <v>0</v>
      </c>
      <c r="P38" s="1">
        <v>3</v>
      </c>
      <c r="AA38" s="1">
        <f>IF(P38=1,$O$3,IF(P38=2,$O$4,$O$5))</f>
        <v>0</v>
      </c>
    </row>
    <row r="39">
      <c r="A39" s="1" t="s">
        <v>114</v>
      </c>
      <c r="E39" s="27" t="s">
        <v>138</v>
      </c>
    </row>
    <row r="40" ht="132">
      <c r="A40" s="1" t="s">
        <v>116</v>
      </c>
      <c r="E40" s="32" t="s">
        <v>5830</v>
      </c>
    </row>
    <row r="41">
      <c r="A41" s="1" t="s">
        <v>117</v>
      </c>
      <c r="E41" s="27" t="s">
        <v>2867</v>
      </c>
    </row>
    <row r="42">
      <c r="A42" s="1" t="s">
        <v>105</v>
      </c>
      <c r="C42" s="22" t="s">
        <v>2395</v>
      </c>
      <c r="E42" s="23" t="s">
        <v>2882</v>
      </c>
      <c r="L42" s="24">
        <f>SUMIFS(L43:L58,A43:A58,"P")</f>
        <v>0</v>
      </c>
      <c r="M42" s="24">
        <f>SUMIFS(M43:M58,A43:A58,"P")</f>
        <v>0</v>
      </c>
      <c r="N42" s="25"/>
    </row>
    <row r="43">
      <c r="A43" s="1" t="s">
        <v>108</v>
      </c>
      <c r="B43" s="1">
        <v>7</v>
      </c>
      <c r="C43" s="26" t="s">
        <v>5785</v>
      </c>
      <c r="D43" t="s">
        <v>138</v>
      </c>
      <c r="E43" s="27" t="s">
        <v>5786</v>
      </c>
      <c r="F43" s="28" t="s">
        <v>167</v>
      </c>
      <c r="G43" s="29">
        <v>976.10000000000002</v>
      </c>
      <c r="H43" s="28">
        <v>0</v>
      </c>
      <c r="I43" s="30">
        <f>ROUND(G43*H43,P4)</f>
        <v>0</v>
      </c>
      <c r="L43" s="30">
        <v>0</v>
      </c>
      <c r="M43" s="24">
        <f>ROUND(G43*L43,P4)</f>
        <v>0</v>
      </c>
      <c r="N43" s="25" t="s">
        <v>559</v>
      </c>
      <c r="O43" s="31">
        <f>M43*AA43</f>
        <v>0</v>
      </c>
      <c r="P43" s="1">
        <v>3</v>
      </c>
      <c r="AA43" s="1">
        <f>IF(P43=1,$O$3,IF(P43=2,$O$4,$O$5))</f>
        <v>0</v>
      </c>
    </row>
    <row r="44">
      <c r="A44" s="1" t="s">
        <v>114</v>
      </c>
      <c r="E44" s="27" t="s">
        <v>5831</v>
      </c>
    </row>
    <row r="45" ht="118.8">
      <c r="A45" s="1" t="s">
        <v>116</v>
      </c>
      <c r="E45" s="32" t="s">
        <v>5832</v>
      </c>
    </row>
    <row r="46">
      <c r="A46" s="1" t="s">
        <v>117</v>
      </c>
      <c r="E46" s="27" t="s">
        <v>2867</v>
      </c>
    </row>
    <row r="47">
      <c r="A47" s="1" t="s">
        <v>108</v>
      </c>
      <c r="B47" s="1">
        <v>8</v>
      </c>
      <c r="C47" s="26" t="s">
        <v>5833</v>
      </c>
      <c r="D47" t="s">
        <v>138</v>
      </c>
      <c r="E47" s="27" t="s">
        <v>5834</v>
      </c>
      <c r="F47" s="28" t="s">
        <v>167</v>
      </c>
      <c r="G47" s="29">
        <v>16.300000000000001</v>
      </c>
      <c r="H47" s="28">
        <v>0</v>
      </c>
      <c r="I47" s="30">
        <f>ROUND(G47*H47,P4)</f>
        <v>0</v>
      </c>
      <c r="L47" s="30">
        <v>0</v>
      </c>
      <c r="M47" s="24">
        <f>ROUND(G47*L47,P4)</f>
        <v>0</v>
      </c>
      <c r="N47" s="25" t="s">
        <v>559</v>
      </c>
      <c r="O47" s="31">
        <f>M47*AA47</f>
        <v>0</v>
      </c>
      <c r="P47" s="1">
        <v>3</v>
      </c>
      <c r="AA47" s="1">
        <f>IF(P47=1,$O$3,IF(P47=2,$O$4,$O$5))</f>
        <v>0</v>
      </c>
    </row>
    <row r="48" ht="26.4">
      <c r="A48" s="1" t="s">
        <v>114</v>
      </c>
      <c r="E48" s="27" t="s">
        <v>5835</v>
      </c>
    </row>
    <row r="49" ht="39.6">
      <c r="A49" s="1" t="s">
        <v>116</v>
      </c>
      <c r="E49" s="32" t="s">
        <v>5836</v>
      </c>
    </row>
    <row r="50">
      <c r="A50" s="1" t="s">
        <v>117</v>
      </c>
      <c r="E50" s="27" t="s">
        <v>2867</v>
      </c>
    </row>
    <row r="51">
      <c r="A51" s="1" t="s">
        <v>108</v>
      </c>
      <c r="B51" s="1">
        <v>9</v>
      </c>
      <c r="C51" s="26" t="s">
        <v>5837</v>
      </c>
      <c r="D51" t="s">
        <v>138</v>
      </c>
      <c r="E51" s="27" t="s">
        <v>5838</v>
      </c>
      <c r="F51" s="28" t="s">
        <v>153</v>
      </c>
      <c r="G51" s="29">
        <v>6.9509999999999996</v>
      </c>
      <c r="H51" s="28">
        <v>0</v>
      </c>
      <c r="I51" s="30">
        <f>ROUND(G51*H51,P4)</f>
        <v>0</v>
      </c>
      <c r="L51" s="30">
        <v>0</v>
      </c>
      <c r="M51" s="24">
        <f>ROUND(G51*L51,P4)</f>
        <v>0</v>
      </c>
      <c r="N51" s="25" t="s">
        <v>559</v>
      </c>
      <c r="O51" s="31">
        <f>M51*AA51</f>
        <v>0</v>
      </c>
      <c r="P51" s="1">
        <v>3</v>
      </c>
      <c r="AA51" s="1">
        <f>IF(P51=1,$O$3,IF(P51=2,$O$4,$O$5))</f>
        <v>0</v>
      </c>
    </row>
    <row r="52">
      <c r="A52" s="1" t="s">
        <v>114</v>
      </c>
      <c r="E52" s="27" t="s">
        <v>5839</v>
      </c>
    </row>
    <row r="53" ht="92.4">
      <c r="A53" s="1" t="s">
        <v>116</v>
      </c>
      <c r="E53" s="32" t="s">
        <v>5840</v>
      </c>
    </row>
    <row r="54">
      <c r="A54" s="1" t="s">
        <v>117</v>
      </c>
      <c r="E54" s="27" t="s">
        <v>2867</v>
      </c>
    </row>
    <row r="55">
      <c r="A55" s="1" t="s">
        <v>108</v>
      </c>
      <c r="B55" s="1">
        <v>10</v>
      </c>
      <c r="C55" s="26" t="s">
        <v>5841</v>
      </c>
      <c r="D55" t="s">
        <v>138</v>
      </c>
      <c r="E55" s="27" t="s">
        <v>5842</v>
      </c>
      <c r="F55" s="28" t="s">
        <v>776</v>
      </c>
      <c r="G55" s="29">
        <v>31.550000000000001</v>
      </c>
      <c r="H55" s="28">
        <v>0</v>
      </c>
      <c r="I55" s="30">
        <f>ROUND(G55*H55,P4)</f>
        <v>0</v>
      </c>
      <c r="L55" s="30">
        <v>0</v>
      </c>
      <c r="M55" s="24">
        <f>ROUND(G55*L55,P4)</f>
        <v>0</v>
      </c>
      <c r="N55" s="25" t="s">
        <v>559</v>
      </c>
      <c r="O55" s="31">
        <f>M55*AA55</f>
        <v>0</v>
      </c>
      <c r="P55" s="1">
        <v>3</v>
      </c>
      <c r="AA55" s="1">
        <f>IF(P55=1,$O$3,IF(P55=2,$O$4,$O$5))</f>
        <v>0</v>
      </c>
    </row>
    <row r="56" ht="26.4">
      <c r="A56" s="1" t="s">
        <v>114</v>
      </c>
      <c r="E56" s="27" t="s">
        <v>2896</v>
      </c>
    </row>
    <row r="57" ht="79.2">
      <c r="A57" s="1" t="s">
        <v>116</v>
      </c>
      <c r="E57" s="32" t="s">
        <v>5843</v>
      </c>
    </row>
    <row r="58">
      <c r="A58" s="1" t="s">
        <v>117</v>
      </c>
      <c r="E58" s="27" t="s">
        <v>2867</v>
      </c>
    </row>
    <row r="59">
      <c r="A59" s="1" t="s">
        <v>105</v>
      </c>
      <c r="C59" s="22" t="s">
        <v>1117</v>
      </c>
      <c r="E59" s="23" t="s">
        <v>5844</v>
      </c>
      <c r="L59" s="24">
        <f>SUMIFS(L60:L75,A60:A75,"P")</f>
        <v>0</v>
      </c>
      <c r="M59" s="24">
        <f>SUMIFS(M60:M75,A60:A75,"P")</f>
        <v>0</v>
      </c>
      <c r="N59" s="25"/>
    </row>
    <row r="60" ht="26.4">
      <c r="A60" s="1" t="s">
        <v>108</v>
      </c>
      <c r="B60" s="1">
        <v>12</v>
      </c>
      <c r="C60" s="26" t="s">
        <v>109</v>
      </c>
      <c r="D60" t="s">
        <v>110</v>
      </c>
      <c r="E60" s="27" t="s">
        <v>111</v>
      </c>
      <c r="F60" s="28" t="s">
        <v>112</v>
      </c>
      <c r="G60" s="29">
        <v>58</v>
      </c>
      <c r="H60" s="28">
        <v>0</v>
      </c>
      <c r="I60" s="30">
        <f>ROUND(G60*H60,P4)</f>
        <v>0</v>
      </c>
      <c r="L60" s="30">
        <v>0</v>
      </c>
      <c r="M60" s="24">
        <f>ROUND(G60*L60,P4)</f>
        <v>0</v>
      </c>
      <c r="N60" s="25" t="s">
        <v>785</v>
      </c>
      <c r="O60" s="31">
        <f>M60*AA60</f>
        <v>0</v>
      </c>
      <c r="P60" s="1">
        <v>3</v>
      </c>
      <c r="AA60" s="1">
        <f>IF(P60=1,$O$3,IF(P60=2,$O$4,$O$5))</f>
        <v>0</v>
      </c>
    </row>
    <row r="61" ht="26.4">
      <c r="A61" s="1" t="s">
        <v>114</v>
      </c>
      <c r="E61" s="27" t="s">
        <v>115</v>
      </c>
    </row>
    <row r="62" ht="39.6">
      <c r="A62" s="1" t="s">
        <v>116</v>
      </c>
      <c r="E62" s="32" t="s">
        <v>5845</v>
      </c>
    </row>
    <row r="63" ht="198">
      <c r="A63" s="1" t="s">
        <v>117</v>
      </c>
      <c r="E63" s="27" t="s">
        <v>787</v>
      </c>
    </row>
    <row r="64" ht="26.4">
      <c r="A64" s="1" t="s">
        <v>108</v>
      </c>
      <c r="B64" s="1">
        <v>13</v>
      </c>
      <c r="C64" s="26" t="s">
        <v>788</v>
      </c>
      <c r="D64" t="s">
        <v>789</v>
      </c>
      <c r="E64" s="27" t="s">
        <v>790</v>
      </c>
      <c r="F64" s="28" t="s">
        <v>112</v>
      </c>
      <c r="G64" s="29">
        <v>25.600000000000001</v>
      </c>
      <c r="H64" s="28">
        <v>0</v>
      </c>
      <c r="I64" s="30">
        <f>ROUND(G64*H64,P4)</f>
        <v>0</v>
      </c>
      <c r="L64" s="30">
        <v>0</v>
      </c>
      <c r="M64" s="24">
        <f>ROUND(G64*L64,P4)</f>
        <v>0</v>
      </c>
      <c r="N64" s="25" t="s">
        <v>785</v>
      </c>
      <c r="O64" s="31">
        <f>M64*AA64</f>
        <v>0</v>
      </c>
      <c r="P64" s="1">
        <v>3</v>
      </c>
      <c r="AA64" s="1">
        <f>IF(P64=1,$O$3,IF(P64=2,$O$4,$O$5))</f>
        <v>0</v>
      </c>
    </row>
    <row r="65" ht="26.4">
      <c r="A65" s="1" t="s">
        <v>114</v>
      </c>
      <c r="E65" s="27" t="s">
        <v>115</v>
      </c>
    </row>
    <row r="66" ht="52.8">
      <c r="A66" s="1" t="s">
        <v>116</v>
      </c>
      <c r="E66" s="32" t="s">
        <v>5846</v>
      </c>
    </row>
    <row r="67" ht="184.8">
      <c r="A67" s="1" t="s">
        <v>117</v>
      </c>
      <c r="E67" s="27" t="s">
        <v>792</v>
      </c>
    </row>
    <row r="68" ht="26.4">
      <c r="A68" s="1" t="s">
        <v>108</v>
      </c>
      <c r="B68" s="1">
        <v>14</v>
      </c>
      <c r="C68" s="26" t="s">
        <v>2920</v>
      </c>
      <c r="D68" t="s">
        <v>2921</v>
      </c>
      <c r="E68" s="27" t="s">
        <v>2922</v>
      </c>
      <c r="F68" s="28" t="s">
        <v>112</v>
      </c>
      <c r="G68" s="29">
        <v>6.4000000000000004</v>
      </c>
      <c r="H68" s="28">
        <v>0</v>
      </c>
      <c r="I68" s="30">
        <f>ROUND(G68*H68,P4)</f>
        <v>0</v>
      </c>
      <c r="L68" s="30">
        <v>0</v>
      </c>
      <c r="M68" s="24">
        <f>ROUND(G68*L68,P4)</f>
        <v>0</v>
      </c>
      <c r="N68" s="25" t="s">
        <v>785</v>
      </c>
      <c r="O68" s="31">
        <f>M68*AA68</f>
        <v>0</v>
      </c>
      <c r="P68" s="1">
        <v>3</v>
      </c>
      <c r="AA68" s="1">
        <f>IF(P68=1,$O$3,IF(P68=2,$O$4,$O$5))</f>
        <v>0</v>
      </c>
    </row>
    <row r="69" ht="26.4">
      <c r="A69" s="1" t="s">
        <v>114</v>
      </c>
      <c r="E69" s="27" t="s">
        <v>115</v>
      </c>
    </row>
    <row r="70" ht="52.8">
      <c r="A70" s="1" t="s">
        <v>116</v>
      </c>
      <c r="E70" s="32" t="s">
        <v>5847</v>
      </c>
    </row>
    <row r="71" ht="184.8">
      <c r="A71" s="1" t="s">
        <v>117</v>
      </c>
      <c r="E71" s="27" t="s">
        <v>792</v>
      </c>
    </row>
    <row r="72" ht="26.4">
      <c r="A72" s="1" t="s">
        <v>108</v>
      </c>
      <c r="B72" s="1">
        <v>15</v>
      </c>
      <c r="C72" s="26" t="s">
        <v>2924</v>
      </c>
      <c r="D72" t="s">
        <v>2925</v>
      </c>
      <c r="E72" s="27" t="s">
        <v>2926</v>
      </c>
      <c r="F72" s="28" t="s">
        <v>112</v>
      </c>
      <c r="G72" s="29">
        <v>0.5</v>
      </c>
      <c r="H72" s="28">
        <v>0</v>
      </c>
      <c r="I72" s="30">
        <f>ROUND(G72*H72,P4)</f>
        <v>0</v>
      </c>
      <c r="L72" s="30">
        <v>0</v>
      </c>
      <c r="M72" s="24">
        <f>ROUND(G72*L72,P4)</f>
        <v>0</v>
      </c>
      <c r="N72" s="25" t="s">
        <v>785</v>
      </c>
      <c r="O72" s="31">
        <f>M72*AA72</f>
        <v>0</v>
      </c>
      <c r="P72" s="1">
        <v>3</v>
      </c>
      <c r="AA72" s="1">
        <f>IF(P72=1,$O$3,IF(P72=2,$O$4,$O$5))</f>
        <v>0</v>
      </c>
    </row>
    <row r="73" ht="26.4">
      <c r="A73" s="1" t="s">
        <v>114</v>
      </c>
      <c r="E73" s="27" t="s">
        <v>115</v>
      </c>
    </row>
    <row r="74" ht="39.6">
      <c r="A74" s="1" t="s">
        <v>116</v>
      </c>
      <c r="E74" s="32" t="s">
        <v>5848</v>
      </c>
    </row>
    <row r="75" ht="184.8">
      <c r="A75" s="1" t="s">
        <v>117</v>
      </c>
      <c r="E75" s="27" t="s">
        <v>484</v>
      </c>
    </row>
    <row r="76">
      <c r="A76" s="1" t="s">
        <v>102</v>
      </c>
      <c r="C76" s="22" t="s">
        <v>5849</v>
      </c>
      <c r="E76" s="23" t="s">
        <v>5850</v>
      </c>
      <c r="L76" s="24">
        <f>L77+L82+L87+L96+L109</f>
        <v>0</v>
      </c>
      <c r="M76" s="24">
        <f>M77+M82+M87+M96+M109</f>
        <v>0</v>
      </c>
      <c r="N76" s="25"/>
    </row>
    <row r="77">
      <c r="A77" s="1" t="s">
        <v>105</v>
      </c>
      <c r="C77" s="22" t="s">
        <v>483</v>
      </c>
      <c r="E77" s="23" t="s">
        <v>107</v>
      </c>
      <c r="L77" s="24">
        <f>SUMIFS(L78:L81,A78:A81,"P")</f>
        <v>0</v>
      </c>
      <c r="M77" s="24">
        <f>SUMIFS(M78:M81,A78:A81,"P")</f>
        <v>0</v>
      </c>
      <c r="N77" s="25"/>
    </row>
    <row r="78" ht="26.4">
      <c r="A78" s="1" t="s">
        <v>108</v>
      </c>
      <c r="B78" s="1">
        <v>7</v>
      </c>
      <c r="C78" s="26" t="s">
        <v>109</v>
      </c>
      <c r="D78" t="s">
        <v>110</v>
      </c>
      <c r="E78" s="27" t="s">
        <v>111</v>
      </c>
      <c r="F78" s="28" t="s">
        <v>112</v>
      </c>
      <c r="G78" s="29">
        <v>10.802</v>
      </c>
      <c r="H78" s="28">
        <v>0</v>
      </c>
      <c r="I78" s="30">
        <f>ROUND(G78*H78,P4)</f>
        <v>0</v>
      </c>
      <c r="L78" s="30">
        <v>0</v>
      </c>
      <c r="M78" s="24">
        <f>ROUND(G78*L78,P4)</f>
        <v>0</v>
      </c>
      <c r="N78" s="25" t="s">
        <v>785</v>
      </c>
      <c r="O78" s="31">
        <f>M78*AA78</f>
        <v>0</v>
      </c>
      <c r="P78" s="1">
        <v>3</v>
      </c>
      <c r="AA78" s="1">
        <f>IF(P78=1,$O$3,IF(P78=2,$O$4,$O$5))</f>
        <v>0</v>
      </c>
    </row>
    <row r="79" ht="26.4">
      <c r="A79" s="1" t="s">
        <v>114</v>
      </c>
      <c r="E79" s="27" t="s">
        <v>115</v>
      </c>
    </row>
    <row r="80">
      <c r="A80" s="1" t="s">
        <v>116</v>
      </c>
      <c r="E80" s="32" t="s">
        <v>5851</v>
      </c>
    </row>
    <row r="81" ht="198">
      <c r="A81" s="1" t="s">
        <v>117</v>
      </c>
      <c r="E81" s="27" t="s">
        <v>787</v>
      </c>
    </row>
    <row r="82">
      <c r="A82" s="1" t="s">
        <v>105</v>
      </c>
      <c r="C82" s="22" t="s">
        <v>604</v>
      </c>
      <c r="E82" s="23" t="s">
        <v>2544</v>
      </c>
      <c r="L82" s="24">
        <f>SUMIFS(L83:L86,A83:A86,"P")</f>
        <v>0</v>
      </c>
      <c r="M82" s="24">
        <f>SUMIFS(M83:M86,A83:A86,"P")</f>
        <v>0</v>
      </c>
      <c r="N82" s="25"/>
    </row>
    <row r="83">
      <c r="A83" s="1" t="s">
        <v>108</v>
      </c>
      <c r="B83" s="1">
        <v>2</v>
      </c>
      <c r="C83" s="26" t="s">
        <v>4458</v>
      </c>
      <c r="D83" t="s">
        <v>138</v>
      </c>
      <c r="E83" s="27" t="s">
        <v>4459</v>
      </c>
      <c r="F83" s="28" t="s">
        <v>153</v>
      </c>
      <c r="G83" s="29">
        <v>3.1499999999999999</v>
      </c>
      <c r="H83" s="28">
        <v>0</v>
      </c>
      <c r="I83" s="30">
        <f>ROUND(G83*H83,P4)</f>
        <v>0</v>
      </c>
      <c r="L83" s="30">
        <v>0</v>
      </c>
      <c r="M83" s="24">
        <f>ROUND(G83*L83,P4)</f>
        <v>0</v>
      </c>
      <c r="N83" s="25" t="s">
        <v>559</v>
      </c>
      <c r="O83" s="31">
        <f>M83*AA83</f>
        <v>0</v>
      </c>
      <c r="P83" s="1">
        <v>3</v>
      </c>
      <c r="AA83" s="1">
        <f>IF(P83=1,$O$3,IF(P83=2,$O$4,$O$5))</f>
        <v>0</v>
      </c>
    </row>
    <row r="84">
      <c r="A84" s="1" t="s">
        <v>114</v>
      </c>
      <c r="E84" s="27" t="s">
        <v>4460</v>
      </c>
    </row>
    <row r="85">
      <c r="A85" s="1" t="s">
        <v>116</v>
      </c>
      <c r="E85" s="32" t="s">
        <v>5852</v>
      </c>
    </row>
    <row r="86" ht="79.2">
      <c r="A86" s="1" t="s">
        <v>117</v>
      </c>
      <c r="E86" s="27" t="s">
        <v>4462</v>
      </c>
    </row>
    <row r="87">
      <c r="A87" s="1" t="s">
        <v>105</v>
      </c>
      <c r="C87" s="22" t="s">
        <v>2560</v>
      </c>
      <c r="E87" s="23" t="s">
        <v>2561</v>
      </c>
      <c r="L87" s="24">
        <f>SUMIFS(L88:L95,A88:A95,"P")</f>
        <v>0</v>
      </c>
      <c r="M87" s="24">
        <f>SUMIFS(M88:M95,A88:A95,"P")</f>
        <v>0</v>
      </c>
      <c r="N87" s="25"/>
    </row>
    <row r="88" ht="26.4">
      <c r="A88" s="1" t="s">
        <v>108</v>
      </c>
      <c r="B88" s="1">
        <v>3</v>
      </c>
      <c r="C88" s="26" t="s">
        <v>4464</v>
      </c>
      <c r="D88" t="s">
        <v>138</v>
      </c>
      <c r="E88" s="27" t="s">
        <v>4465</v>
      </c>
      <c r="F88" s="28" t="s">
        <v>153</v>
      </c>
      <c r="G88" s="29">
        <v>10.5</v>
      </c>
      <c r="H88" s="28">
        <v>0</v>
      </c>
      <c r="I88" s="30">
        <f>ROUND(G88*H88,P4)</f>
        <v>0</v>
      </c>
      <c r="L88" s="30">
        <v>0</v>
      </c>
      <c r="M88" s="24">
        <f>ROUND(G88*L88,P4)</f>
        <v>0</v>
      </c>
      <c r="N88" s="25" t="s">
        <v>559</v>
      </c>
      <c r="O88" s="31">
        <f>M88*AA88</f>
        <v>0</v>
      </c>
      <c r="P88" s="1">
        <v>3</v>
      </c>
      <c r="AA88" s="1">
        <f>IF(P88=1,$O$3,IF(P88=2,$O$4,$O$5))</f>
        <v>0</v>
      </c>
    </row>
    <row r="89" ht="26.4">
      <c r="A89" s="1" t="s">
        <v>114</v>
      </c>
      <c r="E89" s="27" t="s">
        <v>5853</v>
      </c>
    </row>
    <row r="90">
      <c r="A90" s="1" t="s">
        <v>116</v>
      </c>
      <c r="E90" s="32" t="s">
        <v>5854</v>
      </c>
    </row>
    <row r="91" ht="52.8">
      <c r="A91" s="1" t="s">
        <v>117</v>
      </c>
      <c r="E91" s="27" t="s">
        <v>2565</v>
      </c>
    </row>
    <row r="92">
      <c r="A92" s="1" t="s">
        <v>108</v>
      </c>
      <c r="B92" s="1">
        <v>4</v>
      </c>
      <c r="C92" s="26" t="s">
        <v>5820</v>
      </c>
      <c r="D92" t="s">
        <v>138</v>
      </c>
      <c r="E92" s="27" t="s">
        <v>5821</v>
      </c>
      <c r="F92" s="28" t="s">
        <v>5601</v>
      </c>
      <c r="G92" s="29">
        <v>420</v>
      </c>
      <c r="H92" s="28">
        <v>0</v>
      </c>
      <c r="I92" s="30">
        <f>ROUND(G92*H92,P4)</f>
        <v>0</v>
      </c>
      <c r="L92" s="30">
        <v>0</v>
      </c>
      <c r="M92" s="24">
        <f>ROUND(G92*L92,P4)</f>
        <v>0</v>
      </c>
      <c r="N92" s="25" t="s">
        <v>559</v>
      </c>
      <c r="O92" s="31">
        <f>M92*AA92</f>
        <v>0</v>
      </c>
      <c r="P92" s="1">
        <v>3</v>
      </c>
      <c r="AA92" s="1">
        <f>IF(P92=1,$O$3,IF(P92=2,$O$4,$O$5))</f>
        <v>0</v>
      </c>
    </row>
    <row r="93" ht="26.4">
      <c r="A93" s="1" t="s">
        <v>114</v>
      </c>
      <c r="E93" s="27" t="s">
        <v>5855</v>
      </c>
    </row>
    <row r="94">
      <c r="A94" s="1" t="s">
        <v>116</v>
      </c>
      <c r="E94" s="32" t="s">
        <v>5856</v>
      </c>
    </row>
    <row r="95" ht="79.2">
      <c r="A95" s="1" t="s">
        <v>117</v>
      </c>
      <c r="E95" s="27" t="s">
        <v>5857</v>
      </c>
    </row>
    <row r="96">
      <c r="A96" s="1" t="s">
        <v>105</v>
      </c>
      <c r="C96" s="22" t="s">
        <v>155</v>
      </c>
      <c r="E96" s="23" t="s">
        <v>156</v>
      </c>
      <c r="L96" s="24">
        <f>SUMIFS(L97:L108,A97:A108,"P")</f>
        <v>0</v>
      </c>
      <c r="M96" s="24">
        <f>SUMIFS(M97:M108,A97:A108,"P")</f>
        <v>0</v>
      </c>
      <c r="N96" s="25"/>
    </row>
    <row r="97">
      <c r="A97" s="1" t="s">
        <v>108</v>
      </c>
      <c r="B97" s="1">
        <v>5</v>
      </c>
      <c r="C97" s="26" t="s">
        <v>5828</v>
      </c>
      <c r="D97" t="s">
        <v>138</v>
      </c>
      <c r="E97" s="27" t="s">
        <v>5829</v>
      </c>
      <c r="F97" s="28" t="s">
        <v>148</v>
      </c>
      <c r="G97" s="29">
        <v>1890.5</v>
      </c>
      <c r="H97" s="28">
        <v>0</v>
      </c>
      <c r="I97" s="30">
        <f>ROUND(G97*H97,P4)</f>
        <v>0</v>
      </c>
      <c r="L97" s="30">
        <v>0</v>
      </c>
      <c r="M97" s="24">
        <f>ROUND(G97*L97,P4)</f>
        <v>0</v>
      </c>
      <c r="N97" s="25" t="s">
        <v>559</v>
      </c>
      <c r="O97" s="31">
        <f>M97*AA97</f>
        <v>0</v>
      </c>
      <c r="P97" s="1">
        <v>3</v>
      </c>
      <c r="AA97" s="1">
        <f>IF(P97=1,$O$3,IF(P97=2,$O$4,$O$5))</f>
        <v>0</v>
      </c>
    </row>
    <row r="98" ht="26.4">
      <c r="A98" s="1" t="s">
        <v>114</v>
      </c>
      <c r="E98" s="27" t="s">
        <v>5858</v>
      </c>
    </row>
    <row r="99" ht="39.6">
      <c r="A99" s="1" t="s">
        <v>116</v>
      </c>
      <c r="E99" s="32" t="s">
        <v>5859</v>
      </c>
    </row>
    <row r="100" ht="145.2">
      <c r="A100" s="1" t="s">
        <v>117</v>
      </c>
      <c r="E100" s="27" t="s">
        <v>5860</v>
      </c>
    </row>
    <row r="101">
      <c r="A101" s="1" t="s">
        <v>108</v>
      </c>
      <c r="B101" s="1">
        <v>6</v>
      </c>
      <c r="C101" s="26" t="s">
        <v>5861</v>
      </c>
      <c r="D101" t="s">
        <v>138</v>
      </c>
      <c r="E101" s="27" t="s">
        <v>5862</v>
      </c>
      <c r="F101" s="28" t="s">
        <v>148</v>
      </c>
      <c r="G101" s="29">
        <v>18.222000000000001</v>
      </c>
      <c r="H101" s="28">
        <v>0</v>
      </c>
      <c r="I101" s="30">
        <f>ROUND(G101*H101,P4)</f>
        <v>0</v>
      </c>
      <c r="L101" s="30">
        <v>0</v>
      </c>
      <c r="M101" s="24">
        <f>ROUND(G101*L101,P4)</f>
        <v>0</v>
      </c>
      <c r="N101" s="25" t="s">
        <v>559</v>
      </c>
      <c r="O101" s="31">
        <f>M101*AA101</f>
        <v>0</v>
      </c>
      <c r="P101" s="1">
        <v>3</v>
      </c>
      <c r="AA101" s="1">
        <f>IF(P101=1,$O$3,IF(P101=2,$O$4,$O$5))</f>
        <v>0</v>
      </c>
    </row>
    <row r="102">
      <c r="A102" s="1" t="s">
        <v>114</v>
      </c>
      <c r="E102" s="27" t="s">
        <v>138</v>
      </c>
    </row>
    <row r="103">
      <c r="A103" s="1" t="s">
        <v>116</v>
      </c>
      <c r="E103" s="32" t="s">
        <v>5863</v>
      </c>
    </row>
    <row r="104" ht="158.4">
      <c r="A104" s="1" t="s">
        <v>117</v>
      </c>
      <c r="E104" s="27" t="s">
        <v>5864</v>
      </c>
    </row>
    <row r="105">
      <c r="A105" s="1" t="s">
        <v>108</v>
      </c>
      <c r="B105" s="1">
        <v>9</v>
      </c>
      <c r="C105" s="26" t="s">
        <v>5865</v>
      </c>
      <c r="D105" t="s">
        <v>138</v>
      </c>
      <c r="E105" s="27" t="s">
        <v>5866</v>
      </c>
      <c r="F105" s="28" t="s">
        <v>148</v>
      </c>
      <c r="G105" s="29">
        <v>340</v>
      </c>
      <c r="H105" s="28">
        <v>0</v>
      </c>
      <c r="I105" s="30">
        <f>ROUND(G105*H105,P4)</f>
        <v>0</v>
      </c>
      <c r="L105" s="30">
        <v>0</v>
      </c>
      <c r="M105" s="24">
        <f>ROUND(G105*L105,P4)</f>
        <v>0</v>
      </c>
      <c r="N105" s="25" t="s">
        <v>559</v>
      </c>
      <c r="O105" s="31">
        <f>M105*AA105</f>
        <v>0</v>
      </c>
      <c r="P105" s="1">
        <v>3</v>
      </c>
      <c r="AA105" s="1">
        <f>IF(P105=1,$O$3,IF(P105=2,$O$4,$O$5))</f>
        <v>0</v>
      </c>
    </row>
    <row r="106">
      <c r="A106" s="1" t="s">
        <v>114</v>
      </c>
      <c r="E106" s="27" t="s">
        <v>138</v>
      </c>
    </row>
    <row r="107">
      <c r="A107" s="1" t="s">
        <v>116</v>
      </c>
      <c r="E107" s="32" t="s">
        <v>5867</v>
      </c>
    </row>
    <row r="108" ht="132">
      <c r="A108" s="1" t="s">
        <v>117</v>
      </c>
      <c r="E108" s="27" t="s">
        <v>5868</v>
      </c>
    </row>
    <row r="109">
      <c r="A109" s="1" t="s">
        <v>105</v>
      </c>
      <c r="C109" s="22" t="s">
        <v>1797</v>
      </c>
      <c r="E109" s="23" t="s">
        <v>2386</v>
      </c>
      <c r="L109" s="24">
        <f>SUMIFS(L110:L117,A110:A117,"P")</f>
        <v>0</v>
      </c>
      <c r="M109" s="24">
        <f>SUMIFS(M110:M117,A110:A117,"P")</f>
        <v>0</v>
      </c>
      <c r="N109" s="25"/>
    </row>
    <row r="110">
      <c r="A110" s="1" t="s">
        <v>108</v>
      </c>
      <c r="B110" s="1">
        <v>8</v>
      </c>
      <c r="C110" s="26" t="s">
        <v>5869</v>
      </c>
      <c r="D110" t="s">
        <v>138</v>
      </c>
      <c r="E110" s="27" t="s">
        <v>5786</v>
      </c>
      <c r="F110" s="28" t="s">
        <v>167</v>
      </c>
      <c r="G110" s="29">
        <v>1191.5</v>
      </c>
      <c r="H110" s="28">
        <v>0</v>
      </c>
      <c r="I110" s="30">
        <f>ROUND(G110*H110,P4)</f>
        <v>0</v>
      </c>
      <c r="L110" s="30">
        <v>0</v>
      </c>
      <c r="M110" s="24">
        <f>ROUND(G110*L110,P4)</f>
        <v>0</v>
      </c>
      <c r="N110" s="25" t="s">
        <v>138</v>
      </c>
      <c r="O110" s="31">
        <f>M110*AA110</f>
        <v>0</v>
      </c>
      <c r="P110" s="1">
        <v>3</v>
      </c>
      <c r="AA110" s="1">
        <f>IF(P110=1,$O$3,IF(P110=2,$O$4,$O$5))</f>
        <v>0</v>
      </c>
    </row>
    <row r="111">
      <c r="A111" s="1" t="s">
        <v>114</v>
      </c>
      <c r="E111" s="27" t="s">
        <v>138</v>
      </c>
    </row>
    <row r="112">
      <c r="A112" s="1" t="s">
        <v>116</v>
      </c>
      <c r="E112" s="32" t="s">
        <v>5870</v>
      </c>
    </row>
    <row r="113">
      <c r="A113" s="1" t="s">
        <v>117</v>
      </c>
      <c r="E113" s="27" t="s">
        <v>138</v>
      </c>
    </row>
    <row r="114">
      <c r="A114" s="1" t="s">
        <v>108</v>
      </c>
      <c r="B114" s="1">
        <v>10</v>
      </c>
      <c r="C114" s="26" t="s">
        <v>5785</v>
      </c>
      <c r="D114" t="s">
        <v>138</v>
      </c>
      <c r="E114" s="27" t="s">
        <v>5786</v>
      </c>
      <c r="F114" s="28" t="s">
        <v>167</v>
      </c>
      <c r="G114" s="29">
        <v>170</v>
      </c>
      <c r="H114" s="28">
        <v>0</v>
      </c>
      <c r="I114" s="30">
        <f>ROUND(G114*H114,P4)</f>
        <v>0</v>
      </c>
      <c r="L114" s="30">
        <v>0</v>
      </c>
      <c r="M114" s="24">
        <f>ROUND(G114*L114,P4)</f>
        <v>0</v>
      </c>
      <c r="N114" s="25" t="s">
        <v>559</v>
      </c>
      <c r="O114" s="31">
        <f>M114*AA114</f>
        <v>0</v>
      </c>
      <c r="P114" s="1">
        <v>3</v>
      </c>
      <c r="AA114" s="1">
        <f>IF(P114=1,$O$3,IF(P114=2,$O$4,$O$5))</f>
        <v>0</v>
      </c>
    </row>
    <row r="115">
      <c r="A115" s="1" t="s">
        <v>114</v>
      </c>
      <c r="E115" s="27" t="s">
        <v>138</v>
      </c>
    </row>
    <row r="116">
      <c r="A116" s="1" t="s">
        <v>116</v>
      </c>
      <c r="E116" s="32" t="s">
        <v>5871</v>
      </c>
    </row>
    <row r="117" ht="132">
      <c r="A117" s="1" t="s">
        <v>117</v>
      </c>
      <c r="E117" s="27" t="s">
        <v>5788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COUNTIFS(L8:L541,"=0",A8:A541,"P")+COUNTIFS(L8:L541,"",A8:A541,"P")+SUM(Q8:Q541)</f>
        <v>0</v>
      </c>
    </row>
    <row r="8">
      <c r="A8" s="1" t="s">
        <v>100</v>
      </c>
      <c r="C8" s="22" t="s">
        <v>5872</v>
      </c>
      <c r="E8" s="23" t="s">
        <v>67</v>
      </c>
      <c r="L8" s="24">
        <f>L9</f>
        <v>0</v>
      </c>
      <c r="M8" s="24">
        <f>M9</f>
        <v>0</v>
      </c>
      <c r="N8" s="25"/>
    </row>
    <row r="9">
      <c r="A9" s="1" t="s">
        <v>102</v>
      </c>
      <c r="C9" s="22" t="s">
        <v>5873</v>
      </c>
      <c r="E9" s="23" t="s">
        <v>5874</v>
      </c>
      <c r="L9" s="24">
        <f>L10+L71+L116+L201+L438+L487+L532</f>
        <v>0</v>
      </c>
      <c r="M9" s="24">
        <f>M10+M71+M116+M201+M438+M487+M532</f>
        <v>0</v>
      </c>
      <c r="N9" s="25"/>
    </row>
    <row r="10">
      <c r="A10" s="1" t="s">
        <v>105</v>
      </c>
      <c r="C10" s="22" t="s">
        <v>155</v>
      </c>
      <c r="E10" s="23" t="s">
        <v>5875</v>
      </c>
      <c r="L10" s="24">
        <f>SUMIFS(L11:L70,A11:A70,"P")</f>
        <v>0</v>
      </c>
      <c r="M10" s="24">
        <f>SUMIFS(M11:M70,A11:A70,"P")</f>
        <v>0</v>
      </c>
      <c r="N10" s="25"/>
    </row>
    <row r="11">
      <c r="A11" s="1" t="s">
        <v>108</v>
      </c>
      <c r="B11" s="1">
        <v>116</v>
      </c>
      <c r="C11" s="26" t="s">
        <v>3834</v>
      </c>
      <c r="D11" t="s">
        <v>138</v>
      </c>
      <c r="E11" s="27" t="s">
        <v>3835</v>
      </c>
      <c r="F11" s="28" t="s">
        <v>153</v>
      </c>
      <c r="G11" s="29">
        <v>136.5</v>
      </c>
      <c r="H11" s="28">
        <v>0</v>
      </c>
      <c r="I11" s="30">
        <f>ROUND(G11*H11,P4)</f>
        <v>0</v>
      </c>
      <c r="L11" s="30">
        <v>0</v>
      </c>
      <c r="M11" s="24">
        <f>ROUND(G11*L11,P4)</f>
        <v>0</v>
      </c>
      <c r="N11" s="25" t="s">
        <v>559</v>
      </c>
      <c r="O11" s="31">
        <f>M11*AA11</f>
        <v>0</v>
      </c>
      <c r="P11" s="1">
        <v>3</v>
      </c>
      <c r="AA11" s="1">
        <f>IF(P11=1,$O$3,IF(P11=2,$O$4,$O$5))</f>
        <v>0</v>
      </c>
    </row>
    <row r="12">
      <c r="A12" s="1" t="s">
        <v>114</v>
      </c>
      <c r="E12" s="27" t="s">
        <v>138</v>
      </c>
    </row>
    <row r="13" ht="26.4">
      <c r="A13" s="1" t="s">
        <v>116</v>
      </c>
      <c r="E13" s="32" t="s">
        <v>5876</v>
      </c>
    </row>
    <row r="14" ht="356.4">
      <c r="A14" s="1" t="s">
        <v>117</v>
      </c>
      <c r="E14" s="27" t="s">
        <v>428</v>
      </c>
    </row>
    <row r="15">
      <c r="A15" s="1" t="s">
        <v>108</v>
      </c>
      <c r="B15" s="1">
        <v>117</v>
      </c>
      <c r="C15" s="26" t="s">
        <v>151</v>
      </c>
      <c r="D15" t="s">
        <v>138</v>
      </c>
      <c r="E15" s="27" t="s">
        <v>152</v>
      </c>
      <c r="F15" s="28" t="s">
        <v>153</v>
      </c>
      <c r="G15" s="29">
        <v>109.2</v>
      </c>
      <c r="H15" s="28">
        <v>0</v>
      </c>
      <c r="I15" s="30">
        <f>ROUND(G15*H15,P4)</f>
        <v>0</v>
      </c>
      <c r="L15" s="30">
        <v>0</v>
      </c>
      <c r="M15" s="24">
        <f>ROUND(G15*L15,P4)</f>
        <v>0</v>
      </c>
      <c r="N15" s="25" t="s">
        <v>559</v>
      </c>
      <c r="O15" s="31">
        <f>M15*AA15</f>
        <v>0</v>
      </c>
      <c r="P15" s="1">
        <v>3</v>
      </c>
      <c r="AA15" s="1">
        <f>IF(P15=1,$O$3,IF(P15=2,$O$4,$O$5))</f>
        <v>0</v>
      </c>
    </row>
    <row r="16">
      <c r="A16" s="1" t="s">
        <v>114</v>
      </c>
      <c r="E16" s="27" t="s">
        <v>138</v>
      </c>
    </row>
    <row r="17" ht="26.4">
      <c r="A17" s="1" t="s">
        <v>116</v>
      </c>
      <c r="E17" s="32" t="s">
        <v>5877</v>
      </c>
    </row>
    <row r="18" ht="264">
      <c r="A18" s="1" t="s">
        <v>117</v>
      </c>
      <c r="E18" s="27" t="s">
        <v>154</v>
      </c>
    </row>
    <row r="19">
      <c r="A19" s="1" t="s">
        <v>108</v>
      </c>
      <c r="B19" s="1">
        <v>118</v>
      </c>
      <c r="C19" s="26" t="s">
        <v>2509</v>
      </c>
      <c r="D19" t="s">
        <v>138</v>
      </c>
      <c r="E19" s="27" t="s">
        <v>2510</v>
      </c>
      <c r="F19" s="28" t="s">
        <v>153</v>
      </c>
      <c r="G19" s="29">
        <v>27.300000000000001</v>
      </c>
      <c r="H19" s="28">
        <v>0</v>
      </c>
      <c r="I19" s="30">
        <f>ROUND(G19*H19,P4)</f>
        <v>0</v>
      </c>
      <c r="L19" s="30">
        <v>0</v>
      </c>
      <c r="M19" s="24">
        <f>ROUND(G19*L19,P4)</f>
        <v>0</v>
      </c>
      <c r="N19" s="25" t="s">
        <v>559</v>
      </c>
      <c r="O19" s="31">
        <f>M19*AA19</f>
        <v>0</v>
      </c>
      <c r="P19" s="1">
        <v>3</v>
      </c>
      <c r="AA19" s="1">
        <f>IF(P19=1,$O$3,IF(P19=2,$O$4,$O$5))</f>
        <v>0</v>
      </c>
    </row>
    <row r="20">
      <c r="A20" s="1" t="s">
        <v>114</v>
      </c>
      <c r="E20" s="27" t="s">
        <v>138</v>
      </c>
    </row>
    <row r="21" ht="26.4">
      <c r="A21" s="1" t="s">
        <v>116</v>
      </c>
      <c r="E21" s="32" t="s">
        <v>5878</v>
      </c>
    </row>
    <row r="22" ht="264">
      <c r="A22" s="1" t="s">
        <v>117</v>
      </c>
      <c r="E22" s="27" t="s">
        <v>2512</v>
      </c>
    </row>
    <row r="23">
      <c r="A23" s="1" t="s">
        <v>108</v>
      </c>
      <c r="B23" s="1">
        <v>119</v>
      </c>
      <c r="C23" s="26" t="s">
        <v>5879</v>
      </c>
      <c r="D23" t="s">
        <v>138</v>
      </c>
      <c r="E23" s="27" t="s">
        <v>5880</v>
      </c>
      <c r="F23" s="28" t="s">
        <v>148</v>
      </c>
      <c r="G23" s="29">
        <v>91</v>
      </c>
      <c r="H23" s="28">
        <v>0</v>
      </c>
      <c r="I23" s="30">
        <f>ROUND(G23*H23,P4)</f>
        <v>0</v>
      </c>
      <c r="L23" s="30">
        <v>0</v>
      </c>
      <c r="M23" s="24">
        <f>ROUND(G23*L23,P4)</f>
        <v>0</v>
      </c>
      <c r="N23" s="25" t="s">
        <v>559</v>
      </c>
      <c r="O23" s="31">
        <f>M23*AA23</f>
        <v>0</v>
      </c>
      <c r="P23" s="1">
        <v>3</v>
      </c>
      <c r="AA23" s="1">
        <f>IF(P23=1,$O$3,IF(P23=2,$O$4,$O$5))</f>
        <v>0</v>
      </c>
    </row>
    <row r="24">
      <c r="A24" s="1" t="s">
        <v>114</v>
      </c>
      <c r="E24" s="27" t="s">
        <v>138</v>
      </c>
    </row>
    <row r="25" ht="26.4">
      <c r="A25" s="1" t="s">
        <v>116</v>
      </c>
      <c r="E25" s="32" t="s">
        <v>5881</v>
      </c>
    </row>
    <row r="26" ht="52.8">
      <c r="A26" s="1" t="s">
        <v>117</v>
      </c>
      <c r="E26" s="27" t="s">
        <v>2518</v>
      </c>
    </row>
    <row r="27" ht="26.4">
      <c r="A27" s="1" t="s">
        <v>108</v>
      </c>
      <c r="B27" s="1">
        <v>120</v>
      </c>
      <c r="C27" s="26" t="s">
        <v>157</v>
      </c>
      <c r="D27" t="s">
        <v>138</v>
      </c>
      <c r="E27" s="27" t="s">
        <v>158</v>
      </c>
      <c r="F27" s="28" t="s">
        <v>159</v>
      </c>
      <c r="G27" s="29">
        <v>12</v>
      </c>
      <c r="H27" s="28">
        <v>0</v>
      </c>
      <c r="I27" s="30">
        <f>ROUND(G27*H27,P4)</f>
        <v>0</v>
      </c>
      <c r="L27" s="30">
        <v>0</v>
      </c>
      <c r="M27" s="24">
        <f>ROUND(G27*L27,P4)</f>
        <v>0</v>
      </c>
      <c r="N27" s="25" t="s">
        <v>559</v>
      </c>
      <c r="O27" s="31">
        <f>M27*AA27</f>
        <v>0</v>
      </c>
      <c r="P27" s="1">
        <v>3</v>
      </c>
      <c r="AA27" s="1">
        <f>IF(P27=1,$O$3,IF(P27=2,$O$4,$O$5))</f>
        <v>0</v>
      </c>
    </row>
    <row r="28">
      <c r="A28" s="1" t="s">
        <v>114</v>
      </c>
      <c r="E28" s="27" t="s">
        <v>138</v>
      </c>
    </row>
    <row r="29" ht="26.4">
      <c r="A29" s="1" t="s">
        <v>116</v>
      </c>
      <c r="E29" s="32" t="s">
        <v>5882</v>
      </c>
    </row>
    <row r="30" ht="79.2">
      <c r="A30" s="1" t="s">
        <v>117</v>
      </c>
      <c r="E30" s="27" t="s">
        <v>160</v>
      </c>
    </row>
    <row r="31">
      <c r="A31" s="1" t="s">
        <v>108</v>
      </c>
      <c r="B31" s="1">
        <v>121</v>
      </c>
      <c r="C31" s="26" t="s">
        <v>171</v>
      </c>
      <c r="D31" t="s">
        <v>138</v>
      </c>
      <c r="E31" s="27" t="s">
        <v>172</v>
      </c>
      <c r="F31" s="28" t="s">
        <v>167</v>
      </c>
      <c r="G31" s="29">
        <v>420</v>
      </c>
      <c r="H31" s="28">
        <v>0</v>
      </c>
      <c r="I31" s="30">
        <f>ROUND(G31*H31,P4)</f>
        <v>0</v>
      </c>
      <c r="L31" s="30">
        <v>0</v>
      </c>
      <c r="M31" s="24">
        <f>ROUND(G31*L31,P4)</f>
        <v>0</v>
      </c>
      <c r="N31" s="25" t="s">
        <v>559</v>
      </c>
      <c r="O31" s="31">
        <f>M31*AA31</f>
        <v>0</v>
      </c>
      <c r="P31" s="1">
        <v>3</v>
      </c>
      <c r="AA31" s="1">
        <f>IF(P31=1,$O$3,IF(P31=2,$O$4,$O$5))</f>
        <v>0</v>
      </c>
    </row>
    <row r="32">
      <c r="A32" s="1" t="s">
        <v>114</v>
      </c>
      <c r="E32" s="27" t="s">
        <v>138</v>
      </c>
    </row>
    <row r="33" ht="26.4">
      <c r="A33" s="1" t="s">
        <v>116</v>
      </c>
      <c r="E33" s="32" t="s">
        <v>5883</v>
      </c>
    </row>
    <row r="34" ht="79.2">
      <c r="A34" s="1" t="s">
        <v>117</v>
      </c>
      <c r="E34" s="27" t="s">
        <v>168</v>
      </c>
    </row>
    <row r="35">
      <c r="A35" s="1" t="s">
        <v>108</v>
      </c>
      <c r="B35" s="1">
        <v>122</v>
      </c>
      <c r="C35" s="26" t="s">
        <v>5884</v>
      </c>
      <c r="D35" t="s">
        <v>138</v>
      </c>
      <c r="E35" s="27" t="s">
        <v>5885</v>
      </c>
      <c r="F35" s="28" t="s">
        <v>167</v>
      </c>
      <c r="G35" s="29">
        <v>140</v>
      </c>
      <c r="H35" s="28">
        <v>0</v>
      </c>
      <c r="I35" s="30">
        <f>ROUND(G35*H35,P4)</f>
        <v>0</v>
      </c>
      <c r="L35" s="30">
        <v>0</v>
      </c>
      <c r="M35" s="24">
        <f>ROUND(G35*L35,P4)</f>
        <v>0</v>
      </c>
      <c r="N35" s="25" t="s">
        <v>559</v>
      </c>
      <c r="O35" s="31">
        <f>M35*AA35</f>
        <v>0</v>
      </c>
      <c r="P35" s="1">
        <v>3</v>
      </c>
      <c r="AA35" s="1">
        <f>IF(P35=1,$O$3,IF(P35=2,$O$4,$O$5))</f>
        <v>0</v>
      </c>
    </row>
    <row r="36">
      <c r="A36" s="1" t="s">
        <v>114</v>
      </c>
      <c r="E36" s="27" t="s">
        <v>138</v>
      </c>
    </row>
    <row r="37" ht="26.4">
      <c r="A37" s="1" t="s">
        <v>116</v>
      </c>
      <c r="E37" s="32" t="s">
        <v>5886</v>
      </c>
    </row>
    <row r="38" ht="92.4">
      <c r="A38" s="1" t="s">
        <v>117</v>
      </c>
      <c r="E38" s="27" t="s">
        <v>5887</v>
      </c>
    </row>
    <row r="39">
      <c r="A39" s="1" t="s">
        <v>108</v>
      </c>
      <c r="B39" s="1">
        <v>123</v>
      </c>
      <c r="C39" s="26" t="s">
        <v>1981</v>
      </c>
      <c r="D39" t="s">
        <v>138</v>
      </c>
      <c r="E39" s="27" t="s">
        <v>1982</v>
      </c>
      <c r="F39" s="28" t="s">
        <v>159</v>
      </c>
      <c r="G39" s="29">
        <v>16</v>
      </c>
      <c r="H39" s="28">
        <v>0</v>
      </c>
      <c r="I39" s="30">
        <f>ROUND(G39*H39,P4)</f>
        <v>0</v>
      </c>
      <c r="L39" s="30">
        <v>0</v>
      </c>
      <c r="M39" s="24">
        <f>ROUND(G39*L39,P4)</f>
        <v>0</v>
      </c>
      <c r="N39" s="25" t="s">
        <v>559</v>
      </c>
      <c r="O39" s="31">
        <f>M39*AA39</f>
        <v>0</v>
      </c>
      <c r="P39" s="1">
        <v>3</v>
      </c>
      <c r="AA39" s="1">
        <f>IF(P39=1,$O$3,IF(P39=2,$O$4,$O$5))</f>
        <v>0</v>
      </c>
    </row>
    <row r="40">
      <c r="A40" s="1" t="s">
        <v>114</v>
      </c>
      <c r="E40" s="27" t="s">
        <v>138</v>
      </c>
    </row>
    <row r="41" ht="26.4">
      <c r="A41" s="1" t="s">
        <v>116</v>
      </c>
      <c r="E41" s="32" t="s">
        <v>5888</v>
      </c>
    </row>
    <row r="42" ht="118.8">
      <c r="A42" s="1" t="s">
        <v>117</v>
      </c>
      <c r="E42" s="27" t="s">
        <v>5889</v>
      </c>
    </row>
    <row r="43" ht="26.4">
      <c r="A43" s="1" t="s">
        <v>108</v>
      </c>
      <c r="B43" s="1">
        <v>124</v>
      </c>
      <c r="C43" s="26" t="s">
        <v>580</v>
      </c>
      <c r="D43" t="s">
        <v>138</v>
      </c>
      <c r="E43" s="27" t="s">
        <v>581</v>
      </c>
      <c r="F43" s="28" t="s">
        <v>159</v>
      </c>
      <c r="G43" s="29">
        <v>6</v>
      </c>
      <c r="H43" s="28">
        <v>0</v>
      </c>
      <c r="I43" s="30">
        <f>ROUND(G43*H43,P4)</f>
        <v>0</v>
      </c>
      <c r="L43" s="30">
        <v>0</v>
      </c>
      <c r="M43" s="24">
        <f>ROUND(G43*L43,P4)</f>
        <v>0</v>
      </c>
      <c r="N43" s="25" t="s">
        <v>559</v>
      </c>
      <c r="O43" s="31">
        <f>M43*AA43</f>
        <v>0</v>
      </c>
      <c r="P43" s="1">
        <v>3</v>
      </c>
      <c r="AA43" s="1">
        <f>IF(P43=1,$O$3,IF(P43=2,$O$4,$O$5))</f>
        <v>0</v>
      </c>
    </row>
    <row r="44">
      <c r="A44" s="1" t="s">
        <v>114</v>
      </c>
      <c r="E44" s="27" t="s">
        <v>138</v>
      </c>
    </row>
    <row r="45" ht="26.4">
      <c r="A45" s="1" t="s">
        <v>116</v>
      </c>
      <c r="E45" s="32" t="s">
        <v>5890</v>
      </c>
    </row>
    <row r="46" ht="105.6">
      <c r="A46" s="1" t="s">
        <v>117</v>
      </c>
      <c r="E46" s="27" t="s">
        <v>5891</v>
      </c>
    </row>
    <row r="47">
      <c r="A47" s="1" t="s">
        <v>108</v>
      </c>
      <c r="B47" s="1">
        <v>125</v>
      </c>
      <c r="C47" s="26" t="s">
        <v>5892</v>
      </c>
      <c r="D47" t="s">
        <v>138</v>
      </c>
      <c r="E47" s="27" t="s">
        <v>5893</v>
      </c>
      <c r="F47" s="28" t="s">
        <v>167</v>
      </c>
      <c r="G47" s="29">
        <v>540</v>
      </c>
      <c r="H47" s="28">
        <v>0</v>
      </c>
      <c r="I47" s="30">
        <f>ROUND(G47*H47,P4)</f>
        <v>0</v>
      </c>
      <c r="L47" s="30">
        <v>0</v>
      </c>
      <c r="M47" s="24">
        <f>ROUND(G47*L47,P4)</f>
        <v>0</v>
      </c>
      <c r="N47" s="25" t="s">
        <v>559</v>
      </c>
      <c r="O47" s="31">
        <f>M47*AA47</f>
        <v>0</v>
      </c>
      <c r="P47" s="1">
        <v>3</v>
      </c>
      <c r="AA47" s="1">
        <f>IF(P47=1,$O$3,IF(P47=2,$O$4,$O$5))</f>
        <v>0</v>
      </c>
    </row>
    <row r="48">
      <c r="A48" s="1" t="s">
        <v>114</v>
      </c>
      <c r="E48" s="27" t="s">
        <v>138</v>
      </c>
    </row>
    <row r="49" ht="26.4">
      <c r="A49" s="1" t="s">
        <v>116</v>
      </c>
      <c r="E49" s="32" t="s">
        <v>5894</v>
      </c>
    </row>
    <row r="50" ht="79.2">
      <c r="A50" s="1" t="s">
        <v>117</v>
      </c>
      <c r="E50" s="27" t="s">
        <v>3850</v>
      </c>
    </row>
    <row r="51" ht="26.4">
      <c r="A51" s="1" t="s">
        <v>108</v>
      </c>
      <c r="B51" s="1">
        <v>126</v>
      </c>
      <c r="C51" s="26" t="s">
        <v>5895</v>
      </c>
      <c r="D51" t="s">
        <v>138</v>
      </c>
      <c r="E51" s="27" t="s">
        <v>5896</v>
      </c>
      <c r="F51" s="28" t="s">
        <v>159</v>
      </c>
      <c r="G51" s="29">
        <v>12</v>
      </c>
      <c r="H51" s="28">
        <v>0</v>
      </c>
      <c r="I51" s="30">
        <f>ROUND(G51*H51,P4)</f>
        <v>0</v>
      </c>
      <c r="L51" s="30">
        <v>0</v>
      </c>
      <c r="M51" s="24">
        <f>ROUND(G51*L51,P4)</f>
        <v>0</v>
      </c>
      <c r="N51" s="25" t="s">
        <v>559</v>
      </c>
      <c r="O51" s="31">
        <f>M51*AA51</f>
        <v>0</v>
      </c>
      <c r="P51" s="1">
        <v>3</v>
      </c>
      <c r="AA51" s="1">
        <f>IF(P51=1,$O$3,IF(P51=2,$O$4,$O$5))</f>
        <v>0</v>
      </c>
    </row>
    <row r="52">
      <c r="A52" s="1" t="s">
        <v>114</v>
      </c>
      <c r="E52" s="27" t="s">
        <v>138</v>
      </c>
    </row>
    <row r="53" ht="26.4">
      <c r="A53" s="1" t="s">
        <v>116</v>
      </c>
      <c r="E53" s="32" t="s">
        <v>5897</v>
      </c>
    </row>
    <row r="54" ht="92.4">
      <c r="A54" s="1" t="s">
        <v>117</v>
      </c>
      <c r="E54" s="27" t="s">
        <v>5898</v>
      </c>
    </row>
    <row r="55">
      <c r="A55" s="1" t="s">
        <v>108</v>
      </c>
      <c r="B55" s="1">
        <v>127</v>
      </c>
      <c r="C55" s="26" t="s">
        <v>5899</v>
      </c>
      <c r="D55" t="s">
        <v>138</v>
      </c>
      <c r="E55" s="27" t="s">
        <v>5900</v>
      </c>
      <c r="F55" s="28" t="s">
        <v>167</v>
      </c>
      <c r="G55" s="29">
        <v>420</v>
      </c>
      <c r="H55" s="28">
        <v>0</v>
      </c>
      <c r="I55" s="30">
        <f>ROUND(G55*H55,P4)</f>
        <v>0</v>
      </c>
      <c r="L55" s="30">
        <v>0</v>
      </c>
      <c r="M55" s="24">
        <f>ROUND(G55*L55,P4)</f>
        <v>0</v>
      </c>
      <c r="N55" s="25" t="s">
        <v>559</v>
      </c>
      <c r="O55" s="31">
        <f>M55*AA55</f>
        <v>0</v>
      </c>
      <c r="P55" s="1">
        <v>3</v>
      </c>
      <c r="AA55" s="1">
        <f>IF(P55=1,$O$3,IF(P55=2,$O$4,$O$5))</f>
        <v>0</v>
      </c>
    </row>
    <row r="56">
      <c r="A56" s="1" t="s">
        <v>114</v>
      </c>
      <c r="E56" s="27" t="s">
        <v>138</v>
      </c>
    </row>
    <row r="57" ht="26.4">
      <c r="A57" s="1" t="s">
        <v>116</v>
      </c>
      <c r="E57" s="32" t="s">
        <v>5901</v>
      </c>
    </row>
    <row r="58" ht="79.2">
      <c r="A58" s="1" t="s">
        <v>117</v>
      </c>
      <c r="E58" s="27" t="s">
        <v>5902</v>
      </c>
    </row>
    <row r="59">
      <c r="A59" s="1" t="s">
        <v>108</v>
      </c>
      <c r="B59" s="1">
        <v>128</v>
      </c>
      <c r="C59" s="26" t="s">
        <v>5903</v>
      </c>
      <c r="D59" t="s">
        <v>138</v>
      </c>
      <c r="E59" s="27" t="s">
        <v>5904</v>
      </c>
      <c r="F59" s="28" t="s">
        <v>159</v>
      </c>
      <c r="G59" s="29">
        <v>6</v>
      </c>
      <c r="H59" s="28">
        <v>0</v>
      </c>
      <c r="I59" s="30">
        <f>ROUND(G59*H59,P4)</f>
        <v>0</v>
      </c>
      <c r="L59" s="30">
        <v>0</v>
      </c>
      <c r="M59" s="24">
        <f>ROUND(G59*L59,P4)</f>
        <v>0</v>
      </c>
      <c r="N59" s="25" t="s">
        <v>559</v>
      </c>
      <c r="O59" s="31">
        <f>M59*AA59</f>
        <v>0</v>
      </c>
      <c r="P59" s="1">
        <v>3</v>
      </c>
      <c r="AA59" s="1">
        <f>IF(P59=1,$O$3,IF(P59=2,$O$4,$O$5))</f>
        <v>0</v>
      </c>
    </row>
    <row r="60">
      <c r="A60" s="1" t="s">
        <v>114</v>
      </c>
      <c r="E60" s="27" t="s">
        <v>138</v>
      </c>
    </row>
    <row r="61" ht="26.4">
      <c r="A61" s="1" t="s">
        <v>116</v>
      </c>
      <c r="E61" s="32" t="s">
        <v>5905</v>
      </c>
    </row>
    <row r="62" ht="79.2">
      <c r="A62" s="1" t="s">
        <v>117</v>
      </c>
      <c r="E62" s="27" t="s">
        <v>3897</v>
      </c>
    </row>
    <row r="63" ht="26.4">
      <c r="A63" s="1" t="s">
        <v>108</v>
      </c>
      <c r="B63" s="1">
        <v>129</v>
      </c>
      <c r="C63" s="26" t="s">
        <v>5906</v>
      </c>
      <c r="D63" t="s">
        <v>138</v>
      </c>
      <c r="E63" s="27" t="s">
        <v>5907</v>
      </c>
      <c r="F63" s="28" t="s">
        <v>159</v>
      </c>
      <c r="G63" s="29">
        <v>6</v>
      </c>
      <c r="H63" s="28">
        <v>0</v>
      </c>
      <c r="I63" s="30">
        <f>ROUND(G63*H63,P4)</f>
        <v>0</v>
      </c>
      <c r="L63" s="30">
        <v>0</v>
      </c>
      <c r="M63" s="24">
        <f>ROUND(G63*L63,P4)</f>
        <v>0</v>
      </c>
      <c r="N63" s="25" t="s">
        <v>559</v>
      </c>
      <c r="O63" s="31">
        <f>M63*AA63</f>
        <v>0</v>
      </c>
      <c r="P63" s="1">
        <v>3</v>
      </c>
      <c r="AA63" s="1">
        <f>IF(P63=1,$O$3,IF(P63=2,$O$4,$O$5))</f>
        <v>0</v>
      </c>
    </row>
    <row r="64">
      <c r="A64" s="1" t="s">
        <v>114</v>
      </c>
      <c r="E64" s="27" t="s">
        <v>138</v>
      </c>
    </row>
    <row r="65" ht="26.4">
      <c r="A65" s="1" t="s">
        <v>116</v>
      </c>
      <c r="E65" s="32" t="s">
        <v>5905</v>
      </c>
    </row>
    <row r="66" ht="79.2">
      <c r="A66" s="1" t="s">
        <v>117</v>
      </c>
      <c r="E66" s="27" t="s">
        <v>3897</v>
      </c>
    </row>
    <row r="67">
      <c r="A67" s="1" t="s">
        <v>108</v>
      </c>
      <c r="B67" s="1">
        <v>130</v>
      </c>
      <c r="C67" s="26" t="s">
        <v>5908</v>
      </c>
      <c r="D67" t="s">
        <v>138</v>
      </c>
      <c r="E67" s="27" t="s">
        <v>5909</v>
      </c>
      <c r="F67" s="28" t="s">
        <v>553</v>
      </c>
      <c r="G67" s="29">
        <v>0.5</v>
      </c>
      <c r="H67" s="28">
        <v>0</v>
      </c>
      <c r="I67" s="30">
        <f>ROUND(G67*H67,P4)</f>
        <v>0</v>
      </c>
      <c r="L67" s="30">
        <v>0</v>
      </c>
      <c r="M67" s="24">
        <f>ROUND(G67*L67,P4)</f>
        <v>0</v>
      </c>
      <c r="N67" s="25" t="s">
        <v>138</v>
      </c>
      <c r="O67" s="31">
        <f>M67*AA67</f>
        <v>0</v>
      </c>
      <c r="P67" s="1">
        <v>3</v>
      </c>
      <c r="AA67" s="1">
        <f>IF(P67=1,$O$3,IF(P67=2,$O$4,$O$5))</f>
        <v>0</v>
      </c>
    </row>
    <row r="68">
      <c r="A68" s="1" t="s">
        <v>114</v>
      </c>
      <c r="E68" s="27" t="s">
        <v>138</v>
      </c>
    </row>
    <row r="69" ht="26.4">
      <c r="A69" s="1" t="s">
        <v>116</v>
      </c>
      <c r="E69" s="32" t="s">
        <v>5910</v>
      </c>
    </row>
    <row r="70" ht="66">
      <c r="A70" s="1" t="s">
        <v>117</v>
      </c>
      <c r="E70" s="27" t="s">
        <v>5911</v>
      </c>
    </row>
    <row r="71">
      <c r="A71" s="1" t="s">
        <v>105</v>
      </c>
      <c r="C71" s="22" t="s">
        <v>5912</v>
      </c>
      <c r="E71" s="23" t="s">
        <v>5913</v>
      </c>
      <c r="L71" s="24">
        <f>SUMIFS(L72:L115,A72:A115,"P")</f>
        <v>0</v>
      </c>
      <c r="M71" s="24">
        <f>SUMIFS(M72:M115,A72:A115,"P")</f>
        <v>0</v>
      </c>
      <c r="N71" s="25"/>
    </row>
    <row r="72">
      <c r="A72" s="1" t="s">
        <v>108</v>
      </c>
      <c r="B72" s="1">
        <v>1</v>
      </c>
      <c r="C72" s="26" t="s">
        <v>5914</v>
      </c>
      <c r="D72" t="s">
        <v>138</v>
      </c>
      <c r="E72" s="27" t="s">
        <v>5915</v>
      </c>
      <c r="F72" s="28" t="s">
        <v>153</v>
      </c>
      <c r="G72" s="29">
        <v>574</v>
      </c>
      <c r="H72" s="28">
        <v>0</v>
      </c>
      <c r="I72" s="30">
        <f>ROUND(G72*H72,P4)</f>
        <v>0</v>
      </c>
      <c r="L72" s="30">
        <v>0</v>
      </c>
      <c r="M72" s="24">
        <f>ROUND(G72*L72,P4)</f>
        <v>0</v>
      </c>
      <c r="N72" s="25" t="s">
        <v>559</v>
      </c>
      <c r="O72" s="31">
        <f>M72*AA72</f>
        <v>0</v>
      </c>
      <c r="P72" s="1">
        <v>3</v>
      </c>
      <c r="AA72" s="1">
        <f>IF(P72=1,$O$3,IF(P72=2,$O$4,$O$5))</f>
        <v>0</v>
      </c>
    </row>
    <row r="73">
      <c r="A73" s="1" t="s">
        <v>114</v>
      </c>
      <c r="E73" s="27" t="s">
        <v>138</v>
      </c>
    </row>
    <row r="74" ht="26.4">
      <c r="A74" s="1" t="s">
        <v>116</v>
      </c>
      <c r="E74" s="32" t="s">
        <v>5916</v>
      </c>
    </row>
    <row r="75" ht="224.4">
      <c r="A75" s="1" t="s">
        <v>117</v>
      </c>
      <c r="E75" s="27" t="s">
        <v>5917</v>
      </c>
    </row>
    <row r="76">
      <c r="A76" s="1" t="s">
        <v>108</v>
      </c>
      <c r="B76" s="1">
        <v>2</v>
      </c>
      <c r="C76" s="26" t="s">
        <v>5918</v>
      </c>
      <c r="D76" t="s">
        <v>138</v>
      </c>
      <c r="E76" s="27" t="s">
        <v>5919</v>
      </c>
      <c r="F76" s="28" t="s">
        <v>153</v>
      </c>
      <c r="G76" s="29">
        <v>303</v>
      </c>
      <c r="H76" s="28">
        <v>0</v>
      </c>
      <c r="I76" s="30">
        <f>ROUND(G76*H76,P4)</f>
        <v>0</v>
      </c>
      <c r="L76" s="30">
        <v>0</v>
      </c>
      <c r="M76" s="24">
        <f>ROUND(G76*L76,P4)</f>
        <v>0</v>
      </c>
      <c r="N76" s="25" t="s">
        <v>559</v>
      </c>
      <c r="O76" s="31">
        <f>M76*AA76</f>
        <v>0</v>
      </c>
      <c r="P76" s="1">
        <v>3</v>
      </c>
      <c r="AA76" s="1">
        <f>IF(P76=1,$O$3,IF(P76=2,$O$4,$O$5))</f>
        <v>0</v>
      </c>
    </row>
    <row r="77">
      <c r="A77" s="1" t="s">
        <v>114</v>
      </c>
      <c r="E77" s="27" t="s">
        <v>138</v>
      </c>
    </row>
    <row r="78" ht="26.4">
      <c r="A78" s="1" t="s">
        <v>116</v>
      </c>
      <c r="E78" s="32" t="s">
        <v>5920</v>
      </c>
    </row>
    <row r="79" ht="145.2">
      <c r="A79" s="1" t="s">
        <v>117</v>
      </c>
      <c r="E79" s="27" t="s">
        <v>5921</v>
      </c>
    </row>
    <row r="80">
      <c r="A80" s="1" t="s">
        <v>108</v>
      </c>
      <c r="B80" s="1">
        <v>3</v>
      </c>
      <c r="C80" s="26" t="s">
        <v>1790</v>
      </c>
      <c r="D80" t="s">
        <v>138</v>
      </c>
      <c r="E80" s="27" t="s">
        <v>1791</v>
      </c>
      <c r="F80" s="28" t="s">
        <v>1792</v>
      </c>
      <c r="G80" s="29">
        <v>8610</v>
      </c>
      <c r="H80" s="28">
        <v>0</v>
      </c>
      <c r="I80" s="30">
        <f>ROUND(G80*H80,P4)</f>
        <v>0</v>
      </c>
      <c r="L80" s="30">
        <v>0</v>
      </c>
      <c r="M80" s="24">
        <f>ROUND(G80*L80,P4)</f>
        <v>0</v>
      </c>
      <c r="N80" s="25" t="s">
        <v>559</v>
      </c>
      <c r="O80" s="31">
        <f>M80*AA80</f>
        <v>0</v>
      </c>
      <c r="P80" s="1">
        <v>3</v>
      </c>
      <c r="AA80" s="1">
        <f>IF(P80=1,$O$3,IF(P80=2,$O$4,$O$5))</f>
        <v>0</v>
      </c>
    </row>
    <row r="81">
      <c r="A81" s="1" t="s">
        <v>114</v>
      </c>
      <c r="E81" s="27" t="s">
        <v>138</v>
      </c>
    </row>
    <row r="82" ht="26.4">
      <c r="A82" s="1" t="s">
        <v>116</v>
      </c>
      <c r="E82" s="32" t="s">
        <v>5922</v>
      </c>
    </row>
    <row r="83" ht="132">
      <c r="A83" s="1" t="s">
        <v>117</v>
      </c>
      <c r="E83" s="27" t="s">
        <v>5923</v>
      </c>
    </row>
    <row r="84">
      <c r="A84" s="1" t="s">
        <v>108</v>
      </c>
      <c r="B84" s="1">
        <v>4</v>
      </c>
      <c r="C84" s="26" t="s">
        <v>5924</v>
      </c>
      <c r="D84" t="s">
        <v>138</v>
      </c>
      <c r="E84" s="27" t="s">
        <v>5925</v>
      </c>
      <c r="F84" s="28" t="s">
        <v>112</v>
      </c>
      <c r="G84" s="29">
        <v>1033.2</v>
      </c>
      <c r="H84" s="28">
        <v>0</v>
      </c>
      <c r="I84" s="30">
        <f>ROUND(G84*H84,P4)</f>
        <v>0</v>
      </c>
      <c r="L84" s="30">
        <v>0</v>
      </c>
      <c r="M84" s="24">
        <f>ROUND(G84*L84,P4)</f>
        <v>0</v>
      </c>
      <c r="N84" s="25" t="s">
        <v>559</v>
      </c>
      <c r="O84" s="31">
        <f>M84*AA84</f>
        <v>0</v>
      </c>
      <c r="P84" s="1">
        <v>3</v>
      </c>
      <c r="AA84" s="1">
        <f>IF(P84=1,$O$3,IF(P84=2,$O$4,$O$5))</f>
        <v>0</v>
      </c>
    </row>
    <row r="85">
      <c r="A85" s="1" t="s">
        <v>114</v>
      </c>
      <c r="E85" s="27" t="s">
        <v>138</v>
      </c>
    </row>
    <row r="86" ht="26.4">
      <c r="A86" s="1" t="s">
        <v>116</v>
      </c>
      <c r="E86" s="32" t="s">
        <v>5926</v>
      </c>
    </row>
    <row r="87" ht="105.6">
      <c r="A87" s="1" t="s">
        <v>117</v>
      </c>
      <c r="E87" s="27" t="s">
        <v>5927</v>
      </c>
    </row>
    <row r="88">
      <c r="A88" s="1" t="s">
        <v>108</v>
      </c>
      <c r="B88" s="1">
        <v>5</v>
      </c>
      <c r="C88" s="26" t="s">
        <v>5928</v>
      </c>
      <c r="D88" t="s">
        <v>138</v>
      </c>
      <c r="E88" s="27" t="s">
        <v>5929</v>
      </c>
      <c r="F88" s="28" t="s">
        <v>159</v>
      </c>
      <c r="G88" s="29">
        <v>342</v>
      </c>
      <c r="H88" s="28">
        <v>0</v>
      </c>
      <c r="I88" s="30">
        <f>ROUND(G88*H88,P4)</f>
        <v>0</v>
      </c>
      <c r="L88" s="30">
        <v>0</v>
      </c>
      <c r="M88" s="24">
        <f>ROUND(G88*L88,P4)</f>
        <v>0</v>
      </c>
      <c r="N88" s="25" t="s">
        <v>559</v>
      </c>
      <c r="O88" s="31">
        <f>M88*AA88</f>
        <v>0</v>
      </c>
      <c r="P88" s="1">
        <v>3</v>
      </c>
      <c r="AA88" s="1">
        <f>IF(P88=1,$O$3,IF(P88=2,$O$4,$O$5))</f>
        <v>0</v>
      </c>
    </row>
    <row r="89">
      <c r="A89" s="1" t="s">
        <v>114</v>
      </c>
      <c r="E89" s="27" t="s">
        <v>138</v>
      </c>
    </row>
    <row r="90" ht="26.4">
      <c r="A90" s="1" t="s">
        <v>116</v>
      </c>
      <c r="E90" s="32" t="s">
        <v>5930</v>
      </c>
    </row>
    <row r="91" ht="79.2">
      <c r="A91" s="1" t="s">
        <v>117</v>
      </c>
      <c r="E91" s="27" t="s">
        <v>5931</v>
      </c>
    </row>
    <row r="92">
      <c r="A92" s="1" t="s">
        <v>108</v>
      </c>
      <c r="B92" s="1">
        <v>6</v>
      </c>
      <c r="C92" s="26" t="s">
        <v>5932</v>
      </c>
      <c r="D92" t="s">
        <v>138</v>
      </c>
      <c r="E92" s="27" t="s">
        <v>5933</v>
      </c>
      <c r="F92" s="28" t="s">
        <v>159</v>
      </c>
      <c r="G92" s="29">
        <v>460</v>
      </c>
      <c r="H92" s="28">
        <v>0</v>
      </c>
      <c r="I92" s="30">
        <f>ROUND(G92*H92,P4)</f>
        <v>0</v>
      </c>
      <c r="L92" s="30">
        <v>0</v>
      </c>
      <c r="M92" s="24">
        <f>ROUND(G92*L92,P4)</f>
        <v>0</v>
      </c>
      <c r="N92" s="25" t="s">
        <v>559</v>
      </c>
      <c r="O92" s="31">
        <f>M92*AA92</f>
        <v>0</v>
      </c>
      <c r="P92" s="1">
        <v>3</v>
      </c>
      <c r="AA92" s="1">
        <f>IF(P92=1,$O$3,IF(P92=2,$O$4,$O$5))</f>
        <v>0</v>
      </c>
    </row>
    <row r="93">
      <c r="A93" s="1" t="s">
        <v>114</v>
      </c>
      <c r="E93" s="27" t="s">
        <v>138</v>
      </c>
    </row>
    <row r="94" ht="26.4">
      <c r="A94" s="1" t="s">
        <v>116</v>
      </c>
      <c r="E94" s="32" t="s">
        <v>5934</v>
      </c>
    </row>
    <row r="95" ht="79.2">
      <c r="A95" s="1" t="s">
        <v>117</v>
      </c>
      <c r="E95" s="27" t="s">
        <v>5935</v>
      </c>
    </row>
    <row r="96">
      <c r="A96" s="1" t="s">
        <v>108</v>
      </c>
      <c r="B96" s="1">
        <v>7</v>
      </c>
      <c r="C96" s="26" t="s">
        <v>5936</v>
      </c>
      <c r="D96" t="s">
        <v>138</v>
      </c>
      <c r="E96" s="27" t="s">
        <v>5937</v>
      </c>
      <c r="F96" s="28" t="s">
        <v>159</v>
      </c>
      <c r="G96" s="29">
        <v>57</v>
      </c>
      <c r="H96" s="28">
        <v>0</v>
      </c>
      <c r="I96" s="30">
        <f>ROUND(G96*H96,P4)</f>
        <v>0</v>
      </c>
      <c r="L96" s="30">
        <v>0</v>
      </c>
      <c r="M96" s="24">
        <f>ROUND(G96*L96,P4)</f>
        <v>0</v>
      </c>
      <c r="N96" s="25" t="s">
        <v>559</v>
      </c>
      <c r="O96" s="31">
        <f>M96*AA96</f>
        <v>0</v>
      </c>
      <c r="P96" s="1">
        <v>3</v>
      </c>
      <c r="AA96" s="1">
        <f>IF(P96=1,$O$3,IF(P96=2,$O$4,$O$5))</f>
        <v>0</v>
      </c>
    </row>
    <row r="97">
      <c r="A97" s="1" t="s">
        <v>114</v>
      </c>
      <c r="E97" s="27" t="s">
        <v>138</v>
      </c>
    </row>
    <row r="98" ht="26.4">
      <c r="A98" s="1" t="s">
        <v>116</v>
      </c>
      <c r="E98" s="32" t="s">
        <v>5938</v>
      </c>
    </row>
    <row r="99" ht="79.2">
      <c r="A99" s="1" t="s">
        <v>117</v>
      </c>
      <c r="E99" s="27" t="s">
        <v>5939</v>
      </c>
    </row>
    <row r="100">
      <c r="A100" s="1" t="s">
        <v>108</v>
      </c>
      <c r="B100" s="1">
        <v>8</v>
      </c>
      <c r="C100" s="26" t="s">
        <v>5940</v>
      </c>
      <c r="D100" t="s">
        <v>138</v>
      </c>
      <c r="E100" s="27" t="s">
        <v>5941</v>
      </c>
      <c r="F100" s="28" t="s">
        <v>159</v>
      </c>
      <c r="G100" s="29">
        <v>98</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ht="26.4">
      <c r="A102" s="1" t="s">
        <v>116</v>
      </c>
      <c r="E102" s="32" t="s">
        <v>5942</v>
      </c>
    </row>
    <row r="103" ht="118.8">
      <c r="A103" s="1" t="s">
        <v>117</v>
      </c>
      <c r="E103" s="27" t="s">
        <v>5943</v>
      </c>
    </row>
    <row r="104">
      <c r="A104" s="1" t="s">
        <v>108</v>
      </c>
      <c r="B104" s="1">
        <v>9</v>
      </c>
      <c r="C104" s="26" t="s">
        <v>5944</v>
      </c>
      <c r="D104" t="s">
        <v>138</v>
      </c>
      <c r="E104" s="27" t="s">
        <v>5945</v>
      </c>
      <c r="F104" s="28" t="s">
        <v>159</v>
      </c>
      <c r="G104" s="29">
        <v>16</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ht="26.4">
      <c r="A106" s="1" t="s">
        <v>116</v>
      </c>
      <c r="E106" s="32" t="s">
        <v>5946</v>
      </c>
    </row>
    <row r="107" ht="118.8">
      <c r="A107" s="1" t="s">
        <v>117</v>
      </c>
      <c r="E107" s="27" t="s">
        <v>5947</v>
      </c>
    </row>
    <row r="108">
      <c r="A108" s="1" t="s">
        <v>108</v>
      </c>
      <c r="B108" s="1">
        <v>10</v>
      </c>
      <c r="C108" s="26" t="s">
        <v>5948</v>
      </c>
      <c r="D108" t="s">
        <v>138</v>
      </c>
      <c r="E108" s="27" t="s">
        <v>5949</v>
      </c>
      <c r="F108" s="28" t="s">
        <v>159</v>
      </c>
      <c r="G108" s="29">
        <v>8</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26.4">
      <c r="A110" s="1" t="s">
        <v>116</v>
      </c>
      <c r="E110" s="32" t="s">
        <v>5950</v>
      </c>
    </row>
    <row r="111" ht="118.8">
      <c r="A111" s="1" t="s">
        <v>117</v>
      </c>
      <c r="E111" s="27" t="s">
        <v>5951</v>
      </c>
    </row>
    <row r="112">
      <c r="A112" s="1" t="s">
        <v>108</v>
      </c>
      <c r="B112" s="1">
        <v>11</v>
      </c>
      <c r="C112" s="26" t="s">
        <v>5952</v>
      </c>
      <c r="D112" t="s">
        <v>138</v>
      </c>
      <c r="E112" s="27" t="s">
        <v>5953</v>
      </c>
      <c r="F112" s="28" t="s">
        <v>398</v>
      </c>
      <c r="G112" s="29">
        <v>861</v>
      </c>
      <c r="H112" s="28">
        <v>0</v>
      </c>
      <c r="I112" s="30">
        <f>ROUND(G112*H112,P4)</f>
        <v>0</v>
      </c>
      <c r="L112" s="30">
        <v>0</v>
      </c>
      <c r="M112" s="24">
        <f>ROUND(G112*L112,P4)</f>
        <v>0</v>
      </c>
      <c r="N112" s="25" t="s">
        <v>559</v>
      </c>
      <c r="O112" s="31">
        <f>M112*AA112</f>
        <v>0</v>
      </c>
      <c r="P112" s="1">
        <v>3</v>
      </c>
      <c r="AA112" s="1">
        <f>IF(P112=1,$O$3,IF(P112=2,$O$4,$O$5))</f>
        <v>0</v>
      </c>
    </row>
    <row r="113">
      <c r="A113" s="1" t="s">
        <v>114</v>
      </c>
      <c r="E113" s="27" t="s">
        <v>138</v>
      </c>
    </row>
    <row r="114" ht="26.4">
      <c r="A114" s="1" t="s">
        <v>116</v>
      </c>
      <c r="E114" s="32" t="s">
        <v>5954</v>
      </c>
    </row>
    <row r="115" ht="92.4">
      <c r="A115" s="1" t="s">
        <v>117</v>
      </c>
      <c r="E115" s="27" t="s">
        <v>5955</v>
      </c>
    </row>
    <row r="116">
      <c r="A116" s="1" t="s">
        <v>105</v>
      </c>
      <c r="C116" s="22" t="s">
        <v>5956</v>
      </c>
      <c r="E116" s="23" t="s">
        <v>5957</v>
      </c>
      <c r="L116" s="24">
        <f>SUMIFS(L117:L200,A117:A200,"P")</f>
        <v>0</v>
      </c>
      <c r="M116" s="24">
        <f>SUMIFS(M117:M200,A117:A200,"P")</f>
        <v>0</v>
      </c>
      <c r="N116" s="25"/>
    </row>
    <row r="117" ht="26.4">
      <c r="A117" s="1" t="s">
        <v>108</v>
      </c>
      <c r="B117" s="1">
        <v>12</v>
      </c>
      <c r="C117" s="26" t="s">
        <v>5958</v>
      </c>
      <c r="D117" t="s">
        <v>138</v>
      </c>
      <c r="E117" s="27" t="s">
        <v>5959</v>
      </c>
      <c r="F117" s="28" t="s">
        <v>159</v>
      </c>
      <c r="G117" s="29">
        <v>16</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5960</v>
      </c>
    </row>
    <row r="120" ht="105.6">
      <c r="A120" s="1" t="s">
        <v>117</v>
      </c>
      <c r="E120" s="27" t="s">
        <v>5961</v>
      </c>
    </row>
    <row r="121" ht="26.4">
      <c r="A121" s="1" t="s">
        <v>108</v>
      </c>
      <c r="B121" s="1">
        <v>13</v>
      </c>
      <c r="C121" s="26" t="s">
        <v>5962</v>
      </c>
      <c r="D121" t="s">
        <v>138</v>
      </c>
      <c r="E121" s="27" t="s">
        <v>5963</v>
      </c>
      <c r="F121" s="28" t="s">
        <v>159</v>
      </c>
      <c r="G121" s="29">
        <v>1</v>
      </c>
      <c r="H121" s="28">
        <v>0</v>
      </c>
      <c r="I121" s="30">
        <f>ROUND(G121*H121,P4)</f>
        <v>0</v>
      </c>
      <c r="L121" s="30">
        <v>0</v>
      </c>
      <c r="M121" s="24">
        <f>ROUND(G121*L121,P4)</f>
        <v>0</v>
      </c>
      <c r="N121" s="25" t="s">
        <v>559</v>
      </c>
      <c r="O121" s="31">
        <f>M121*AA121</f>
        <v>0</v>
      </c>
      <c r="P121" s="1">
        <v>3</v>
      </c>
      <c r="AA121" s="1">
        <f>IF(P121=1,$O$3,IF(P121=2,$O$4,$O$5))</f>
        <v>0</v>
      </c>
    </row>
    <row r="122">
      <c r="A122" s="1" t="s">
        <v>114</v>
      </c>
      <c r="E122" s="27" t="s">
        <v>138</v>
      </c>
    </row>
    <row r="123" ht="26.4">
      <c r="A123" s="1" t="s">
        <v>116</v>
      </c>
      <c r="E123" s="32" t="s">
        <v>5964</v>
      </c>
    </row>
    <row r="124" ht="105.6">
      <c r="A124" s="1" t="s">
        <v>117</v>
      </c>
      <c r="E124" s="27" t="s">
        <v>5961</v>
      </c>
    </row>
    <row r="125" ht="26.4">
      <c r="A125" s="1" t="s">
        <v>108</v>
      </c>
      <c r="B125" s="1">
        <v>14</v>
      </c>
      <c r="C125" s="26" t="s">
        <v>5965</v>
      </c>
      <c r="D125" t="s">
        <v>138</v>
      </c>
      <c r="E125" s="27" t="s">
        <v>5966</v>
      </c>
      <c r="F125" s="28" t="s">
        <v>159</v>
      </c>
      <c r="G125" s="29">
        <v>12</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ht="26.4">
      <c r="A127" s="1" t="s">
        <v>116</v>
      </c>
      <c r="E127" s="32" t="s">
        <v>5967</v>
      </c>
    </row>
    <row r="128" ht="105.6">
      <c r="A128" s="1" t="s">
        <v>117</v>
      </c>
      <c r="E128" s="27" t="s">
        <v>5961</v>
      </c>
    </row>
    <row r="129" ht="26.4">
      <c r="A129" s="1" t="s">
        <v>108</v>
      </c>
      <c r="B129" s="1">
        <v>15</v>
      </c>
      <c r="C129" s="26" t="s">
        <v>5968</v>
      </c>
      <c r="D129" t="s">
        <v>138</v>
      </c>
      <c r="E129" s="27" t="s">
        <v>5969</v>
      </c>
      <c r="F129" s="28" t="s">
        <v>159</v>
      </c>
      <c r="G129" s="29">
        <v>2</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ht="26.4">
      <c r="A131" s="1" t="s">
        <v>116</v>
      </c>
      <c r="E131" s="32" t="s">
        <v>5970</v>
      </c>
    </row>
    <row r="132" ht="105.6">
      <c r="A132" s="1" t="s">
        <v>117</v>
      </c>
      <c r="E132" s="27" t="s">
        <v>5961</v>
      </c>
    </row>
    <row r="133" ht="26.4">
      <c r="A133" s="1" t="s">
        <v>108</v>
      </c>
      <c r="B133" s="1">
        <v>16</v>
      </c>
      <c r="C133" s="26" t="s">
        <v>5971</v>
      </c>
      <c r="D133" t="s">
        <v>138</v>
      </c>
      <c r="E133" s="27" t="s">
        <v>5972</v>
      </c>
      <c r="F133" s="28" t="s">
        <v>159</v>
      </c>
      <c r="G133" s="29">
        <v>2</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ht="26.4">
      <c r="A135" s="1" t="s">
        <v>116</v>
      </c>
      <c r="E135" s="32" t="s">
        <v>5970</v>
      </c>
    </row>
    <row r="136" ht="105.6">
      <c r="A136" s="1" t="s">
        <v>117</v>
      </c>
      <c r="E136" s="27" t="s">
        <v>5961</v>
      </c>
    </row>
    <row r="137" ht="26.4">
      <c r="A137" s="1" t="s">
        <v>108</v>
      </c>
      <c r="B137" s="1">
        <v>17</v>
      </c>
      <c r="C137" s="26" t="s">
        <v>5973</v>
      </c>
      <c r="D137" t="s">
        <v>138</v>
      </c>
      <c r="E137" s="27" t="s">
        <v>5974</v>
      </c>
      <c r="F137" s="28" t="s">
        <v>159</v>
      </c>
      <c r="G137" s="29">
        <v>2</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ht="26.4">
      <c r="A139" s="1" t="s">
        <v>116</v>
      </c>
      <c r="E139" s="32" t="s">
        <v>5970</v>
      </c>
    </row>
    <row r="140" ht="105.6">
      <c r="A140" s="1" t="s">
        <v>117</v>
      </c>
      <c r="E140" s="27" t="s">
        <v>5961</v>
      </c>
    </row>
    <row r="141" ht="26.4">
      <c r="A141" s="1" t="s">
        <v>108</v>
      </c>
      <c r="B141" s="1">
        <v>18</v>
      </c>
      <c r="C141" s="26" t="s">
        <v>5975</v>
      </c>
      <c r="D141" t="s">
        <v>138</v>
      </c>
      <c r="E141" s="27" t="s">
        <v>5976</v>
      </c>
      <c r="F141" s="28" t="s">
        <v>159</v>
      </c>
      <c r="G141" s="29">
        <v>3</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26.4">
      <c r="A143" s="1" t="s">
        <v>116</v>
      </c>
      <c r="E143" s="32" t="s">
        <v>5977</v>
      </c>
    </row>
    <row r="144" ht="105.6">
      <c r="A144" s="1" t="s">
        <v>117</v>
      </c>
      <c r="E144" s="27" t="s">
        <v>5961</v>
      </c>
    </row>
    <row r="145" ht="26.4">
      <c r="A145" s="1" t="s">
        <v>108</v>
      </c>
      <c r="B145" s="1">
        <v>19</v>
      </c>
      <c r="C145" s="26" t="s">
        <v>5978</v>
      </c>
      <c r="D145" t="s">
        <v>138</v>
      </c>
      <c r="E145" s="27" t="s">
        <v>5979</v>
      </c>
      <c r="F145" s="28" t="s">
        <v>159</v>
      </c>
      <c r="G145" s="29">
        <v>2</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26.4">
      <c r="A147" s="1" t="s">
        <v>116</v>
      </c>
      <c r="E147" s="32" t="s">
        <v>5970</v>
      </c>
    </row>
    <row r="148" ht="105.6">
      <c r="A148" s="1" t="s">
        <v>117</v>
      </c>
      <c r="E148" s="27" t="s">
        <v>5961</v>
      </c>
    </row>
    <row r="149" ht="26.4">
      <c r="A149" s="1" t="s">
        <v>108</v>
      </c>
      <c r="B149" s="1">
        <v>20</v>
      </c>
      <c r="C149" s="26" t="s">
        <v>5980</v>
      </c>
      <c r="D149" t="s">
        <v>138</v>
      </c>
      <c r="E149" s="27" t="s">
        <v>5981</v>
      </c>
      <c r="F149" s="28" t="s">
        <v>159</v>
      </c>
      <c r="G149" s="29">
        <v>2</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5970</v>
      </c>
    </row>
    <row r="152" ht="105.6">
      <c r="A152" s="1" t="s">
        <v>117</v>
      </c>
      <c r="E152" s="27" t="s">
        <v>5961</v>
      </c>
    </row>
    <row r="153" ht="26.4">
      <c r="A153" s="1" t="s">
        <v>108</v>
      </c>
      <c r="B153" s="1">
        <v>21</v>
      </c>
      <c r="C153" s="26" t="s">
        <v>5982</v>
      </c>
      <c r="D153" t="s">
        <v>138</v>
      </c>
      <c r="E153" s="27" t="s">
        <v>5983</v>
      </c>
      <c r="F153" s="28" t="s">
        <v>159</v>
      </c>
      <c r="G153" s="29">
        <v>1</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5964</v>
      </c>
    </row>
    <row r="156" ht="105.6">
      <c r="A156" s="1" t="s">
        <v>117</v>
      </c>
      <c r="E156" s="27" t="s">
        <v>5961</v>
      </c>
    </row>
    <row r="157">
      <c r="A157" s="1" t="s">
        <v>108</v>
      </c>
      <c r="B157" s="1">
        <v>22</v>
      </c>
      <c r="C157" s="26" t="s">
        <v>5984</v>
      </c>
      <c r="D157" t="s">
        <v>138</v>
      </c>
      <c r="E157" s="27" t="s">
        <v>5985</v>
      </c>
      <c r="F157" s="28" t="s">
        <v>159</v>
      </c>
      <c r="G157" s="29">
        <v>7</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ht="26.4">
      <c r="A159" s="1" t="s">
        <v>116</v>
      </c>
      <c r="E159" s="32" t="s">
        <v>5986</v>
      </c>
    </row>
    <row r="160" ht="105.6">
      <c r="A160" s="1" t="s">
        <v>117</v>
      </c>
      <c r="E160" s="27" t="s">
        <v>5987</v>
      </c>
    </row>
    <row r="161">
      <c r="A161" s="1" t="s">
        <v>108</v>
      </c>
      <c r="B161" s="1">
        <v>23</v>
      </c>
      <c r="C161" s="26" t="s">
        <v>5988</v>
      </c>
      <c r="D161" t="s">
        <v>138</v>
      </c>
      <c r="E161" s="27" t="s">
        <v>5989</v>
      </c>
      <c r="F161" s="28" t="s">
        <v>159</v>
      </c>
      <c r="G161" s="29">
        <v>3</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ht="26.4">
      <c r="A163" s="1" t="s">
        <v>116</v>
      </c>
      <c r="E163" s="32" t="s">
        <v>5977</v>
      </c>
    </row>
    <row r="164" ht="105.6">
      <c r="A164" s="1" t="s">
        <v>117</v>
      </c>
      <c r="E164" s="27" t="s">
        <v>5987</v>
      </c>
    </row>
    <row r="165">
      <c r="A165" s="1" t="s">
        <v>108</v>
      </c>
      <c r="B165" s="1">
        <v>24</v>
      </c>
      <c r="C165" s="26" t="s">
        <v>5990</v>
      </c>
      <c r="D165" t="s">
        <v>138</v>
      </c>
      <c r="E165" s="27" t="s">
        <v>5991</v>
      </c>
      <c r="F165" s="28" t="s">
        <v>159</v>
      </c>
      <c r="G165" s="29">
        <v>36</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ht="26.4">
      <c r="A167" s="1" t="s">
        <v>116</v>
      </c>
      <c r="E167" s="32" t="s">
        <v>5992</v>
      </c>
    </row>
    <row r="168" ht="105.6">
      <c r="A168" s="1" t="s">
        <v>117</v>
      </c>
      <c r="E168" s="27" t="s">
        <v>5987</v>
      </c>
    </row>
    <row r="169">
      <c r="A169" s="1" t="s">
        <v>108</v>
      </c>
      <c r="B169" s="1">
        <v>25</v>
      </c>
      <c r="C169" s="26" t="s">
        <v>5993</v>
      </c>
      <c r="D169" t="s">
        <v>138</v>
      </c>
      <c r="E169" s="27" t="s">
        <v>5994</v>
      </c>
      <c r="F169" s="28" t="s">
        <v>159</v>
      </c>
      <c r="G169" s="29">
        <v>5</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ht="26.4">
      <c r="A171" s="1" t="s">
        <v>116</v>
      </c>
      <c r="E171" s="32" t="s">
        <v>5995</v>
      </c>
    </row>
    <row r="172" ht="105.6">
      <c r="A172" s="1" t="s">
        <v>117</v>
      </c>
      <c r="E172" s="27" t="s">
        <v>5987</v>
      </c>
    </row>
    <row r="173">
      <c r="A173" s="1" t="s">
        <v>108</v>
      </c>
      <c r="B173" s="1">
        <v>26</v>
      </c>
      <c r="C173" s="26" t="s">
        <v>5996</v>
      </c>
      <c r="D173" t="s">
        <v>138</v>
      </c>
      <c r="E173" s="27" t="s">
        <v>5997</v>
      </c>
      <c r="F173" s="28" t="s">
        <v>167</v>
      </c>
      <c r="G173" s="29">
        <v>191</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ht="26.4">
      <c r="A175" s="1" t="s">
        <v>116</v>
      </c>
      <c r="E175" s="32" t="s">
        <v>5998</v>
      </c>
    </row>
    <row r="176" ht="105.6">
      <c r="A176" s="1" t="s">
        <v>117</v>
      </c>
      <c r="E176" s="27" t="s">
        <v>5999</v>
      </c>
    </row>
    <row r="177">
      <c r="A177" s="1" t="s">
        <v>108</v>
      </c>
      <c r="B177" s="1">
        <v>27</v>
      </c>
      <c r="C177" s="26" t="s">
        <v>6000</v>
      </c>
      <c r="D177" t="s">
        <v>138</v>
      </c>
      <c r="E177" s="27" t="s">
        <v>6001</v>
      </c>
      <c r="F177" s="28" t="s">
        <v>167</v>
      </c>
      <c r="G177" s="29">
        <v>48</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ht="26.4">
      <c r="A179" s="1" t="s">
        <v>116</v>
      </c>
      <c r="E179" s="32" t="s">
        <v>6002</v>
      </c>
    </row>
    <row r="180" ht="105.6">
      <c r="A180" s="1" t="s">
        <v>117</v>
      </c>
      <c r="E180" s="27" t="s">
        <v>5999</v>
      </c>
    </row>
    <row r="181">
      <c r="A181" s="1" t="s">
        <v>108</v>
      </c>
      <c r="B181" s="1">
        <v>28</v>
      </c>
      <c r="C181" s="26" t="s">
        <v>6003</v>
      </c>
      <c r="D181" t="s">
        <v>138</v>
      </c>
      <c r="E181" s="27" t="s">
        <v>6004</v>
      </c>
      <c r="F181" s="28" t="s">
        <v>159</v>
      </c>
      <c r="G181" s="29">
        <v>22</v>
      </c>
      <c r="H181" s="28">
        <v>0</v>
      </c>
      <c r="I181" s="30">
        <f>ROUND(G181*H181,P4)</f>
        <v>0</v>
      </c>
      <c r="L181" s="30">
        <v>0</v>
      </c>
      <c r="M181" s="24">
        <f>ROUND(G181*L181,P4)</f>
        <v>0</v>
      </c>
      <c r="N181" s="25" t="s">
        <v>559</v>
      </c>
      <c r="O181" s="31">
        <f>M181*AA181</f>
        <v>0</v>
      </c>
      <c r="P181" s="1">
        <v>3</v>
      </c>
      <c r="AA181" s="1">
        <f>IF(P181=1,$O$3,IF(P181=2,$O$4,$O$5))</f>
        <v>0</v>
      </c>
    </row>
    <row r="182">
      <c r="A182" s="1" t="s">
        <v>114</v>
      </c>
      <c r="E182" s="27" t="s">
        <v>138</v>
      </c>
    </row>
    <row r="183" ht="26.4">
      <c r="A183" s="1" t="s">
        <v>116</v>
      </c>
      <c r="E183" s="32" t="s">
        <v>6005</v>
      </c>
    </row>
    <row r="184" ht="118.8">
      <c r="A184" s="1" t="s">
        <v>117</v>
      </c>
      <c r="E184" s="27" t="s">
        <v>6006</v>
      </c>
    </row>
    <row r="185">
      <c r="A185" s="1" t="s">
        <v>108</v>
      </c>
      <c r="B185" s="1">
        <v>29</v>
      </c>
      <c r="C185" s="26" t="s">
        <v>6007</v>
      </c>
      <c r="D185" t="s">
        <v>138</v>
      </c>
      <c r="E185" s="27" t="s">
        <v>6008</v>
      </c>
      <c r="F185" s="28" t="s">
        <v>159</v>
      </c>
      <c r="G185" s="29">
        <v>11</v>
      </c>
      <c r="H185" s="28">
        <v>0</v>
      </c>
      <c r="I185" s="30">
        <f>ROUND(G185*H185,P4)</f>
        <v>0</v>
      </c>
      <c r="L185" s="30">
        <v>0</v>
      </c>
      <c r="M185" s="24">
        <f>ROUND(G185*L185,P4)</f>
        <v>0</v>
      </c>
      <c r="N185" s="25" t="s">
        <v>559</v>
      </c>
      <c r="O185" s="31">
        <f>M185*AA185</f>
        <v>0</v>
      </c>
      <c r="P185" s="1">
        <v>3</v>
      </c>
      <c r="AA185" s="1">
        <f>IF(P185=1,$O$3,IF(P185=2,$O$4,$O$5))</f>
        <v>0</v>
      </c>
    </row>
    <row r="186">
      <c r="A186" s="1" t="s">
        <v>114</v>
      </c>
      <c r="E186" s="27" t="s">
        <v>138</v>
      </c>
    </row>
    <row r="187" ht="26.4">
      <c r="A187" s="1" t="s">
        <v>116</v>
      </c>
      <c r="E187" s="32" t="s">
        <v>6009</v>
      </c>
    </row>
    <row r="188" ht="118.8">
      <c r="A188" s="1" t="s">
        <v>117</v>
      </c>
      <c r="E188" s="27" t="s">
        <v>6006</v>
      </c>
    </row>
    <row r="189" ht="26.4">
      <c r="A189" s="1" t="s">
        <v>108</v>
      </c>
      <c r="B189" s="1">
        <v>30</v>
      </c>
      <c r="C189" s="26" t="s">
        <v>6010</v>
      </c>
      <c r="D189" t="s">
        <v>138</v>
      </c>
      <c r="E189" s="27" t="s">
        <v>6011</v>
      </c>
      <c r="F189" s="28" t="s">
        <v>159</v>
      </c>
      <c r="G189" s="29">
        <v>1</v>
      </c>
      <c r="H189" s="28">
        <v>0</v>
      </c>
      <c r="I189" s="30">
        <f>ROUND(G189*H189,P4)</f>
        <v>0</v>
      </c>
      <c r="L189" s="30">
        <v>0</v>
      </c>
      <c r="M189" s="24">
        <f>ROUND(G189*L189,P4)</f>
        <v>0</v>
      </c>
      <c r="N189" s="25" t="s">
        <v>559</v>
      </c>
      <c r="O189" s="31">
        <f>M189*AA189</f>
        <v>0</v>
      </c>
      <c r="P189" s="1">
        <v>3</v>
      </c>
      <c r="AA189" s="1">
        <f>IF(P189=1,$O$3,IF(P189=2,$O$4,$O$5))</f>
        <v>0</v>
      </c>
    </row>
    <row r="190">
      <c r="A190" s="1" t="s">
        <v>114</v>
      </c>
      <c r="E190" s="27" t="s">
        <v>138</v>
      </c>
    </row>
    <row r="191" ht="26.4">
      <c r="A191" s="1" t="s">
        <v>116</v>
      </c>
      <c r="E191" s="32" t="s">
        <v>5964</v>
      </c>
    </row>
    <row r="192" ht="118.8">
      <c r="A192" s="1" t="s">
        <v>117</v>
      </c>
      <c r="E192" s="27" t="s">
        <v>6006</v>
      </c>
    </row>
    <row r="193">
      <c r="A193" s="1" t="s">
        <v>108</v>
      </c>
      <c r="B193" s="1">
        <v>31</v>
      </c>
      <c r="C193" s="26" t="s">
        <v>6012</v>
      </c>
      <c r="D193" t="s">
        <v>138</v>
      </c>
      <c r="E193" s="27" t="s">
        <v>6013</v>
      </c>
      <c r="F193" s="28" t="s">
        <v>159</v>
      </c>
      <c r="G193" s="29">
        <v>3</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ht="26.4">
      <c r="A195" s="1" t="s">
        <v>116</v>
      </c>
      <c r="E195" s="32" t="s">
        <v>5977</v>
      </c>
    </row>
    <row r="196" ht="118.8">
      <c r="A196" s="1" t="s">
        <v>117</v>
      </c>
      <c r="E196" s="27" t="s">
        <v>6014</v>
      </c>
    </row>
    <row r="197" ht="26.4">
      <c r="A197" s="1" t="s">
        <v>108</v>
      </c>
      <c r="B197" s="1">
        <v>32</v>
      </c>
      <c r="C197" s="26" t="s">
        <v>6015</v>
      </c>
      <c r="D197" t="s">
        <v>138</v>
      </c>
      <c r="E197" s="27" t="s">
        <v>6016</v>
      </c>
      <c r="F197" s="28" t="s">
        <v>398</v>
      </c>
      <c r="G197" s="29">
        <v>256</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6017</v>
      </c>
    </row>
    <row r="200" ht="105.6">
      <c r="A200" s="1" t="s">
        <v>117</v>
      </c>
      <c r="E200" s="27" t="s">
        <v>6018</v>
      </c>
    </row>
    <row r="201">
      <c r="A201" s="1" t="s">
        <v>105</v>
      </c>
      <c r="C201" s="22" t="s">
        <v>6019</v>
      </c>
      <c r="E201" s="23" t="s">
        <v>6020</v>
      </c>
      <c r="L201" s="24">
        <f>SUMIFS(L202:L437,A202:A437,"P")</f>
        <v>0</v>
      </c>
      <c r="M201" s="24">
        <f>SUMIFS(M202:M437,A202:A437,"P")</f>
        <v>0</v>
      </c>
      <c r="N201" s="25"/>
    </row>
    <row r="202">
      <c r="A202" s="1" t="s">
        <v>108</v>
      </c>
      <c r="B202" s="1">
        <v>33</v>
      </c>
      <c r="C202" s="26" t="s">
        <v>6021</v>
      </c>
      <c r="D202" t="s">
        <v>138</v>
      </c>
      <c r="E202" s="27" t="s">
        <v>6022</v>
      </c>
      <c r="F202" s="28" t="s">
        <v>159</v>
      </c>
      <c r="G202" s="29">
        <v>30</v>
      </c>
      <c r="H202" s="28">
        <v>0</v>
      </c>
      <c r="I202" s="30">
        <f>ROUND(G202*H202,P4)</f>
        <v>0</v>
      </c>
      <c r="L202" s="30">
        <v>0</v>
      </c>
      <c r="M202" s="24">
        <f>ROUND(G202*L202,P4)</f>
        <v>0</v>
      </c>
      <c r="N202" s="25" t="s">
        <v>559</v>
      </c>
      <c r="O202" s="31">
        <f>M202*AA202</f>
        <v>0</v>
      </c>
      <c r="P202" s="1">
        <v>3</v>
      </c>
      <c r="AA202" s="1">
        <f>IF(P202=1,$O$3,IF(P202=2,$O$4,$O$5))</f>
        <v>0</v>
      </c>
    </row>
    <row r="203">
      <c r="A203" s="1" t="s">
        <v>114</v>
      </c>
      <c r="E203" s="27" t="s">
        <v>138</v>
      </c>
    </row>
    <row r="204" ht="26.4">
      <c r="A204" s="1" t="s">
        <v>116</v>
      </c>
      <c r="E204" s="32" t="s">
        <v>6023</v>
      </c>
    </row>
    <row r="205" ht="92.4">
      <c r="A205" s="1" t="s">
        <v>117</v>
      </c>
      <c r="E205" s="27" t="s">
        <v>6024</v>
      </c>
    </row>
    <row r="206">
      <c r="A206" s="1" t="s">
        <v>108</v>
      </c>
      <c r="B206" s="1">
        <v>34</v>
      </c>
      <c r="C206" s="26" t="s">
        <v>6025</v>
      </c>
      <c r="D206" t="s">
        <v>138</v>
      </c>
      <c r="E206" s="27" t="s">
        <v>6026</v>
      </c>
      <c r="F206" s="28" t="s">
        <v>159</v>
      </c>
      <c r="G206" s="29">
        <v>138</v>
      </c>
      <c r="H206" s="28">
        <v>0</v>
      </c>
      <c r="I206" s="30">
        <f>ROUND(G206*H206,P4)</f>
        <v>0</v>
      </c>
      <c r="L206" s="30">
        <v>0</v>
      </c>
      <c r="M206" s="24">
        <f>ROUND(G206*L206,P4)</f>
        <v>0</v>
      </c>
      <c r="N206" s="25" t="s">
        <v>559</v>
      </c>
      <c r="O206" s="31">
        <f>M206*AA206</f>
        <v>0</v>
      </c>
      <c r="P206" s="1">
        <v>3</v>
      </c>
      <c r="AA206" s="1">
        <f>IF(P206=1,$O$3,IF(P206=2,$O$4,$O$5))</f>
        <v>0</v>
      </c>
    </row>
    <row r="207">
      <c r="A207" s="1" t="s">
        <v>114</v>
      </c>
      <c r="E207" s="27" t="s">
        <v>138</v>
      </c>
    </row>
    <row r="208" ht="26.4">
      <c r="A208" s="1" t="s">
        <v>116</v>
      </c>
      <c r="E208" s="32" t="s">
        <v>6027</v>
      </c>
    </row>
    <row r="209" ht="92.4">
      <c r="A209" s="1" t="s">
        <v>117</v>
      </c>
      <c r="E209" s="27" t="s">
        <v>6024</v>
      </c>
    </row>
    <row r="210">
      <c r="A210" s="1" t="s">
        <v>108</v>
      </c>
      <c r="B210" s="1">
        <v>35</v>
      </c>
      <c r="C210" s="26" t="s">
        <v>6028</v>
      </c>
      <c r="D210" t="s">
        <v>138</v>
      </c>
      <c r="E210" s="27" t="s">
        <v>6029</v>
      </c>
      <c r="F210" s="28" t="s">
        <v>159</v>
      </c>
      <c r="G210" s="29">
        <v>1</v>
      </c>
      <c r="H210" s="28">
        <v>0</v>
      </c>
      <c r="I210" s="30">
        <f>ROUND(G210*H210,P4)</f>
        <v>0</v>
      </c>
      <c r="L210" s="30">
        <v>0</v>
      </c>
      <c r="M210" s="24">
        <f>ROUND(G210*L210,P4)</f>
        <v>0</v>
      </c>
      <c r="N210" s="25" t="s">
        <v>559</v>
      </c>
      <c r="O210" s="31">
        <f>M210*AA210</f>
        <v>0</v>
      </c>
      <c r="P210" s="1">
        <v>3</v>
      </c>
      <c r="AA210" s="1">
        <f>IF(P210=1,$O$3,IF(P210=2,$O$4,$O$5))</f>
        <v>0</v>
      </c>
    </row>
    <row r="211">
      <c r="A211" s="1" t="s">
        <v>114</v>
      </c>
      <c r="E211" s="27" t="s">
        <v>138</v>
      </c>
    </row>
    <row r="212" ht="26.4">
      <c r="A212" s="1" t="s">
        <v>116</v>
      </c>
      <c r="E212" s="32" t="s">
        <v>6030</v>
      </c>
    </row>
    <row r="213" ht="105.6">
      <c r="A213" s="1" t="s">
        <v>117</v>
      </c>
      <c r="E213" s="27" t="s">
        <v>6031</v>
      </c>
    </row>
    <row r="214">
      <c r="A214" s="1" t="s">
        <v>108</v>
      </c>
      <c r="B214" s="1">
        <v>36</v>
      </c>
      <c r="C214" s="26" t="s">
        <v>6032</v>
      </c>
      <c r="D214" t="s">
        <v>138</v>
      </c>
      <c r="E214" s="27" t="s">
        <v>6033</v>
      </c>
      <c r="F214" s="28" t="s">
        <v>159</v>
      </c>
      <c r="G214" s="29">
        <v>19</v>
      </c>
      <c r="H214" s="28">
        <v>0</v>
      </c>
      <c r="I214" s="30">
        <f>ROUND(G214*H214,P4)</f>
        <v>0</v>
      </c>
      <c r="L214" s="30">
        <v>0</v>
      </c>
      <c r="M214" s="24">
        <f>ROUND(G214*L214,P4)</f>
        <v>0</v>
      </c>
      <c r="N214" s="25" t="s">
        <v>559</v>
      </c>
      <c r="O214" s="31">
        <f>M214*AA214</f>
        <v>0</v>
      </c>
      <c r="P214" s="1">
        <v>3</v>
      </c>
      <c r="AA214" s="1">
        <f>IF(P214=1,$O$3,IF(P214=2,$O$4,$O$5))</f>
        <v>0</v>
      </c>
    </row>
    <row r="215">
      <c r="A215" s="1" t="s">
        <v>114</v>
      </c>
      <c r="E215" s="27" t="s">
        <v>138</v>
      </c>
    </row>
    <row r="216" ht="26.4">
      <c r="A216" s="1" t="s">
        <v>116</v>
      </c>
      <c r="E216" s="32" t="s">
        <v>6034</v>
      </c>
    </row>
    <row r="217" ht="105.6">
      <c r="A217" s="1" t="s">
        <v>117</v>
      </c>
      <c r="E217" s="27" t="s">
        <v>6031</v>
      </c>
    </row>
    <row r="218">
      <c r="A218" s="1" t="s">
        <v>108</v>
      </c>
      <c r="B218" s="1">
        <v>37</v>
      </c>
      <c r="C218" s="26" t="s">
        <v>6035</v>
      </c>
      <c r="D218" t="s">
        <v>138</v>
      </c>
      <c r="E218" s="27" t="s">
        <v>6036</v>
      </c>
      <c r="F218" s="28" t="s">
        <v>159</v>
      </c>
      <c r="G218" s="29">
        <v>4</v>
      </c>
      <c r="H218" s="28">
        <v>0</v>
      </c>
      <c r="I218" s="30">
        <f>ROUND(G218*H218,P4)</f>
        <v>0</v>
      </c>
      <c r="L218" s="30">
        <v>0</v>
      </c>
      <c r="M218" s="24">
        <f>ROUND(G218*L218,P4)</f>
        <v>0</v>
      </c>
      <c r="N218" s="25" t="s">
        <v>559</v>
      </c>
      <c r="O218" s="31">
        <f>M218*AA218</f>
        <v>0</v>
      </c>
      <c r="P218" s="1">
        <v>3</v>
      </c>
      <c r="AA218" s="1">
        <f>IF(P218=1,$O$3,IF(P218=2,$O$4,$O$5))</f>
        <v>0</v>
      </c>
    </row>
    <row r="219">
      <c r="A219" s="1" t="s">
        <v>114</v>
      </c>
      <c r="E219" s="27" t="s">
        <v>138</v>
      </c>
    </row>
    <row r="220" ht="26.4">
      <c r="A220" s="1" t="s">
        <v>116</v>
      </c>
      <c r="E220" s="32" t="s">
        <v>6037</v>
      </c>
    </row>
    <row r="221" ht="105.6">
      <c r="A221" s="1" t="s">
        <v>117</v>
      </c>
      <c r="E221" s="27" t="s">
        <v>6031</v>
      </c>
    </row>
    <row r="222">
      <c r="A222" s="1" t="s">
        <v>108</v>
      </c>
      <c r="B222" s="1">
        <v>38</v>
      </c>
      <c r="C222" s="26" t="s">
        <v>6038</v>
      </c>
      <c r="D222" t="s">
        <v>138</v>
      </c>
      <c r="E222" s="27" t="s">
        <v>6039</v>
      </c>
      <c r="F222" s="28" t="s">
        <v>159</v>
      </c>
      <c r="G222" s="29">
        <v>5</v>
      </c>
      <c r="H222" s="28">
        <v>0</v>
      </c>
      <c r="I222" s="30">
        <f>ROUND(G222*H222,P4)</f>
        <v>0</v>
      </c>
      <c r="L222" s="30">
        <v>0</v>
      </c>
      <c r="M222" s="24">
        <f>ROUND(G222*L222,P4)</f>
        <v>0</v>
      </c>
      <c r="N222" s="25" t="s">
        <v>559</v>
      </c>
      <c r="O222" s="31">
        <f>M222*AA222</f>
        <v>0</v>
      </c>
      <c r="P222" s="1">
        <v>3</v>
      </c>
      <c r="AA222" s="1">
        <f>IF(P222=1,$O$3,IF(P222=2,$O$4,$O$5))</f>
        <v>0</v>
      </c>
    </row>
    <row r="223">
      <c r="A223" s="1" t="s">
        <v>114</v>
      </c>
      <c r="E223" s="27" t="s">
        <v>138</v>
      </c>
    </row>
    <row r="224" ht="26.4">
      <c r="A224" s="1" t="s">
        <v>116</v>
      </c>
      <c r="E224" s="32" t="s">
        <v>6040</v>
      </c>
    </row>
    <row r="225" ht="105.6">
      <c r="A225" s="1" t="s">
        <v>117</v>
      </c>
      <c r="E225" s="27" t="s">
        <v>6031</v>
      </c>
    </row>
    <row r="226">
      <c r="A226" s="1" t="s">
        <v>108</v>
      </c>
      <c r="B226" s="1">
        <v>39</v>
      </c>
      <c r="C226" s="26" t="s">
        <v>6041</v>
      </c>
      <c r="D226" t="s">
        <v>138</v>
      </c>
      <c r="E226" s="27" t="s">
        <v>6042</v>
      </c>
      <c r="F226" s="28" t="s">
        <v>159</v>
      </c>
      <c r="G226" s="29">
        <v>1197</v>
      </c>
      <c r="H226" s="28">
        <v>0</v>
      </c>
      <c r="I226" s="30">
        <f>ROUND(G226*H226,P4)</f>
        <v>0</v>
      </c>
      <c r="L226" s="30">
        <v>0</v>
      </c>
      <c r="M226" s="24">
        <f>ROUND(G226*L226,P4)</f>
        <v>0</v>
      </c>
      <c r="N226" s="25" t="s">
        <v>559</v>
      </c>
      <c r="O226" s="31">
        <f>M226*AA226</f>
        <v>0</v>
      </c>
      <c r="P226" s="1">
        <v>3</v>
      </c>
      <c r="AA226" s="1">
        <f>IF(P226=1,$O$3,IF(P226=2,$O$4,$O$5))</f>
        <v>0</v>
      </c>
    </row>
    <row r="227">
      <c r="A227" s="1" t="s">
        <v>114</v>
      </c>
      <c r="E227" s="27" t="s">
        <v>138</v>
      </c>
    </row>
    <row r="228" ht="26.4">
      <c r="A228" s="1" t="s">
        <v>116</v>
      </c>
      <c r="E228" s="32" t="s">
        <v>6043</v>
      </c>
    </row>
    <row r="229" ht="105.6">
      <c r="A229" s="1" t="s">
        <v>117</v>
      </c>
      <c r="E229" s="27" t="s">
        <v>6031</v>
      </c>
    </row>
    <row r="230">
      <c r="A230" s="1" t="s">
        <v>108</v>
      </c>
      <c r="B230" s="1">
        <v>40</v>
      </c>
      <c r="C230" s="26" t="s">
        <v>6044</v>
      </c>
      <c r="D230" t="s">
        <v>138</v>
      </c>
      <c r="E230" s="27" t="s">
        <v>6045</v>
      </c>
      <c r="F230" s="28" t="s">
        <v>159</v>
      </c>
      <c r="G230" s="29">
        <v>34</v>
      </c>
      <c r="H230" s="28">
        <v>0</v>
      </c>
      <c r="I230" s="30">
        <f>ROUND(G230*H230,P4)</f>
        <v>0</v>
      </c>
      <c r="L230" s="30">
        <v>0</v>
      </c>
      <c r="M230" s="24">
        <f>ROUND(G230*L230,P4)</f>
        <v>0</v>
      </c>
      <c r="N230" s="25" t="s">
        <v>559</v>
      </c>
      <c r="O230" s="31">
        <f>M230*AA230</f>
        <v>0</v>
      </c>
      <c r="P230" s="1">
        <v>3</v>
      </c>
      <c r="AA230" s="1">
        <f>IF(P230=1,$O$3,IF(P230=2,$O$4,$O$5))</f>
        <v>0</v>
      </c>
    </row>
    <row r="231">
      <c r="A231" s="1" t="s">
        <v>114</v>
      </c>
      <c r="E231" s="27" t="s">
        <v>138</v>
      </c>
    </row>
    <row r="232" ht="26.4">
      <c r="A232" s="1" t="s">
        <v>116</v>
      </c>
      <c r="E232" s="32" t="s">
        <v>6046</v>
      </c>
    </row>
    <row r="233" ht="105.6">
      <c r="A233" s="1" t="s">
        <v>117</v>
      </c>
      <c r="E233" s="27" t="s">
        <v>6031</v>
      </c>
    </row>
    <row r="234">
      <c r="A234" s="1" t="s">
        <v>108</v>
      </c>
      <c r="B234" s="1">
        <v>41</v>
      </c>
      <c r="C234" s="26" t="s">
        <v>6047</v>
      </c>
      <c r="D234" t="s">
        <v>138</v>
      </c>
      <c r="E234" s="27" t="s">
        <v>6048</v>
      </c>
      <c r="F234" s="28" t="s">
        <v>159</v>
      </c>
      <c r="G234" s="29">
        <v>34</v>
      </c>
      <c r="H234" s="28">
        <v>0</v>
      </c>
      <c r="I234" s="30">
        <f>ROUND(G234*H234,P4)</f>
        <v>0</v>
      </c>
      <c r="L234" s="30">
        <v>0</v>
      </c>
      <c r="M234" s="24">
        <f>ROUND(G234*L234,P4)</f>
        <v>0</v>
      </c>
      <c r="N234" s="25" t="s">
        <v>559</v>
      </c>
      <c r="O234" s="31">
        <f>M234*AA234</f>
        <v>0</v>
      </c>
      <c r="P234" s="1">
        <v>3</v>
      </c>
      <c r="AA234" s="1">
        <f>IF(P234=1,$O$3,IF(P234=2,$O$4,$O$5))</f>
        <v>0</v>
      </c>
    </row>
    <row r="235">
      <c r="A235" s="1" t="s">
        <v>114</v>
      </c>
      <c r="E235" s="27" t="s">
        <v>138</v>
      </c>
    </row>
    <row r="236" ht="26.4">
      <c r="A236" s="1" t="s">
        <v>116</v>
      </c>
      <c r="E236" s="32" t="s">
        <v>6046</v>
      </c>
    </row>
    <row r="237" ht="105.6">
      <c r="A237" s="1" t="s">
        <v>117</v>
      </c>
      <c r="E237" s="27" t="s">
        <v>6031</v>
      </c>
    </row>
    <row r="238">
      <c r="A238" s="1" t="s">
        <v>108</v>
      </c>
      <c r="B238" s="1">
        <v>42</v>
      </c>
      <c r="C238" s="26" t="s">
        <v>6049</v>
      </c>
      <c r="D238" t="s">
        <v>138</v>
      </c>
      <c r="E238" s="27" t="s">
        <v>6050</v>
      </c>
      <c r="F238" s="28" t="s">
        <v>159</v>
      </c>
      <c r="G238" s="29">
        <v>8</v>
      </c>
      <c r="H238" s="28">
        <v>0</v>
      </c>
      <c r="I238" s="30">
        <f>ROUND(G238*H238,P4)</f>
        <v>0</v>
      </c>
      <c r="L238" s="30">
        <v>0</v>
      </c>
      <c r="M238" s="24">
        <f>ROUND(G238*L238,P4)</f>
        <v>0</v>
      </c>
      <c r="N238" s="25" t="s">
        <v>559</v>
      </c>
      <c r="O238" s="31">
        <f>M238*AA238</f>
        <v>0</v>
      </c>
      <c r="P238" s="1">
        <v>3</v>
      </c>
      <c r="AA238" s="1">
        <f>IF(P238=1,$O$3,IF(P238=2,$O$4,$O$5))</f>
        <v>0</v>
      </c>
    </row>
    <row r="239">
      <c r="A239" s="1" t="s">
        <v>114</v>
      </c>
      <c r="E239" s="27" t="s">
        <v>138</v>
      </c>
    </row>
    <row r="240" ht="26.4">
      <c r="A240" s="1" t="s">
        <v>116</v>
      </c>
      <c r="E240" s="32" t="s">
        <v>5950</v>
      </c>
    </row>
    <row r="241" ht="105.6">
      <c r="A241" s="1" t="s">
        <v>117</v>
      </c>
      <c r="E241" s="27" t="s">
        <v>6031</v>
      </c>
    </row>
    <row r="242">
      <c r="A242" s="1" t="s">
        <v>108</v>
      </c>
      <c r="B242" s="1">
        <v>43</v>
      </c>
      <c r="C242" s="26" t="s">
        <v>6051</v>
      </c>
      <c r="D242" t="s">
        <v>138</v>
      </c>
      <c r="E242" s="27" t="s">
        <v>6052</v>
      </c>
      <c r="F242" s="28" t="s">
        <v>159</v>
      </c>
      <c r="G242" s="29">
        <v>113</v>
      </c>
      <c r="H242" s="28">
        <v>0</v>
      </c>
      <c r="I242" s="30">
        <f>ROUND(G242*H242,P4)</f>
        <v>0</v>
      </c>
      <c r="L242" s="30">
        <v>0</v>
      </c>
      <c r="M242" s="24">
        <f>ROUND(G242*L242,P4)</f>
        <v>0</v>
      </c>
      <c r="N242" s="25" t="s">
        <v>559</v>
      </c>
      <c r="O242" s="31">
        <f>M242*AA242</f>
        <v>0</v>
      </c>
      <c r="P242" s="1">
        <v>3</v>
      </c>
      <c r="AA242" s="1">
        <f>IF(P242=1,$O$3,IF(P242=2,$O$4,$O$5))</f>
        <v>0</v>
      </c>
    </row>
    <row r="243">
      <c r="A243" s="1" t="s">
        <v>114</v>
      </c>
      <c r="E243" s="27" t="s">
        <v>138</v>
      </c>
    </row>
    <row r="244" ht="26.4">
      <c r="A244" s="1" t="s">
        <v>116</v>
      </c>
      <c r="E244" s="32" t="s">
        <v>6053</v>
      </c>
    </row>
    <row r="245" ht="105.6">
      <c r="A245" s="1" t="s">
        <v>117</v>
      </c>
      <c r="E245" s="27" t="s">
        <v>6031</v>
      </c>
    </row>
    <row r="246">
      <c r="A246" s="1" t="s">
        <v>108</v>
      </c>
      <c r="B246" s="1">
        <v>44</v>
      </c>
      <c r="C246" s="26" t="s">
        <v>6054</v>
      </c>
      <c r="D246" t="s">
        <v>138</v>
      </c>
      <c r="E246" s="27" t="s">
        <v>6055</v>
      </c>
      <c r="F246" s="28" t="s">
        <v>159</v>
      </c>
      <c r="G246" s="29">
        <v>2</v>
      </c>
      <c r="H246" s="28">
        <v>0</v>
      </c>
      <c r="I246" s="30">
        <f>ROUND(G246*H246,P4)</f>
        <v>0</v>
      </c>
      <c r="L246" s="30">
        <v>0</v>
      </c>
      <c r="M246" s="24">
        <f>ROUND(G246*L246,P4)</f>
        <v>0</v>
      </c>
      <c r="N246" s="25" t="s">
        <v>559</v>
      </c>
      <c r="O246" s="31">
        <f>M246*AA246</f>
        <v>0</v>
      </c>
      <c r="P246" s="1">
        <v>3</v>
      </c>
      <c r="AA246" s="1">
        <f>IF(P246=1,$O$3,IF(P246=2,$O$4,$O$5))</f>
        <v>0</v>
      </c>
    </row>
    <row r="247">
      <c r="A247" s="1" t="s">
        <v>114</v>
      </c>
      <c r="E247" s="27" t="s">
        <v>138</v>
      </c>
    </row>
    <row r="248" ht="26.4">
      <c r="A248" s="1" t="s">
        <v>116</v>
      </c>
      <c r="E248" s="32" t="s">
        <v>6056</v>
      </c>
    </row>
    <row r="249" ht="105.6">
      <c r="A249" s="1" t="s">
        <v>117</v>
      </c>
      <c r="E249" s="27" t="s">
        <v>6031</v>
      </c>
    </row>
    <row r="250">
      <c r="A250" s="1" t="s">
        <v>108</v>
      </c>
      <c r="B250" s="1">
        <v>45</v>
      </c>
      <c r="C250" s="26" t="s">
        <v>6057</v>
      </c>
      <c r="D250" t="s">
        <v>138</v>
      </c>
      <c r="E250" s="27" t="s">
        <v>6058</v>
      </c>
      <c r="F250" s="28" t="s">
        <v>159</v>
      </c>
      <c r="G250" s="29">
        <v>8</v>
      </c>
      <c r="H250" s="28">
        <v>0</v>
      </c>
      <c r="I250" s="30">
        <f>ROUND(G250*H250,P4)</f>
        <v>0</v>
      </c>
      <c r="L250" s="30">
        <v>0</v>
      </c>
      <c r="M250" s="24">
        <f>ROUND(G250*L250,P4)</f>
        <v>0</v>
      </c>
      <c r="N250" s="25" t="s">
        <v>559</v>
      </c>
      <c r="O250" s="31">
        <f>M250*AA250</f>
        <v>0</v>
      </c>
      <c r="P250" s="1">
        <v>3</v>
      </c>
      <c r="AA250" s="1">
        <f>IF(P250=1,$O$3,IF(P250=2,$O$4,$O$5))</f>
        <v>0</v>
      </c>
    </row>
    <row r="251">
      <c r="A251" s="1" t="s">
        <v>114</v>
      </c>
      <c r="E251" s="27" t="s">
        <v>138</v>
      </c>
    </row>
    <row r="252" ht="26.4">
      <c r="A252" s="1" t="s">
        <v>116</v>
      </c>
      <c r="E252" s="32" t="s">
        <v>5950</v>
      </c>
    </row>
    <row r="253" ht="105.6">
      <c r="A253" s="1" t="s">
        <v>117</v>
      </c>
      <c r="E253" s="27" t="s">
        <v>6031</v>
      </c>
    </row>
    <row r="254">
      <c r="A254" s="1" t="s">
        <v>108</v>
      </c>
      <c r="B254" s="1">
        <v>46</v>
      </c>
      <c r="C254" s="26" t="s">
        <v>6059</v>
      </c>
      <c r="D254" t="s">
        <v>138</v>
      </c>
      <c r="E254" s="27" t="s">
        <v>6060</v>
      </c>
      <c r="F254" s="28" t="s">
        <v>159</v>
      </c>
      <c r="G254" s="29">
        <v>8</v>
      </c>
      <c r="H254" s="28">
        <v>0</v>
      </c>
      <c r="I254" s="30">
        <f>ROUND(G254*H254,P4)</f>
        <v>0</v>
      </c>
      <c r="L254" s="30">
        <v>0</v>
      </c>
      <c r="M254" s="24">
        <f>ROUND(G254*L254,P4)</f>
        <v>0</v>
      </c>
      <c r="N254" s="25" t="s">
        <v>559</v>
      </c>
      <c r="O254" s="31">
        <f>M254*AA254</f>
        <v>0</v>
      </c>
      <c r="P254" s="1">
        <v>3</v>
      </c>
      <c r="AA254" s="1">
        <f>IF(P254=1,$O$3,IF(P254=2,$O$4,$O$5))</f>
        <v>0</v>
      </c>
    </row>
    <row r="255">
      <c r="A255" s="1" t="s">
        <v>114</v>
      </c>
      <c r="E255" s="27" t="s">
        <v>138</v>
      </c>
    </row>
    <row r="256" ht="26.4">
      <c r="A256" s="1" t="s">
        <v>116</v>
      </c>
      <c r="E256" s="32" t="s">
        <v>5950</v>
      </c>
    </row>
    <row r="257" ht="105.6">
      <c r="A257" s="1" t="s">
        <v>117</v>
      </c>
      <c r="E257" s="27" t="s">
        <v>6031</v>
      </c>
    </row>
    <row r="258">
      <c r="A258" s="1" t="s">
        <v>108</v>
      </c>
      <c r="B258" s="1">
        <v>47</v>
      </c>
      <c r="C258" s="26" t="s">
        <v>6061</v>
      </c>
      <c r="D258" t="s">
        <v>138</v>
      </c>
      <c r="E258" s="27" t="s">
        <v>6062</v>
      </c>
      <c r="F258" s="28" t="s">
        <v>159</v>
      </c>
      <c r="G258" s="29">
        <v>21</v>
      </c>
      <c r="H258" s="28">
        <v>0</v>
      </c>
      <c r="I258" s="30">
        <f>ROUND(G258*H258,P4)</f>
        <v>0</v>
      </c>
      <c r="L258" s="30">
        <v>0</v>
      </c>
      <c r="M258" s="24">
        <f>ROUND(G258*L258,P4)</f>
        <v>0</v>
      </c>
      <c r="N258" s="25" t="s">
        <v>559</v>
      </c>
      <c r="O258" s="31">
        <f>M258*AA258</f>
        <v>0</v>
      </c>
      <c r="P258" s="1">
        <v>3</v>
      </c>
      <c r="AA258" s="1">
        <f>IF(P258=1,$O$3,IF(P258=2,$O$4,$O$5))</f>
        <v>0</v>
      </c>
    </row>
    <row r="259">
      <c r="A259" s="1" t="s">
        <v>114</v>
      </c>
      <c r="E259" s="27" t="s">
        <v>138</v>
      </c>
    </row>
    <row r="260" ht="26.4">
      <c r="A260" s="1" t="s">
        <v>116</v>
      </c>
      <c r="E260" s="32" t="s">
        <v>6063</v>
      </c>
    </row>
    <row r="261" ht="118.8">
      <c r="A261" s="1" t="s">
        <v>117</v>
      </c>
      <c r="E261" s="27" t="s">
        <v>6064</v>
      </c>
    </row>
    <row r="262">
      <c r="A262" s="1" t="s">
        <v>108</v>
      </c>
      <c r="B262" s="1">
        <v>48</v>
      </c>
      <c r="C262" s="26" t="s">
        <v>6065</v>
      </c>
      <c r="D262" t="s">
        <v>138</v>
      </c>
      <c r="E262" s="27" t="s">
        <v>6066</v>
      </c>
      <c r="F262" s="28" t="s">
        <v>159</v>
      </c>
      <c r="G262" s="29">
        <v>5</v>
      </c>
      <c r="H262" s="28">
        <v>0</v>
      </c>
      <c r="I262" s="30">
        <f>ROUND(G262*H262,P4)</f>
        <v>0</v>
      </c>
      <c r="L262" s="30">
        <v>0</v>
      </c>
      <c r="M262" s="24">
        <f>ROUND(G262*L262,P4)</f>
        <v>0</v>
      </c>
      <c r="N262" s="25" t="s">
        <v>559</v>
      </c>
      <c r="O262" s="31">
        <f>M262*AA262</f>
        <v>0</v>
      </c>
      <c r="P262" s="1">
        <v>3</v>
      </c>
      <c r="AA262" s="1">
        <f>IF(P262=1,$O$3,IF(P262=2,$O$4,$O$5))</f>
        <v>0</v>
      </c>
    </row>
    <row r="263">
      <c r="A263" s="1" t="s">
        <v>114</v>
      </c>
      <c r="E263" s="27" t="s">
        <v>138</v>
      </c>
    </row>
    <row r="264" ht="26.4">
      <c r="A264" s="1" t="s">
        <v>116</v>
      </c>
      <c r="E264" s="32" t="s">
        <v>6067</v>
      </c>
    </row>
    <row r="265" ht="118.8">
      <c r="A265" s="1" t="s">
        <v>117</v>
      </c>
      <c r="E265" s="27" t="s">
        <v>6064</v>
      </c>
    </row>
    <row r="266">
      <c r="A266" s="1" t="s">
        <v>108</v>
      </c>
      <c r="B266" s="1">
        <v>49</v>
      </c>
      <c r="C266" s="26" t="s">
        <v>6068</v>
      </c>
      <c r="D266" t="s">
        <v>138</v>
      </c>
      <c r="E266" s="27" t="s">
        <v>6069</v>
      </c>
      <c r="F266" s="28" t="s">
        <v>167</v>
      </c>
      <c r="G266" s="29">
        <v>11871</v>
      </c>
      <c r="H266" s="28">
        <v>0</v>
      </c>
      <c r="I266" s="30">
        <f>ROUND(G266*H266,P4)</f>
        <v>0</v>
      </c>
      <c r="L266" s="30">
        <v>0</v>
      </c>
      <c r="M266" s="24">
        <f>ROUND(G266*L266,P4)</f>
        <v>0</v>
      </c>
      <c r="N266" s="25" t="s">
        <v>559</v>
      </c>
      <c r="O266" s="31">
        <f>M266*AA266</f>
        <v>0</v>
      </c>
      <c r="P266" s="1">
        <v>3</v>
      </c>
      <c r="AA266" s="1">
        <f>IF(P266=1,$O$3,IF(P266=2,$O$4,$O$5))</f>
        <v>0</v>
      </c>
    </row>
    <row r="267">
      <c r="A267" s="1" t="s">
        <v>114</v>
      </c>
      <c r="E267" s="27" t="s">
        <v>138</v>
      </c>
    </row>
    <row r="268" ht="26.4">
      <c r="A268" s="1" t="s">
        <v>116</v>
      </c>
      <c r="E268" s="32" t="s">
        <v>6070</v>
      </c>
    </row>
    <row r="269" ht="105.6">
      <c r="A269" s="1" t="s">
        <v>117</v>
      </c>
      <c r="E269" s="27" t="s">
        <v>6071</v>
      </c>
    </row>
    <row r="270">
      <c r="A270" s="1" t="s">
        <v>108</v>
      </c>
      <c r="B270" s="1">
        <v>50</v>
      </c>
      <c r="C270" s="26" t="s">
        <v>6072</v>
      </c>
      <c r="D270" t="s">
        <v>138</v>
      </c>
      <c r="E270" s="27" t="s">
        <v>6073</v>
      </c>
      <c r="F270" s="28" t="s">
        <v>167</v>
      </c>
      <c r="G270" s="29">
        <v>8995</v>
      </c>
      <c r="H270" s="28">
        <v>0</v>
      </c>
      <c r="I270" s="30">
        <f>ROUND(G270*H270,P4)</f>
        <v>0</v>
      </c>
      <c r="L270" s="30">
        <v>0</v>
      </c>
      <c r="M270" s="24">
        <f>ROUND(G270*L270,P4)</f>
        <v>0</v>
      </c>
      <c r="N270" s="25" t="s">
        <v>559</v>
      </c>
      <c r="O270" s="31">
        <f>M270*AA270</f>
        <v>0</v>
      </c>
      <c r="P270" s="1">
        <v>3</v>
      </c>
      <c r="AA270" s="1">
        <f>IF(P270=1,$O$3,IF(P270=2,$O$4,$O$5))</f>
        <v>0</v>
      </c>
    </row>
    <row r="271">
      <c r="A271" s="1" t="s">
        <v>114</v>
      </c>
      <c r="E271" s="27" t="s">
        <v>138</v>
      </c>
    </row>
    <row r="272" ht="26.4">
      <c r="A272" s="1" t="s">
        <v>116</v>
      </c>
      <c r="E272" s="32" t="s">
        <v>6074</v>
      </c>
    </row>
    <row r="273" ht="105.6">
      <c r="A273" s="1" t="s">
        <v>117</v>
      </c>
      <c r="E273" s="27" t="s">
        <v>6071</v>
      </c>
    </row>
    <row r="274">
      <c r="A274" s="1" t="s">
        <v>108</v>
      </c>
      <c r="B274" s="1">
        <v>51</v>
      </c>
      <c r="C274" s="26" t="s">
        <v>6075</v>
      </c>
      <c r="D274" t="s">
        <v>138</v>
      </c>
      <c r="E274" s="27" t="s">
        <v>6076</v>
      </c>
      <c r="F274" s="28" t="s">
        <v>167</v>
      </c>
      <c r="G274" s="29">
        <v>8995</v>
      </c>
      <c r="H274" s="28">
        <v>0</v>
      </c>
      <c r="I274" s="30">
        <f>ROUND(G274*H274,P4)</f>
        <v>0</v>
      </c>
      <c r="L274" s="30">
        <v>0</v>
      </c>
      <c r="M274" s="24">
        <f>ROUND(G274*L274,P4)</f>
        <v>0</v>
      </c>
      <c r="N274" s="25" t="s">
        <v>559</v>
      </c>
      <c r="O274" s="31">
        <f>M274*AA274</f>
        <v>0</v>
      </c>
      <c r="P274" s="1">
        <v>3</v>
      </c>
      <c r="AA274" s="1">
        <f>IF(P274=1,$O$3,IF(P274=2,$O$4,$O$5))</f>
        <v>0</v>
      </c>
    </row>
    <row r="275">
      <c r="A275" s="1" t="s">
        <v>114</v>
      </c>
      <c r="E275" s="27" t="s">
        <v>138</v>
      </c>
    </row>
    <row r="276" ht="26.4">
      <c r="A276" s="1" t="s">
        <v>116</v>
      </c>
      <c r="E276" s="32" t="s">
        <v>6077</v>
      </c>
    </row>
    <row r="277" ht="92.4">
      <c r="A277" s="1" t="s">
        <v>117</v>
      </c>
      <c r="E277" s="27" t="s">
        <v>6078</v>
      </c>
    </row>
    <row r="278">
      <c r="A278" s="1" t="s">
        <v>108</v>
      </c>
      <c r="B278" s="1">
        <v>52</v>
      </c>
      <c r="C278" s="26" t="s">
        <v>6079</v>
      </c>
      <c r="D278" t="s">
        <v>138</v>
      </c>
      <c r="E278" s="27" t="s">
        <v>6080</v>
      </c>
      <c r="F278" s="28" t="s">
        <v>159</v>
      </c>
      <c r="G278" s="29">
        <v>21</v>
      </c>
      <c r="H278" s="28">
        <v>0</v>
      </c>
      <c r="I278" s="30">
        <f>ROUND(G278*H278,P4)</f>
        <v>0</v>
      </c>
      <c r="L278" s="30">
        <v>0</v>
      </c>
      <c r="M278" s="24">
        <f>ROUND(G278*L278,P4)</f>
        <v>0</v>
      </c>
      <c r="N278" s="25" t="s">
        <v>559</v>
      </c>
      <c r="O278" s="31">
        <f>M278*AA278</f>
        <v>0</v>
      </c>
      <c r="P278" s="1">
        <v>3</v>
      </c>
      <c r="AA278" s="1">
        <f>IF(P278=1,$O$3,IF(P278=2,$O$4,$O$5))</f>
        <v>0</v>
      </c>
    </row>
    <row r="279">
      <c r="A279" s="1" t="s">
        <v>114</v>
      </c>
      <c r="E279" s="27" t="s">
        <v>138</v>
      </c>
    </row>
    <row r="280" ht="26.4">
      <c r="A280" s="1" t="s">
        <v>116</v>
      </c>
      <c r="E280" s="32" t="s">
        <v>6063</v>
      </c>
    </row>
    <row r="281" ht="92.4">
      <c r="A281" s="1" t="s">
        <v>117</v>
      </c>
      <c r="E281" s="27" t="s">
        <v>6081</v>
      </c>
    </row>
    <row r="282">
      <c r="A282" s="1" t="s">
        <v>108</v>
      </c>
      <c r="B282" s="1">
        <v>53</v>
      </c>
      <c r="C282" s="26" t="s">
        <v>6082</v>
      </c>
      <c r="D282" t="s">
        <v>138</v>
      </c>
      <c r="E282" s="27" t="s">
        <v>6083</v>
      </c>
      <c r="F282" s="28" t="s">
        <v>159</v>
      </c>
      <c r="G282" s="29">
        <v>64</v>
      </c>
      <c r="H282" s="28">
        <v>0</v>
      </c>
      <c r="I282" s="30">
        <f>ROUND(G282*H282,P4)</f>
        <v>0</v>
      </c>
      <c r="L282" s="30">
        <v>0</v>
      </c>
      <c r="M282" s="24">
        <f>ROUND(G282*L282,P4)</f>
        <v>0</v>
      </c>
      <c r="N282" s="25" t="s">
        <v>559</v>
      </c>
      <c r="O282" s="31">
        <f>M282*AA282</f>
        <v>0</v>
      </c>
      <c r="P282" s="1">
        <v>3</v>
      </c>
      <c r="AA282" s="1">
        <f>IF(P282=1,$O$3,IF(P282=2,$O$4,$O$5))</f>
        <v>0</v>
      </c>
    </row>
    <row r="283">
      <c r="A283" s="1" t="s">
        <v>114</v>
      </c>
      <c r="E283" s="27" t="s">
        <v>138</v>
      </c>
    </row>
    <row r="284" ht="26.4">
      <c r="A284" s="1" t="s">
        <v>116</v>
      </c>
      <c r="E284" s="32" t="s">
        <v>6084</v>
      </c>
    </row>
    <row r="285" ht="118.8">
      <c r="A285" s="1" t="s">
        <v>117</v>
      </c>
      <c r="E285" s="27" t="s">
        <v>6064</v>
      </c>
    </row>
    <row r="286">
      <c r="A286" s="1" t="s">
        <v>108</v>
      </c>
      <c r="B286" s="1">
        <v>54</v>
      </c>
      <c r="C286" s="26" t="s">
        <v>6085</v>
      </c>
      <c r="D286" t="s">
        <v>138</v>
      </c>
      <c r="E286" s="27" t="s">
        <v>6086</v>
      </c>
      <c r="F286" s="28" t="s">
        <v>159</v>
      </c>
      <c r="G286" s="29">
        <v>1</v>
      </c>
      <c r="H286" s="28">
        <v>0</v>
      </c>
      <c r="I286" s="30">
        <f>ROUND(G286*H286,P4)</f>
        <v>0</v>
      </c>
      <c r="L286" s="30">
        <v>0</v>
      </c>
      <c r="M286" s="24">
        <f>ROUND(G286*L286,P4)</f>
        <v>0</v>
      </c>
      <c r="N286" s="25" t="s">
        <v>559</v>
      </c>
      <c r="O286" s="31">
        <f>M286*AA286</f>
        <v>0</v>
      </c>
      <c r="P286" s="1">
        <v>3</v>
      </c>
      <c r="AA286" s="1">
        <f>IF(P286=1,$O$3,IF(P286=2,$O$4,$O$5))</f>
        <v>0</v>
      </c>
    </row>
    <row r="287">
      <c r="A287" s="1" t="s">
        <v>114</v>
      </c>
      <c r="E287" s="27" t="s">
        <v>138</v>
      </c>
    </row>
    <row r="288" ht="26.4">
      <c r="A288" s="1" t="s">
        <v>116</v>
      </c>
      <c r="E288" s="32" t="s">
        <v>6030</v>
      </c>
    </row>
    <row r="289" ht="118.8">
      <c r="A289" s="1" t="s">
        <v>117</v>
      </c>
      <c r="E289" s="27" t="s">
        <v>6064</v>
      </c>
    </row>
    <row r="290">
      <c r="A290" s="1" t="s">
        <v>108</v>
      </c>
      <c r="B290" s="1">
        <v>55</v>
      </c>
      <c r="C290" s="26" t="s">
        <v>6087</v>
      </c>
      <c r="D290" t="s">
        <v>138</v>
      </c>
      <c r="E290" s="27" t="s">
        <v>6088</v>
      </c>
      <c r="F290" s="28" t="s">
        <v>159</v>
      </c>
      <c r="G290" s="29">
        <v>1</v>
      </c>
      <c r="H290" s="28">
        <v>0</v>
      </c>
      <c r="I290" s="30">
        <f>ROUND(G290*H290,P4)</f>
        <v>0</v>
      </c>
      <c r="L290" s="30">
        <v>0</v>
      </c>
      <c r="M290" s="24">
        <f>ROUND(G290*L290,P4)</f>
        <v>0</v>
      </c>
      <c r="N290" s="25" t="s">
        <v>559</v>
      </c>
      <c r="O290" s="31">
        <f>M290*AA290</f>
        <v>0</v>
      </c>
      <c r="P290" s="1">
        <v>3</v>
      </c>
      <c r="AA290" s="1">
        <f>IF(P290=1,$O$3,IF(P290=2,$O$4,$O$5))</f>
        <v>0</v>
      </c>
    </row>
    <row r="291">
      <c r="A291" s="1" t="s">
        <v>114</v>
      </c>
      <c r="E291" s="27" t="s">
        <v>138</v>
      </c>
    </row>
    <row r="292" ht="26.4">
      <c r="A292" s="1" t="s">
        <v>116</v>
      </c>
      <c r="E292" s="32" t="s">
        <v>6030</v>
      </c>
    </row>
    <row r="293" ht="118.8">
      <c r="A293" s="1" t="s">
        <v>117</v>
      </c>
      <c r="E293" s="27" t="s">
        <v>6064</v>
      </c>
    </row>
    <row r="294">
      <c r="A294" s="1" t="s">
        <v>108</v>
      </c>
      <c r="B294" s="1">
        <v>56</v>
      </c>
      <c r="C294" s="26" t="s">
        <v>6089</v>
      </c>
      <c r="D294" t="s">
        <v>138</v>
      </c>
      <c r="E294" s="27" t="s">
        <v>6090</v>
      </c>
      <c r="F294" s="28" t="s">
        <v>159</v>
      </c>
      <c r="G294" s="29">
        <v>64</v>
      </c>
      <c r="H294" s="28">
        <v>0</v>
      </c>
      <c r="I294" s="30">
        <f>ROUND(G294*H294,P4)</f>
        <v>0</v>
      </c>
      <c r="L294" s="30">
        <v>0</v>
      </c>
      <c r="M294" s="24">
        <f>ROUND(G294*L294,P4)</f>
        <v>0</v>
      </c>
      <c r="N294" s="25" t="s">
        <v>559</v>
      </c>
      <c r="O294" s="31">
        <f>M294*AA294</f>
        <v>0</v>
      </c>
      <c r="P294" s="1">
        <v>3</v>
      </c>
      <c r="AA294" s="1">
        <f>IF(P294=1,$O$3,IF(P294=2,$O$4,$O$5))</f>
        <v>0</v>
      </c>
    </row>
    <row r="295">
      <c r="A295" s="1" t="s">
        <v>114</v>
      </c>
      <c r="E295" s="27" t="s">
        <v>138</v>
      </c>
    </row>
    <row r="296" ht="26.4">
      <c r="A296" s="1" t="s">
        <v>116</v>
      </c>
      <c r="E296" s="32" t="s">
        <v>6084</v>
      </c>
    </row>
    <row r="297" ht="118.8">
      <c r="A297" s="1" t="s">
        <v>117</v>
      </c>
      <c r="E297" s="27" t="s">
        <v>6064</v>
      </c>
    </row>
    <row r="298">
      <c r="A298" s="1" t="s">
        <v>108</v>
      </c>
      <c r="B298" s="1">
        <v>57</v>
      </c>
      <c r="C298" s="26" t="s">
        <v>6091</v>
      </c>
      <c r="D298" t="s">
        <v>138</v>
      </c>
      <c r="E298" s="27" t="s">
        <v>6092</v>
      </c>
      <c r="F298" s="28" t="s">
        <v>159</v>
      </c>
      <c r="G298" s="29">
        <v>2</v>
      </c>
      <c r="H298" s="28">
        <v>0</v>
      </c>
      <c r="I298" s="30">
        <f>ROUND(G298*H298,P4)</f>
        <v>0</v>
      </c>
      <c r="L298" s="30">
        <v>0</v>
      </c>
      <c r="M298" s="24">
        <f>ROUND(G298*L298,P4)</f>
        <v>0</v>
      </c>
      <c r="N298" s="25" t="s">
        <v>559</v>
      </c>
      <c r="O298" s="31">
        <f>M298*AA298</f>
        <v>0</v>
      </c>
      <c r="P298" s="1">
        <v>3</v>
      </c>
      <c r="AA298" s="1">
        <f>IF(P298=1,$O$3,IF(P298=2,$O$4,$O$5))</f>
        <v>0</v>
      </c>
    </row>
    <row r="299">
      <c r="A299" s="1" t="s">
        <v>114</v>
      </c>
      <c r="E299" s="27" t="s">
        <v>138</v>
      </c>
    </row>
    <row r="300" ht="26.4">
      <c r="A300" s="1" t="s">
        <v>116</v>
      </c>
      <c r="E300" s="32" t="s">
        <v>6056</v>
      </c>
    </row>
    <row r="301" ht="118.8">
      <c r="A301" s="1" t="s">
        <v>117</v>
      </c>
      <c r="E301" s="27" t="s">
        <v>6064</v>
      </c>
    </row>
    <row r="302">
      <c r="A302" s="1" t="s">
        <v>108</v>
      </c>
      <c r="B302" s="1">
        <v>58</v>
      </c>
      <c r="C302" s="26" t="s">
        <v>6093</v>
      </c>
      <c r="D302" t="s">
        <v>138</v>
      </c>
      <c r="E302" s="27" t="s">
        <v>6094</v>
      </c>
      <c r="F302" s="28" t="s">
        <v>167</v>
      </c>
      <c r="G302" s="29">
        <v>3287</v>
      </c>
      <c r="H302" s="28">
        <v>0</v>
      </c>
      <c r="I302" s="30">
        <f>ROUND(G302*H302,P4)</f>
        <v>0</v>
      </c>
      <c r="L302" s="30">
        <v>0</v>
      </c>
      <c r="M302" s="24">
        <f>ROUND(G302*L302,P4)</f>
        <v>0</v>
      </c>
      <c r="N302" s="25" t="s">
        <v>559</v>
      </c>
      <c r="O302" s="31">
        <f>M302*AA302</f>
        <v>0</v>
      </c>
      <c r="P302" s="1">
        <v>3</v>
      </c>
      <c r="AA302" s="1">
        <f>IF(P302=1,$O$3,IF(P302=2,$O$4,$O$5))</f>
        <v>0</v>
      </c>
    </row>
    <row r="303">
      <c r="A303" s="1" t="s">
        <v>114</v>
      </c>
      <c r="E303" s="27" t="s">
        <v>138</v>
      </c>
    </row>
    <row r="304" ht="26.4">
      <c r="A304" s="1" t="s">
        <v>116</v>
      </c>
      <c r="E304" s="32" t="s">
        <v>6095</v>
      </c>
    </row>
    <row r="305" ht="118.8">
      <c r="A305" s="1" t="s">
        <v>117</v>
      </c>
      <c r="E305" s="27" t="s">
        <v>3122</v>
      </c>
    </row>
    <row r="306">
      <c r="A306" s="1" t="s">
        <v>108</v>
      </c>
      <c r="B306" s="1">
        <v>59</v>
      </c>
      <c r="C306" s="26" t="s">
        <v>6096</v>
      </c>
      <c r="D306" t="s">
        <v>138</v>
      </c>
      <c r="E306" s="27" t="s">
        <v>6097</v>
      </c>
      <c r="F306" s="28" t="s">
        <v>159</v>
      </c>
      <c r="G306" s="29">
        <v>32</v>
      </c>
      <c r="H306" s="28">
        <v>0</v>
      </c>
      <c r="I306" s="30">
        <f>ROUND(G306*H306,P4)</f>
        <v>0</v>
      </c>
      <c r="L306" s="30">
        <v>0</v>
      </c>
      <c r="M306" s="24">
        <f>ROUND(G306*L306,P4)</f>
        <v>0</v>
      </c>
      <c r="N306" s="25" t="s">
        <v>559</v>
      </c>
      <c r="O306" s="31">
        <f>M306*AA306</f>
        <v>0</v>
      </c>
      <c r="P306" s="1">
        <v>3</v>
      </c>
      <c r="AA306" s="1">
        <f>IF(P306=1,$O$3,IF(P306=2,$O$4,$O$5))</f>
        <v>0</v>
      </c>
    </row>
    <row r="307">
      <c r="A307" s="1" t="s">
        <v>114</v>
      </c>
      <c r="E307" s="27" t="s">
        <v>138</v>
      </c>
    </row>
    <row r="308" ht="26.4">
      <c r="A308" s="1" t="s">
        <v>116</v>
      </c>
      <c r="E308" s="32" t="s">
        <v>6098</v>
      </c>
    </row>
    <row r="309" ht="118.8">
      <c r="A309" s="1" t="s">
        <v>117</v>
      </c>
      <c r="E309" s="27" t="s">
        <v>6064</v>
      </c>
    </row>
    <row r="310">
      <c r="A310" s="1" t="s">
        <v>108</v>
      </c>
      <c r="B310" s="1">
        <v>60</v>
      </c>
      <c r="C310" s="26" t="s">
        <v>6099</v>
      </c>
      <c r="D310" t="s">
        <v>138</v>
      </c>
      <c r="E310" s="27" t="s">
        <v>6100</v>
      </c>
      <c r="F310" s="28" t="s">
        <v>159</v>
      </c>
      <c r="G310" s="29">
        <v>24</v>
      </c>
      <c r="H310" s="28">
        <v>0</v>
      </c>
      <c r="I310" s="30">
        <f>ROUND(G310*H310,P4)</f>
        <v>0</v>
      </c>
      <c r="L310" s="30">
        <v>0</v>
      </c>
      <c r="M310" s="24">
        <f>ROUND(G310*L310,P4)</f>
        <v>0</v>
      </c>
      <c r="N310" s="25" t="s">
        <v>559</v>
      </c>
      <c r="O310" s="31">
        <f>M310*AA310</f>
        <v>0</v>
      </c>
      <c r="P310" s="1">
        <v>3</v>
      </c>
      <c r="AA310" s="1">
        <f>IF(P310=1,$O$3,IF(P310=2,$O$4,$O$5))</f>
        <v>0</v>
      </c>
    </row>
    <row r="311">
      <c r="A311" s="1" t="s">
        <v>114</v>
      </c>
      <c r="E311" s="27" t="s">
        <v>138</v>
      </c>
    </row>
    <row r="312" ht="26.4">
      <c r="A312" s="1" t="s">
        <v>116</v>
      </c>
      <c r="E312" s="32" t="s">
        <v>6101</v>
      </c>
    </row>
    <row r="313" ht="118.8">
      <c r="A313" s="1" t="s">
        <v>117</v>
      </c>
      <c r="E313" s="27" t="s">
        <v>6064</v>
      </c>
    </row>
    <row r="314">
      <c r="A314" s="1" t="s">
        <v>108</v>
      </c>
      <c r="B314" s="1">
        <v>61</v>
      </c>
      <c r="C314" s="26" t="s">
        <v>6102</v>
      </c>
      <c r="D314" t="s">
        <v>138</v>
      </c>
      <c r="E314" s="27" t="s">
        <v>6103</v>
      </c>
      <c r="F314" s="28" t="s">
        <v>159</v>
      </c>
      <c r="G314" s="29">
        <v>2</v>
      </c>
      <c r="H314" s="28">
        <v>0</v>
      </c>
      <c r="I314" s="30">
        <f>ROUND(G314*H314,P4)</f>
        <v>0</v>
      </c>
      <c r="L314" s="30">
        <v>0</v>
      </c>
      <c r="M314" s="24">
        <f>ROUND(G314*L314,P4)</f>
        <v>0</v>
      </c>
      <c r="N314" s="25" t="s">
        <v>559</v>
      </c>
      <c r="O314" s="31">
        <f>M314*AA314</f>
        <v>0</v>
      </c>
      <c r="P314" s="1">
        <v>3</v>
      </c>
      <c r="AA314" s="1">
        <f>IF(P314=1,$O$3,IF(P314=2,$O$4,$O$5))</f>
        <v>0</v>
      </c>
    </row>
    <row r="315">
      <c r="A315" s="1" t="s">
        <v>114</v>
      </c>
      <c r="E315" s="27" t="s">
        <v>138</v>
      </c>
    </row>
    <row r="316" ht="26.4">
      <c r="A316" s="1" t="s">
        <v>116</v>
      </c>
      <c r="E316" s="32" t="s">
        <v>6056</v>
      </c>
    </row>
    <row r="317" ht="118.8">
      <c r="A317" s="1" t="s">
        <v>117</v>
      </c>
      <c r="E317" s="27" t="s">
        <v>6064</v>
      </c>
    </row>
    <row r="318" ht="26.4">
      <c r="A318" s="1" t="s">
        <v>108</v>
      </c>
      <c r="B318" s="1">
        <v>62</v>
      </c>
      <c r="C318" s="26" t="s">
        <v>6104</v>
      </c>
      <c r="D318" t="s">
        <v>138</v>
      </c>
      <c r="E318" s="27" t="s">
        <v>6105</v>
      </c>
      <c r="F318" s="28" t="s">
        <v>159</v>
      </c>
      <c r="G318" s="29">
        <v>6</v>
      </c>
      <c r="H318" s="28">
        <v>0</v>
      </c>
      <c r="I318" s="30">
        <f>ROUND(G318*H318,P4)</f>
        <v>0</v>
      </c>
      <c r="L318" s="30">
        <v>0</v>
      </c>
      <c r="M318" s="24">
        <f>ROUND(G318*L318,P4)</f>
        <v>0</v>
      </c>
      <c r="N318" s="25" t="s">
        <v>559</v>
      </c>
      <c r="O318" s="31">
        <f>M318*AA318</f>
        <v>0</v>
      </c>
      <c r="P318" s="1">
        <v>3</v>
      </c>
      <c r="AA318" s="1">
        <f>IF(P318=1,$O$3,IF(P318=2,$O$4,$O$5))</f>
        <v>0</v>
      </c>
    </row>
    <row r="319">
      <c r="A319" s="1" t="s">
        <v>114</v>
      </c>
      <c r="E319" s="27" t="s">
        <v>138</v>
      </c>
    </row>
    <row r="320" ht="26.4">
      <c r="A320" s="1" t="s">
        <v>116</v>
      </c>
      <c r="E320" s="32" t="s">
        <v>6106</v>
      </c>
    </row>
    <row r="321" ht="118.8">
      <c r="A321" s="1" t="s">
        <v>117</v>
      </c>
      <c r="E321" s="27" t="s">
        <v>6064</v>
      </c>
    </row>
    <row r="322">
      <c r="A322" s="1" t="s">
        <v>108</v>
      </c>
      <c r="B322" s="1">
        <v>63</v>
      </c>
      <c r="C322" s="26" t="s">
        <v>6107</v>
      </c>
      <c r="D322" t="s">
        <v>138</v>
      </c>
      <c r="E322" s="27" t="s">
        <v>6108</v>
      </c>
      <c r="F322" s="28" t="s">
        <v>159</v>
      </c>
      <c r="G322" s="29">
        <v>3</v>
      </c>
      <c r="H322" s="28">
        <v>0</v>
      </c>
      <c r="I322" s="30">
        <f>ROUND(G322*H322,P4)</f>
        <v>0</v>
      </c>
      <c r="L322" s="30">
        <v>0</v>
      </c>
      <c r="M322" s="24">
        <f>ROUND(G322*L322,P4)</f>
        <v>0</v>
      </c>
      <c r="N322" s="25" t="s">
        <v>559</v>
      </c>
      <c r="O322" s="31">
        <f>M322*AA322</f>
        <v>0</v>
      </c>
      <c r="P322" s="1">
        <v>3</v>
      </c>
      <c r="AA322" s="1">
        <f>IF(P322=1,$O$3,IF(P322=2,$O$4,$O$5))</f>
        <v>0</v>
      </c>
    </row>
    <row r="323">
      <c r="A323" s="1" t="s">
        <v>114</v>
      </c>
      <c r="E323" s="27" t="s">
        <v>138</v>
      </c>
    </row>
    <row r="324" ht="26.4">
      <c r="A324" s="1" t="s">
        <v>116</v>
      </c>
      <c r="E324" s="32" t="s">
        <v>6109</v>
      </c>
    </row>
    <row r="325" ht="118.8">
      <c r="A325" s="1" t="s">
        <v>117</v>
      </c>
      <c r="E325" s="27" t="s">
        <v>6064</v>
      </c>
    </row>
    <row r="326">
      <c r="A326" s="1" t="s">
        <v>108</v>
      </c>
      <c r="B326" s="1">
        <v>64</v>
      </c>
      <c r="C326" s="26" t="s">
        <v>6110</v>
      </c>
      <c r="D326" t="s">
        <v>138</v>
      </c>
      <c r="E326" s="27" t="s">
        <v>6111</v>
      </c>
      <c r="F326" s="28" t="s">
        <v>159</v>
      </c>
      <c r="G326" s="29">
        <v>13</v>
      </c>
      <c r="H326" s="28">
        <v>0</v>
      </c>
      <c r="I326" s="30">
        <f>ROUND(G326*H326,P4)</f>
        <v>0</v>
      </c>
      <c r="L326" s="30">
        <v>0</v>
      </c>
      <c r="M326" s="24">
        <f>ROUND(G326*L326,P4)</f>
        <v>0</v>
      </c>
      <c r="N326" s="25" t="s">
        <v>559</v>
      </c>
      <c r="O326" s="31">
        <f>M326*AA326</f>
        <v>0</v>
      </c>
      <c r="P326" s="1">
        <v>3</v>
      </c>
      <c r="AA326" s="1">
        <f>IF(P326=1,$O$3,IF(P326=2,$O$4,$O$5))</f>
        <v>0</v>
      </c>
    </row>
    <row r="327">
      <c r="A327" s="1" t="s">
        <v>114</v>
      </c>
      <c r="E327" s="27" t="s">
        <v>138</v>
      </c>
    </row>
    <row r="328" ht="26.4">
      <c r="A328" s="1" t="s">
        <v>116</v>
      </c>
      <c r="E328" s="32" t="s">
        <v>6112</v>
      </c>
    </row>
    <row r="329" ht="118.8">
      <c r="A329" s="1" t="s">
        <v>117</v>
      </c>
      <c r="E329" s="27" t="s">
        <v>6064</v>
      </c>
    </row>
    <row r="330">
      <c r="A330" s="1" t="s">
        <v>108</v>
      </c>
      <c r="B330" s="1">
        <v>65</v>
      </c>
      <c r="C330" s="26" t="s">
        <v>6113</v>
      </c>
      <c r="D330" t="s">
        <v>138</v>
      </c>
      <c r="E330" s="27" t="s">
        <v>6114</v>
      </c>
      <c r="F330" s="28" t="s">
        <v>159</v>
      </c>
      <c r="G330" s="29">
        <v>4</v>
      </c>
      <c r="H330" s="28">
        <v>0</v>
      </c>
      <c r="I330" s="30">
        <f>ROUND(G330*H330,P4)</f>
        <v>0</v>
      </c>
      <c r="L330" s="30">
        <v>0</v>
      </c>
      <c r="M330" s="24">
        <f>ROUND(G330*L330,P4)</f>
        <v>0</v>
      </c>
      <c r="N330" s="25" t="s">
        <v>559</v>
      </c>
      <c r="O330" s="31">
        <f>M330*AA330</f>
        <v>0</v>
      </c>
      <c r="P330" s="1">
        <v>3</v>
      </c>
      <c r="AA330" s="1">
        <f>IF(P330=1,$O$3,IF(P330=2,$O$4,$O$5))</f>
        <v>0</v>
      </c>
    </row>
    <row r="331">
      <c r="A331" s="1" t="s">
        <v>114</v>
      </c>
      <c r="E331" s="27" t="s">
        <v>138</v>
      </c>
    </row>
    <row r="332" ht="26.4">
      <c r="A332" s="1" t="s">
        <v>116</v>
      </c>
      <c r="E332" s="32" t="s">
        <v>6037</v>
      </c>
    </row>
    <row r="333" ht="118.8">
      <c r="A333" s="1" t="s">
        <v>117</v>
      </c>
      <c r="E333" s="27" t="s">
        <v>6064</v>
      </c>
    </row>
    <row r="334" ht="26.4">
      <c r="A334" s="1" t="s">
        <v>108</v>
      </c>
      <c r="B334" s="1">
        <v>66</v>
      </c>
      <c r="C334" s="26" t="s">
        <v>6115</v>
      </c>
      <c r="D334" t="s">
        <v>138</v>
      </c>
      <c r="E334" s="27" t="s">
        <v>6116</v>
      </c>
      <c r="F334" s="28" t="s">
        <v>159</v>
      </c>
      <c r="G334" s="29">
        <v>7</v>
      </c>
      <c r="H334" s="28">
        <v>0</v>
      </c>
      <c r="I334" s="30">
        <f>ROUND(G334*H334,P4)</f>
        <v>0</v>
      </c>
      <c r="L334" s="30">
        <v>0</v>
      </c>
      <c r="M334" s="24">
        <f>ROUND(G334*L334,P4)</f>
        <v>0</v>
      </c>
      <c r="N334" s="25" t="s">
        <v>559</v>
      </c>
      <c r="O334" s="31">
        <f>M334*AA334</f>
        <v>0</v>
      </c>
      <c r="P334" s="1">
        <v>3</v>
      </c>
      <c r="AA334" s="1">
        <f>IF(P334=1,$O$3,IF(P334=2,$O$4,$O$5))</f>
        <v>0</v>
      </c>
    </row>
    <row r="335">
      <c r="A335" s="1" t="s">
        <v>114</v>
      </c>
      <c r="E335" s="27" t="s">
        <v>138</v>
      </c>
    </row>
    <row r="336" ht="26.4">
      <c r="A336" s="1" t="s">
        <v>116</v>
      </c>
      <c r="E336" s="32" t="s">
        <v>6117</v>
      </c>
    </row>
    <row r="337" ht="118.8">
      <c r="A337" s="1" t="s">
        <v>117</v>
      </c>
      <c r="E337" s="27" t="s">
        <v>6064</v>
      </c>
    </row>
    <row r="338" ht="26.4">
      <c r="A338" s="1" t="s">
        <v>108</v>
      </c>
      <c r="B338" s="1">
        <v>67</v>
      </c>
      <c r="C338" s="26" t="s">
        <v>6118</v>
      </c>
      <c r="D338" t="s">
        <v>138</v>
      </c>
      <c r="E338" s="27" t="s">
        <v>6119</v>
      </c>
      <c r="F338" s="28" t="s">
        <v>159</v>
      </c>
      <c r="G338" s="29">
        <v>9</v>
      </c>
      <c r="H338" s="28">
        <v>0</v>
      </c>
      <c r="I338" s="30">
        <f>ROUND(G338*H338,P4)</f>
        <v>0</v>
      </c>
      <c r="L338" s="30">
        <v>0</v>
      </c>
      <c r="M338" s="24">
        <f>ROUND(G338*L338,P4)</f>
        <v>0</v>
      </c>
      <c r="N338" s="25" t="s">
        <v>559</v>
      </c>
      <c r="O338" s="31">
        <f>M338*AA338</f>
        <v>0</v>
      </c>
      <c r="P338" s="1">
        <v>3</v>
      </c>
      <c r="AA338" s="1">
        <f>IF(P338=1,$O$3,IF(P338=2,$O$4,$O$5))</f>
        <v>0</v>
      </c>
    </row>
    <row r="339">
      <c r="A339" s="1" t="s">
        <v>114</v>
      </c>
      <c r="E339" s="27" t="s">
        <v>138</v>
      </c>
    </row>
    <row r="340" ht="26.4">
      <c r="A340" s="1" t="s">
        <v>116</v>
      </c>
      <c r="E340" s="32" t="s">
        <v>6120</v>
      </c>
    </row>
    <row r="341" ht="118.8">
      <c r="A341" s="1" t="s">
        <v>117</v>
      </c>
      <c r="E341" s="27" t="s">
        <v>6064</v>
      </c>
    </row>
    <row r="342">
      <c r="A342" s="1" t="s">
        <v>108</v>
      </c>
      <c r="B342" s="1">
        <v>68</v>
      </c>
      <c r="C342" s="26" t="s">
        <v>6121</v>
      </c>
      <c r="D342" t="s">
        <v>138</v>
      </c>
      <c r="E342" s="27" t="s">
        <v>6122</v>
      </c>
      <c r="F342" s="28" t="s">
        <v>159</v>
      </c>
      <c r="G342" s="29">
        <v>29</v>
      </c>
      <c r="H342" s="28">
        <v>0</v>
      </c>
      <c r="I342" s="30">
        <f>ROUND(G342*H342,P4)</f>
        <v>0</v>
      </c>
      <c r="L342" s="30">
        <v>0</v>
      </c>
      <c r="M342" s="24">
        <f>ROUND(G342*L342,P4)</f>
        <v>0</v>
      </c>
      <c r="N342" s="25" t="s">
        <v>559</v>
      </c>
      <c r="O342" s="31">
        <f>M342*AA342</f>
        <v>0</v>
      </c>
      <c r="P342" s="1">
        <v>3</v>
      </c>
      <c r="AA342" s="1">
        <f>IF(P342=1,$O$3,IF(P342=2,$O$4,$O$5))</f>
        <v>0</v>
      </c>
    </row>
    <row r="343">
      <c r="A343" s="1" t="s">
        <v>114</v>
      </c>
      <c r="E343" s="27" t="s">
        <v>138</v>
      </c>
    </row>
    <row r="344" ht="26.4">
      <c r="A344" s="1" t="s">
        <v>116</v>
      </c>
      <c r="E344" s="32" t="s">
        <v>6123</v>
      </c>
    </row>
    <row r="345" ht="118.8">
      <c r="A345" s="1" t="s">
        <v>117</v>
      </c>
      <c r="E345" s="27" t="s">
        <v>6064</v>
      </c>
    </row>
    <row r="346">
      <c r="A346" s="1" t="s">
        <v>108</v>
      </c>
      <c r="B346" s="1">
        <v>69</v>
      </c>
      <c r="C346" s="26" t="s">
        <v>6124</v>
      </c>
      <c r="D346" t="s">
        <v>138</v>
      </c>
      <c r="E346" s="27" t="s">
        <v>6125</v>
      </c>
      <c r="F346" s="28" t="s">
        <v>159</v>
      </c>
      <c r="G346" s="29">
        <v>8</v>
      </c>
      <c r="H346" s="28">
        <v>0</v>
      </c>
      <c r="I346" s="30">
        <f>ROUND(G346*H346,P4)</f>
        <v>0</v>
      </c>
      <c r="L346" s="30">
        <v>0</v>
      </c>
      <c r="M346" s="24">
        <f>ROUND(G346*L346,P4)</f>
        <v>0</v>
      </c>
      <c r="N346" s="25" t="s">
        <v>559</v>
      </c>
      <c r="O346" s="31">
        <f>M346*AA346</f>
        <v>0</v>
      </c>
      <c r="P346" s="1">
        <v>3</v>
      </c>
      <c r="AA346" s="1">
        <f>IF(P346=1,$O$3,IF(P346=2,$O$4,$O$5))</f>
        <v>0</v>
      </c>
    </row>
    <row r="347">
      <c r="A347" s="1" t="s">
        <v>114</v>
      </c>
      <c r="E347" s="27" t="s">
        <v>138</v>
      </c>
    </row>
    <row r="348" ht="26.4">
      <c r="A348" s="1" t="s">
        <v>116</v>
      </c>
      <c r="E348" s="32" t="s">
        <v>5950</v>
      </c>
    </row>
    <row r="349" ht="118.8">
      <c r="A349" s="1" t="s">
        <v>117</v>
      </c>
      <c r="E349" s="27" t="s">
        <v>6064</v>
      </c>
    </row>
    <row r="350" ht="26.4">
      <c r="A350" s="1" t="s">
        <v>108</v>
      </c>
      <c r="B350" s="1">
        <v>70</v>
      </c>
      <c r="C350" s="26" t="s">
        <v>6126</v>
      </c>
      <c r="D350" t="s">
        <v>138</v>
      </c>
      <c r="E350" s="27" t="s">
        <v>6127</v>
      </c>
      <c r="F350" s="28" t="s">
        <v>159</v>
      </c>
      <c r="G350" s="29">
        <v>6</v>
      </c>
      <c r="H350" s="28">
        <v>0</v>
      </c>
      <c r="I350" s="30">
        <f>ROUND(G350*H350,P4)</f>
        <v>0</v>
      </c>
      <c r="L350" s="30">
        <v>0</v>
      </c>
      <c r="M350" s="24">
        <f>ROUND(G350*L350,P4)</f>
        <v>0</v>
      </c>
      <c r="N350" s="25" t="s">
        <v>559</v>
      </c>
      <c r="O350" s="31">
        <f>M350*AA350</f>
        <v>0</v>
      </c>
      <c r="P350" s="1">
        <v>3</v>
      </c>
      <c r="AA350" s="1">
        <f>IF(P350=1,$O$3,IF(P350=2,$O$4,$O$5))</f>
        <v>0</v>
      </c>
    </row>
    <row r="351">
      <c r="A351" s="1" t="s">
        <v>114</v>
      </c>
      <c r="E351" s="27" t="s">
        <v>138</v>
      </c>
    </row>
    <row r="352" ht="26.4">
      <c r="A352" s="1" t="s">
        <v>116</v>
      </c>
      <c r="E352" s="32" t="s">
        <v>6106</v>
      </c>
    </row>
    <row r="353" ht="118.8">
      <c r="A353" s="1" t="s">
        <v>117</v>
      </c>
      <c r="E353" s="27" t="s">
        <v>6064</v>
      </c>
    </row>
    <row r="354" ht="26.4">
      <c r="A354" s="1" t="s">
        <v>108</v>
      </c>
      <c r="B354" s="1">
        <v>71</v>
      </c>
      <c r="C354" s="26" t="s">
        <v>6128</v>
      </c>
      <c r="D354" t="s">
        <v>138</v>
      </c>
      <c r="E354" s="27" t="s">
        <v>6129</v>
      </c>
      <c r="F354" s="28" t="s">
        <v>159</v>
      </c>
      <c r="G354" s="29">
        <v>2</v>
      </c>
      <c r="H354" s="28">
        <v>0</v>
      </c>
      <c r="I354" s="30">
        <f>ROUND(G354*H354,P4)</f>
        <v>0</v>
      </c>
      <c r="L354" s="30">
        <v>0</v>
      </c>
      <c r="M354" s="24">
        <f>ROUND(G354*L354,P4)</f>
        <v>0</v>
      </c>
      <c r="N354" s="25" t="s">
        <v>559</v>
      </c>
      <c r="O354" s="31">
        <f>M354*AA354</f>
        <v>0</v>
      </c>
      <c r="P354" s="1">
        <v>3</v>
      </c>
      <c r="AA354" s="1">
        <f>IF(P354=1,$O$3,IF(P354=2,$O$4,$O$5))</f>
        <v>0</v>
      </c>
    </row>
    <row r="355">
      <c r="A355" s="1" t="s">
        <v>114</v>
      </c>
      <c r="E355" s="27" t="s">
        <v>138</v>
      </c>
    </row>
    <row r="356" ht="26.4">
      <c r="A356" s="1" t="s">
        <v>116</v>
      </c>
      <c r="E356" s="32" t="s">
        <v>6056</v>
      </c>
    </row>
    <row r="357" ht="118.8">
      <c r="A357" s="1" t="s">
        <v>117</v>
      </c>
      <c r="E357" s="27" t="s">
        <v>6064</v>
      </c>
    </row>
    <row r="358">
      <c r="A358" s="1" t="s">
        <v>108</v>
      </c>
      <c r="B358" s="1">
        <v>72</v>
      </c>
      <c r="C358" s="26" t="s">
        <v>6130</v>
      </c>
      <c r="D358" t="s">
        <v>138</v>
      </c>
      <c r="E358" s="27" t="s">
        <v>6131</v>
      </c>
      <c r="F358" s="28" t="s">
        <v>159</v>
      </c>
      <c r="G358" s="29">
        <v>32</v>
      </c>
      <c r="H358" s="28">
        <v>0</v>
      </c>
      <c r="I358" s="30">
        <f>ROUND(G358*H358,P4)</f>
        <v>0</v>
      </c>
      <c r="L358" s="30">
        <v>0</v>
      </c>
      <c r="M358" s="24">
        <f>ROUND(G358*L358,P4)</f>
        <v>0</v>
      </c>
      <c r="N358" s="25" t="s">
        <v>559</v>
      </c>
      <c r="O358" s="31">
        <f>M358*AA358</f>
        <v>0</v>
      </c>
      <c r="P358" s="1">
        <v>3</v>
      </c>
      <c r="AA358" s="1">
        <f>IF(P358=1,$O$3,IF(P358=2,$O$4,$O$5))</f>
        <v>0</v>
      </c>
    </row>
    <row r="359">
      <c r="A359" s="1" t="s">
        <v>114</v>
      </c>
      <c r="E359" s="27" t="s">
        <v>138</v>
      </c>
    </row>
    <row r="360" ht="26.4">
      <c r="A360" s="1" t="s">
        <v>116</v>
      </c>
      <c r="E360" s="32" t="s">
        <v>6098</v>
      </c>
    </row>
    <row r="361" ht="118.8">
      <c r="A361" s="1" t="s">
        <v>117</v>
      </c>
      <c r="E361" s="27" t="s">
        <v>6064</v>
      </c>
    </row>
    <row r="362">
      <c r="A362" s="1" t="s">
        <v>108</v>
      </c>
      <c r="B362" s="1">
        <v>73</v>
      </c>
      <c r="C362" s="26" t="s">
        <v>6132</v>
      </c>
      <c r="D362" t="s">
        <v>138</v>
      </c>
      <c r="E362" s="27" t="s">
        <v>6133</v>
      </c>
      <c r="F362" s="28" t="s">
        <v>159</v>
      </c>
      <c r="G362" s="29">
        <v>2</v>
      </c>
      <c r="H362" s="28">
        <v>0</v>
      </c>
      <c r="I362" s="30">
        <f>ROUND(G362*H362,P4)</f>
        <v>0</v>
      </c>
      <c r="L362" s="30">
        <v>0</v>
      </c>
      <c r="M362" s="24">
        <f>ROUND(G362*L362,P4)</f>
        <v>0</v>
      </c>
      <c r="N362" s="25" t="s">
        <v>559</v>
      </c>
      <c r="O362" s="31">
        <f>M362*AA362</f>
        <v>0</v>
      </c>
      <c r="P362" s="1">
        <v>3</v>
      </c>
      <c r="AA362" s="1">
        <f>IF(P362=1,$O$3,IF(P362=2,$O$4,$O$5))</f>
        <v>0</v>
      </c>
    </row>
    <row r="363">
      <c r="A363" s="1" t="s">
        <v>114</v>
      </c>
      <c r="E363" s="27" t="s">
        <v>138</v>
      </c>
    </row>
    <row r="364" ht="26.4">
      <c r="A364" s="1" t="s">
        <v>116</v>
      </c>
      <c r="E364" s="32" t="s">
        <v>6056</v>
      </c>
    </row>
    <row r="365" ht="118.8">
      <c r="A365" s="1" t="s">
        <v>117</v>
      </c>
      <c r="E365" s="27" t="s">
        <v>6064</v>
      </c>
    </row>
    <row r="366">
      <c r="A366" s="1" t="s">
        <v>108</v>
      </c>
      <c r="B366" s="1">
        <v>74</v>
      </c>
      <c r="C366" s="26" t="s">
        <v>6134</v>
      </c>
      <c r="D366" t="s">
        <v>138</v>
      </c>
      <c r="E366" s="27" t="s">
        <v>6135</v>
      </c>
      <c r="F366" s="28" t="s">
        <v>159</v>
      </c>
      <c r="G366" s="29">
        <v>2</v>
      </c>
      <c r="H366" s="28">
        <v>0</v>
      </c>
      <c r="I366" s="30">
        <f>ROUND(G366*H366,P4)</f>
        <v>0</v>
      </c>
      <c r="L366" s="30">
        <v>0</v>
      </c>
      <c r="M366" s="24">
        <f>ROUND(G366*L366,P4)</f>
        <v>0</v>
      </c>
      <c r="N366" s="25" t="s">
        <v>559</v>
      </c>
      <c r="O366" s="31">
        <f>M366*AA366</f>
        <v>0</v>
      </c>
      <c r="P366" s="1">
        <v>3</v>
      </c>
      <c r="AA366" s="1">
        <f>IF(P366=1,$O$3,IF(P366=2,$O$4,$O$5))</f>
        <v>0</v>
      </c>
    </row>
    <row r="367">
      <c r="A367" s="1" t="s">
        <v>114</v>
      </c>
      <c r="E367" s="27" t="s">
        <v>138</v>
      </c>
    </row>
    <row r="368" ht="26.4">
      <c r="A368" s="1" t="s">
        <v>116</v>
      </c>
      <c r="E368" s="32" t="s">
        <v>6056</v>
      </c>
    </row>
    <row r="369" ht="118.8">
      <c r="A369" s="1" t="s">
        <v>117</v>
      </c>
      <c r="E369" s="27" t="s">
        <v>6064</v>
      </c>
    </row>
    <row r="370">
      <c r="A370" s="1" t="s">
        <v>108</v>
      </c>
      <c r="B370" s="1">
        <v>75</v>
      </c>
      <c r="C370" s="26" t="s">
        <v>6136</v>
      </c>
      <c r="D370" t="s">
        <v>138</v>
      </c>
      <c r="E370" s="27" t="s">
        <v>6137</v>
      </c>
      <c r="F370" s="28" t="s">
        <v>159</v>
      </c>
      <c r="G370" s="29">
        <v>6</v>
      </c>
      <c r="H370" s="28">
        <v>0</v>
      </c>
      <c r="I370" s="30">
        <f>ROUND(G370*H370,P4)</f>
        <v>0</v>
      </c>
      <c r="L370" s="30">
        <v>0</v>
      </c>
      <c r="M370" s="24">
        <f>ROUND(G370*L370,P4)</f>
        <v>0</v>
      </c>
      <c r="N370" s="25" t="s">
        <v>559</v>
      </c>
      <c r="O370" s="31">
        <f>M370*AA370</f>
        <v>0</v>
      </c>
      <c r="P370" s="1">
        <v>3</v>
      </c>
      <c r="AA370" s="1">
        <f>IF(P370=1,$O$3,IF(P370=2,$O$4,$O$5))</f>
        <v>0</v>
      </c>
    </row>
    <row r="371">
      <c r="A371" s="1" t="s">
        <v>114</v>
      </c>
      <c r="E371" s="27" t="s">
        <v>138</v>
      </c>
    </row>
    <row r="372" ht="26.4">
      <c r="A372" s="1" t="s">
        <v>116</v>
      </c>
      <c r="E372" s="32" t="s">
        <v>6106</v>
      </c>
    </row>
    <row r="373" ht="118.8">
      <c r="A373" s="1" t="s">
        <v>117</v>
      </c>
      <c r="E373" s="27" t="s">
        <v>6064</v>
      </c>
    </row>
    <row r="374">
      <c r="A374" s="1" t="s">
        <v>108</v>
      </c>
      <c r="B374" s="1">
        <v>76</v>
      </c>
      <c r="C374" s="26" t="s">
        <v>6138</v>
      </c>
      <c r="D374" t="s">
        <v>138</v>
      </c>
      <c r="E374" s="27" t="s">
        <v>6139</v>
      </c>
      <c r="F374" s="28" t="s">
        <v>167</v>
      </c>
      <c r="G374" s="29">
        <v>20</v>
      </c>
      <c r="H374" s="28">
        <v>0</v>
      </c>
      <c r="I374" s="30">
        <f>ROUND(G374*H374,P4)</f>
        <v>0</v>
      </c>
      <c r="L374" s="30">
        <v>0</v>
      </c>
      <c r="M374" s="24">
        <f>ROUND(G374*L374,P4)</f>
        <v>0</v>
      </c>
      <c r="N374" s="25" t="s">
        <v>559</v>
      </c>
      <c r="O374" s="31">
        <f>M374*AA374</f>
        <v>0</v>
      </c>
      <c r="P374" s="1">
        <v>3</v>
      </c>
      <c r="AA374" s="1">
        <f>IF(P374=1,$O$3,IF(P374=2,$O$4,$O$5))</f>
        <v>0</v>
      </c>
    </row>
    <row r="375">
      <c r="A375" s="1" t="s">
        <v>114</v>
      </c>
      <c r="E375" s="27" t="s">
        <v>138</v>
      </c>
    </row>
    <row r="376" ht="26.4">
      <c r="A376" s="1" t="s">
        <v>116</v>
      </c>
      <c r="E376" s="32" t="s">
        <v>6140</v>
      </c>
    </row>
    <row r="377" ht="118.8">
      <c r="A377" s="1" t="s">
        <v>117</v>
      </c>
      <c r="E377" s="27" t="s">
        <v>3122</v>
      </c>
    </row>
    <row r="378">
      <c r="A378" s="1" t="s">
        <v>108</v>
      </c>
      <c r="B378" s="1">
        <v>77</v>
      </c>
      <c r="C378" s="26" t="s">
        <v>6141</v>
      </c>
      <c r="D378" t="s">
        <v>138</v>
      </c>
      <c r="E378" s="27" t="s">
        <v>6142</v>
      </c>
      <c r="F378" s="28" t="s">
        <v>167</v>
      </c>
      <c r="G378" s="29">
        <v>140</v>
      </c>
      <c r="H378" s="28">
        <v>0</v>
      </c>
      <c r="I378" s="30">
        <f>ROUND(G378*H378,P4)</f>
        <v>0</v>
      </c>
      <c r="L378" s="30">
        <v>0</v>
      </c>
      <c r="M378" s="24">
        <f>ROUND(G378*L378,P4)</f>
        <v>0</v>
      </c>
      <c r="N378" s="25" t="s">
        <v>559</v>
      </c>
      <c r="O378" s="31">
        <f>M378*AA378</f>
        <v>0</v>
      </c>
      <c r="P378" s="1">
        <v>3</v>
      </c>
      <c r="AA378" s="1">
        <f>IF(P378=1,$O$3,IF(P378=2,$O$4,$O$5))</f>
        <v>0</v>
      </c>
    </row>
    <row r="379">
      <c r="A379" s="1" t="s">
        <v>114</v>
      </c>
      <c r="E379" s="27" t="s">
        <v>138</v>
      </c>
    </row>
    <row r="380" ht="26.4">
      <c r="A380" s="1" t="s">
        <v>116</v>
      </c>
      <c r="E380" s="32" t="s">
        <v>6143</v>
      </c>
    </row>
    <row r="381" ht="118.8">
      <c r="A381" s="1" t="s">
        <v>117</v>
      </c>
      <c r="E381" s="27" t="s">
        <v>3122</v>
      </c>
    </row>
    <row r="382">
      <c r="A382" s="1" t="s">
        <v>108</v>
      </c>
      <c r="B382" s="1">
        <v>78</v>
      </c>
      <c r="C382" s="26" t="s">
        <v>6144</v>
      </c>
      <c r="D382" t="s">
        <v>138</v>
      </c>
      <c r="E382" s="27" t="s">
        <v>6145</v>
      </c>
      <c r="F382" s="28" t="s">
        <v>159</v>
      </c>
      <c r="G382" s="29">
        <v>200</v>
      </c>
      <c r="H382" s="28">
        <v>0</v>
      </c>
      <c r="I382" s="30">
        <f>ROUND(G382*H382,P4)</f>
        <v>0</v>
      </c>
      <c r="L382" s="30">
        <v>0</v>
      </c>
      <c r="M382" s="24">
        <f>ROUND(G382*L382,P4)</f>
        <v>0</v>
      </c>
      <c r="N382" s="25" t="s">
        <v>559</v>
      </c>
      <c r="O382" s="31">
        <f>M382*AA382</f>
        <v>0</v>
      </c>
      <c r="P382" s="1">
        <v>3</v>
      </c>
      <c r="AA382" s="1">
        <f>IF(P382=1,$O$3,IF(P382=2,$O$4,$O$5))</f>
        <v>0</v>
      </c>
    </row>
    <row r="383">
      <c r="A383" s="1" t="s">
        <v>114</v>
      </c>
      <c r="E383" s="27" t="s">
        <v>138</v>
      </c>
    </row>
    <row r="384" ht="26.4">
      <c r="A384" s="1" t="s">
        <v>116</v>
      </c>
      <c r="E384" s="32" t="s">
        <v>6146</v>
      </c>
    </row>
    <row r="385" ht="118.8">
      <c r="A385" s="1" t="s">
        <v>117</v>
      </c>
      <c r="E385" s="27" t="s">
        <v>6064</v>
      </c>
    </row>
    <row r="386">
      <c r="A386" s="1" t="s">
        <v>108</v>
      </c>
      <c r="B386" s="1">
        <v>79</v>
      </c>
      <c r="C386" s="26" t="s">
        <v>6147</v>
      </c>
      <c r="D386" t="s">
        <v>138</v>
      </c>
      <c r="E386" s="27" t="s">
        <v>6148</v>
      </c>
      <c r="F386" s="28" t="s">
        <v>159</v>
      </c>
      <c r="G386" s="29">
        <v>68</v>
      </c>
      <c r="H386" s="28">
        <v>0</v>
      </c>
      <c r="I386" s="30">
        <f>ROUND(G386*H386,P4)</f>
        <v>0</v>
      </c>
      <c r="L386" s="30">
        <v>0</v>
      </c>
      <c r="M386" s="24">
        <f>ROUND(G386*L386,P4)</f>
        <v>0</v>
      </c>
      <c r="N386" s="25" t="s">
        <v>559</v>
      </c>
      <c r="O386" s="31">
        <f>M386*AA386</f>
        <v>0</v>
      </c>
      <c r="P386" s="1">
        <v>3</v>
      </c>
      <c r="AA386" s="1">
        <f>IF(P386=1,$O$3,IF(P386=2,$O$4,$O$5))</f>
        <v>0</v>
      </c>
    </row>
    <row r="387">
      <c r="A387" s="1" t="s">
        <v>114</v>
      </c>
      <c r="E387" s="27" t="s">
        <v>138</v>
      </c>
    </row>
    <row r="388" ht="26.4">
      <c r="A388" s="1" t="s">
        <v>116</v>
      </c>
      <c r="E388" s="32" t="s">
        <v>6149</v>
      </c>
    </row>
    <row r="389" ht="118.8">
      <c r="A389" s="1" t="s">
        <v>117</v>
      </c>
      <c r="E389" s="27" t="s">
        <v>6064</v>
      </c>
    </row>
    <row r="390">
      <c r="A390" s="1" t="s">
        <v>108</v>
      </c>
      <c r="B390" s="1">
        <v>80</v>
      </c>
      <c r="C390" s="26" t="s">
        <v>6150</v>
      </c>
      <c r="D390" t="s">
        <v>138</v>
      </c>
      <c r="E390" s="27" t="s">
        <v>6151</v>
      </c>
      <c r="F390" s="28" t="s">
        <v>159</v>
      </c>
      <c r="G390" s="29">
        <v>12</v>
      </c>
      <c r="H390" s="28">
        <v>0</v>
      </c>
      <c r="I390" s="30">
        <f>ROUND(G390*H390,P4)</f>
        <v>0</v>
      </c>
      <c r="L390" s="30">
        <v>0</v>
      </c>
      <c r="M390" s="24">
        <f>ROUND(G390*L390,P4)</f>
        <v>0</v>
      </c>
      <c r="N390" s="25" t="s">
        <v>559</v>
      </c>
      <c r="O390" s="31">
        <f>M390*AA390</f>
        <v>0</v>
      </c>
      <c r="P390" s="1">
        <v>3</v>
      </c>
      <c r="AA390" s="1">
        <f>IF(P390=1,$O$3,IF(P390=2,$O$4,$O$5))</f>
        <v>0</v>
      </c>
    </row>
    <row r="391">
      <c r="A391" s="1" t="s">
        <v>114</v>
      </c>
      <c r="E391" s="27" t="s">
        <v>138</v>
      </c>
    </row>
    <row r="392" ht="26.4">
      <c r="A392" s="1" t="s">
        <v>116</v>
      </c>
      <c r="E392" s="32" t="s">
        <v>6152</v>
      </c>
    </row>
    <row r="393" ht="118.8">
      <c r="A393" s="1" t="s">
        <v>117</v>
      </c>
      <c r="E393" s="27" t="s">
        <v>6064</v>
      </c>
    </row>
    <row r="394" ht="26.4">
      <c r="A394" s="1" t="s">
        <v>108</v>
      </c>
      <c r="B394" s="1">
        <v>81</v>
      </c>
      <c r="C394" s="26" t="s">
        <v>6153</v>
      </c>
      <c r="D394" t="s">
        <v>138</v>
      </c>
      <c r="E394" s="27" t="s">
        <v>6154</v>
      </c>
      <c r="F394" s="28" t="s">
        <v>159</v>
      </c>
      <c r="G394" s="29">
        <v>18</v>
      </c>
      <c r="H394" s="28">
        <v>0</v>
      </c>
      <c r="I394" s="30">
        <f>ROUND(G394*H394,P4)</f>
        <v>0</v>
      </c>
      <c r="L394" s="30">
        <v>0</v>
      </c>
      <c r="M394" s="24">
        <f>ROUND(G394*L394,P4)</f>
        <v>0</v>
      </c>
      <c r="N394" s="25" t="s">
        <v>559</v>
      </c>
      <c r="O394" s="31">
        <f>M394*AA394</f>
        <v>0</v>
      </c>
      <c r="P394" s="1">
        <v>3</v>
      </c>
      <c r="AA394" s="1">
        <f>IF(P394=1,$O$3,IF(P394=2,$O$4,$O$5))</f>
        <v>0</v>
      </c>
    </row>
    <row r="395">
      <c r="A395" s="1" t="s">
        <v>114</v>
      </c>
      <c r="E395" s="27" t="s">
        <v>138</v>
      </c>
    </row>
    <row r="396" ht="26.4">
      <c r="A396" s="1" t="s">
        <v>116</v>
      </c>
      <c r="E396" s="32" t="s">
        <v>6155</v>
      </c>
    </row>
    <row r="397" ht="118.8">
      <c r="A397" s="1" t="s">
        <v>117</v>
      </c>
      <c r="E397" s="27" t="s">
        <v>6064</v>
      </c>
    </row>
    <row r="398">
      <c r="A398" s="1" t="s">
        <v>108</v>
      </c>
      <c r="B398" s="1">
        <v>82</v>
      </c>
      <c r="C398" s="26" t="s">
        <v>6156</v>
      </c>
      <c r="D398" t="s">
        <v>138</v>
      </c>
      <c r="E398" s="27" t="s">
        <v>6157</v>
      </c>
      <c r="F398" s="28" t="s">
        <v>159</v>
      </c>
      <c r="G398" s="29">
        <v>24</v>
      </c>
      <c r="H398" s="28">
        <v>0</v>
      </c>
      <c r="I398" s="30">
        <f>ROUND(G398*H398,P4)</f>
        <v>0</v>
      </c>
      <c r="L398" s="30">
        <v>0</v>
      </c>
      <c r="M398" s="24">
        <f>ROUND(G398*L398,P4)</f>
        <v>0</v>
      </c>
      <c r="N398" s="25" t="s">
        <v>559</v>
      </c>
      <c r="O398" s="31">
        <f>M398*AA398</f>
        <v>0</v>
      </c>
      <c r="P398" s="1">
        <v>3</v>
      </c>
      <c r="AA398" s="1">
        <f>IF(P398=1,$O$3,IF(P398=2,$O$4,$O$5))</f>
        <v>0</v>
      </c>
    </row>
    <row r="399">
      <c r="A399" s="1" t="s">
        <v>114</v>
      </c>
      <c r="E399" s="27" t="s">
        <v>138</v>
      </c>
    </row>
    <row r="400" ht="26.4">
      <c r="A400" s="1" t="s">
        <v>116</v>
      </c>
      <c r="E400" s="32" t="s">
        <v>6101</v>
      </c>
    </row>
    <row r="401" ht="118.8">
      <c r="A401" s="1" t="s">
        <v>117</v>
      </c>
      <c r="E401" s="27" t="s">
        <v>6064</v>
      </c>
    </row>
    <row r="402">
      <c r="A402" s="1" t="s">
        <v>108</v>
      </c>
      <c r="B402" s="1">
        <v>83</v>
      </c>
      <c r="C402" s="26" t="s">
        <v>6158</v>
      </c>
      <c r="D402" t="s">
        <v>138</v>
      </c>
      <c r="E402" s="27" t="s">
        <v>6159</v>
      </c>
      <c r="F402" s="28" t="s">
        <v>159</v>
      </c>
      <c r="G402" s="29">
        <v>8</v>
      </c>
      <c r="H402" s="28">
        <v>0</v>
      </c>
      <c r="I402" s="30">
        <f>ROUND(G402*H402,P4)</f>
        <v>0</v>
      </c>
      <c r="L402" s="30">
        <v>0</v>
      </c>
      <c r="M402" s="24">
        <f>ROUND(G402*L402,P4)</f>
        <v>0</v>
      </c>
      <c r="N402" s="25" t="s">
        <v>559</v>
      </c>
      <c r="O402" s="31">
        <f>M402*AA402</f>
        <v>0</v>
      </c>
      <c r="P402" s="1">
        <v>3</v>
      </c>
      <c r="AA402" s="1">
        <f>IF(P402=1,$O$3,IF(P402=2,$O$4,$O$5))</f>
        <v>0</v>
      </c>
    </row>
    <row r="403">
      <c r="A403" s="1" t="s">
        <v>114</v>
      </c>
      <c r="E403" s="27" t="s">
        <v>138</v>
      </c>
    </row>
    <row r="404" ht="26.4">
      <c r="A404" s="1" t="s">
        <v>116</v>
      </c>
      <c r="E404" s="32" t="s">
        <v>5950</v>
      </c>
    </row>
    <row r="405" ht="118.8">
      <c r="A405" s="1" t="s">
        <v>117</v>
      </c>
      <c r="E405" s="27" t="s">
        <v>6064</v>
      </c>
    </row>
    <row r="406">
      <c r="A406" s="1" t="s">
        <v>108</v>
      </c>
      <c r="B406" s="1">
        <v>84</v>
      </c>
      <c r="C406" s="26" t="s">
        <v>6160</v>
      </c>
      <c r="D406" t="s">
        <v>138</v>
      </c>
      <c r="E406" s="27" t="s">
        <v>6161</v>
      </c>
      <c r="F406" s="28" t="s">
        <v>159</v>
      </c>
      <c r="G406" s="29">
        <v>7</v>
      </c>
      <c r="H406" s="28">
        <v>0</v>
      </c>
      <c r="I406" s="30">
        <f>ROUND(G406*H406,P4)</f>
        <v>0</v>
      </c>
      <c r="L406" s="30">
        <v>0</v>
      </c>
      <c r="M406" s="24">
        <f>ROUND(G406*L406,P4)</f>
        <v>0</v>
      </c>
      <c r="N406" s="25" t="s">
        <v>559</v>
      </c>
      <c r="O406" s="31">
        <f>M406*AA406</f>
        <v>0</v>
      </c>
      <c r="P406" s="1">
        <v>3</v>
      </c>
      <c r="AA406" s="1">
        <f>IF(P406=1,$O$3,IF(P406=2,$O$4,$O$5))</f>
        <v>0</v>
      </c>
    </row>
    <row r="407">
      <c r="A407" s="1" t="s">
        <v>114</v>
      </c>
      <c r="E407" s="27" t="s">
        <v>138</v>
      </c>
    </row>
    <row r="408" ht="26.4">
      <c r="A408" s="1" t="s">
        <v>116</v>
      </c>
      <c r="E408" s="32" t="s">
        <v>6117</v>
      </c>
    </row>
    <row r="409" ht="118.8">
      <c r="A409" s="1" t="s">
        <v>117</v>
      </c>
      <c r="E409" s="27" t="s">
        <v>6064</v>
      </c>
    </row>
    <row r="410">
      <c r="A410" s="1" t="s">
        <v>108</v>
      </c>
      <c r="B410" s="1">
        <v>85</v>
      </c>
      <c r="C410" s="26" t="s">
        <v>6162</v>
      </c>
      <c r="D410" t="s">
        <v>138</v>
      </c>
      <c r="E410" s="27" t="s">
        <v>6163</v>
      </c>
      <c r="F410" s="28" t="s">
        <v>159</v>
      </c>
      <c r="G410" s="29">
        <v>26</v>
      </c>
      <c r="H410" s="28">
        <v>0</v>
      </c>
      <c r="I410" s="30">
        <f>ROUND(G410*H410,P4)</f>
        <v>0</v>
      </c>
      <c r="L410" s="30">
        <v>0</v>
      </c>
      <c r="M410" s="24">
        <f>ROUND(G410*L410,P4)</f>
        <v>0</v>
      </c>
      <c r="N410" s="25" t="s">
        <v>559</v>
      </c>
      <c r="O410" s="31">
        <f>M410*AA410</f>
        <v>0</v>
      </c>
      <c r="P410" s="1">
        <v>3</v>
      </c>
      <c r="AA410" s="1">
        <f>IF(P410=1,$O$3,IF(P410=2,$O$4,$O$5))</f>
        <v>0</v>
      </c>
    </row>
    <row r="411">
      <c r="A411" s="1" t="s">
        <v>114</v>
      </c>
      <c r="E411" s="27" t="s">
        <v>138</v>
      </c>
    </row>
    <row r="412" ht="26.4">
      <c r="A412" s="1" t="s">
        <v>116</v>
      </c>
      <c r="E412" s="32" t="s">
        <v>6164</v>
      </c>
    </row>
    <row r="413" ht="118.8">
      <c r="A413" s="1" t="s">
        <v>117</v>
      </c>
      <c r="E413" s="27" t="s">
        <v>6064</v>
      </c>
    </row>
    <row r="414">
      <c r="A414" s="1" t="s">
        <v>108</v>
      </c>
      <c r="B414" s="1">
        <v>86</v>
      </c>
      <c r="C414" s="26" t="s">
        <v>6165</v>
      </c>
      <c r="D414" t="s">
        <v>138</v>
      </c>
      <c r="E414" s="27" t="s">
        <v>6166</v>
      </c>
      <c r="F414" s="28" t="s">
        <v>159</v>
      </c>
      <c r="G414" s="29">
        <v>20</v>
      </c>
      <c r="H414" s="28">
        <v>0</v>
      </c>
      <c r="I414" s="30">
        <f>ROUND(G414*H414,P4)</f>
        <v>0</v>
      </c>
      <c r="L414" s="30">
        <v>0</v>
      </c>
      <c r="M414" s="24">
        <f>ROUND(G414*L414,P4)</f>
        <v>0</v>
      </c>
      <c r="N414" s="25" t="s">
        <v>559</v>
      </c>
      <c r="O414" s="31">
        <f>M414*AA414</f>
        <v>0</v>
      </c>
      <c r="P414" s="1">
        <v>3</v>
      </c>
      <c r="AA414" s="1">
        <f>IF(P414=1,$O$3,IF(P414=2,$O$4,$O$5))</f>
        <v>0</v>
      </c>
    </row>
    <row r="415">
      <c r="A415" s="1" t="s">
        <v>114</v>
      </c>
      <c r="E415" s="27" t="s">
        <v>138</v>
      </c>
    </row>
    <row r="416" ht="26.4">
      <c r="A416" s="1" t="s">
        <v>116</v>
      </c>
      <c r="E416" s="32" t="s">
        <v>6140</v>
      </c>
    </row>
    <row r="417" ht="118.8">
      <c r="A417" s="1" t="s">
        <v>117</v>
      </c>
      <c r="E417" s="27" t="s">
        <v>6064</v>
      </c>
    </row>
    <row r="418">
      <c r="A418" s="1" t="s">
        <v>108</v>
      </c>
      <c r="B418" s="1">
        <v>88</v>
      </c>
      <c r="C418" s="26" t="s">
        <v>6167</v>
      </c>
      <c r="D418" t="s">
        <v>138</v>
      </c>
      <c r="E418" s="27" t="s">
        <v>6168</v>
      </c>
      <c r="F418" s="28" t="s">
        <v>159</v>
      </c>
      <c r="G418" s="29">
        <v>43</v>
      </c>
      <c r="H418" s="28">
        <v>0</v>
      </c>
      <c r="I418" s="30">
        <f>ROUND(G418*H418,P4)</f>
        <v>0</v>
      </c>
      <c r="L418" s="30">
        <v>0</v>
      </c>
      <c r="M418" s="24">
        <f>ROUND(G418*L418,P4)</f>
        <v>0</v>
      </c>
      <c r="N418" s="25" t="s">
        <v>559</v>
      </c>
      <c r="O418" s="31">
        <f>M418*AA418</f>
        <v>0</v>
      </c>
      <c r="P418" s="1">
        <v>3</v>
      </c>
      <c r="AA418" s="1">
        <f>IF(P418=1,$O$3,IF(P418=2,$O$4,$O$5))</f>
        <v>0</v>
      </c>
    </row>
    <row r="419">
      <c r="A419" s="1" t="s">
        <v>114</v>
      </c>
      <c r="E419" s="27" t="s">
        <v>138</v>
      </c>
    </row>
    <row r="420" ht="26.4">
      <c r="A420" s="1" t="s">
        <v>116</v>
      </c>
      <c r="E420" s="32" t="s">
        <v>6169</v>
      </c>
    </row>
    <row r="421" ht="118.8">
      <c r="A421" s="1" t="s">
        <v>117</v>
      </c>
      <c r="E421" s="27" t="s">
        <v>6064</v>
      </c>
    </row>
    <row r="422">
      <c r="A422" s="1" t="s">
        <v>108</v>
      </c>
      <c r="B422" s="1">
        <v>89</v>
      </c>
      <c r="C422" s="26" t="s">
        <v>6170</v>
      </c>
      <c r="D422" t="s">
        <v>138</v>
      </c>
      <c r="E422" s="27" t="s">
        <v>6171</v>
      </c>
      <c r="F422" s="28" t="s">
        <v>159</v>
      </c>
      <c r="G422" s="29">
        <v>86</v>
      </c>
      <c r="H422" s="28">
        <v>0</v>
      </c>
      <c r="I422" s="30">
        <f>ROUND(G422*H422,P4)</f>
        <v>0</v>
      </c>
      <c r="L422" s="30">
        <v>0</v>
      </c>
      <c r="M422" s="24">
        <f>ROUND(G422*L422,P4)</f>
        <v>0</v>
      </c>
      <c r="N422" s="25" t="s">
        <v>559</v>
      </c>
      <c r="O422" s="31">
        <f>M422*AA422</f>
        <v>0</v>
      </c>
      <c r="P422" s="1">
        <v>3</v>
      </c>
      <c r="AA422" s="1">
        <f>IF(P422=1,$O$3,IF(P422=2,$O$4,$O$5))</f>
        <v>0</v>
      </c>
    </row>
    <row r="423">
      <c r="A423" s="1" t="s">
        <v>114</v>
      </c>
      <c r="E423" s="27" t="s">
        <v>138</v>
      </c>
    </row>
    <row r="424" ht="26.4">
      <c r="A424" s="1" t="s">
        <v>116</v>
      </c>
      <c r="E424" s="32" t="s">
        <v>6172</v>
      </c>
    </row>
    <row r="425" ht="118.8">
      <c r="A425" s="1" t="s">
        <v>117</v>
      </c>
      <c r="E425" s="27" t="s">
        <v>6064</v>
      </c>
    </row>
    <row r="426" ht="26.4">
      <c r="A426" s="1" t="s">
        <v>108</v>
      </c>
      <c r="B426" s="1">
        <v>90</v>
      </c>
      <c r="C426" s="26" t="s">
        <v>6173</v>
      </c>
      <c r="D426" t="s">
        <v>138</v>
      </c>
      <c r="E426" s="27" t="s">
        <v>6174</v>
      </c>
      <c r="F426" s="28" t="s">
        <v>159</v>
      </c>
      <c r="G426" s="29">
        <v>80</v>
      </c>
      <c r="H426" s="28">
        <v>0</v>
      </c>
      <c r="I426" s="30">
        <f>ROUND(G426*H426,P4)</f>
        <v>0</v>
      </c>
      <c r="L426" s="30">
        <v>0</v>
      </c>
      <c r="M426" s="24">
        <f>ROUND(G426*L426,P4)</f>
        <v>0</v>
      </c>
      <c r="N426" s="25" t="s">
        <v>559</v>
      </c>
      <c r="O426" s="31">
        <f>M426*AA426</f>
        <v>0</v>
      </c>
      <c r="P426" s="1">
        <v>3</v>
      </c>
      <c r="AA426" s="1">
        <f>IF(P426=1,$O$3,IF(P426=2,$O$4,$O$5))</f>
        <v>0</v>
      </c>
    </row>
    <row r="427">
      <c r="A427" s="1" t="s">
        <v>114</v>
      </c>
      <c r="E427" s="27" t="s">
        <v>138</v>
      </c>
    </row>
    <row r="428" ht="26.4">
      <c r="A428" s="1" t="s">
        <v>116</v>
      </c>
      <c r="E428" s="32" t="s">
        <v>6175</v>
      </c>
    </row>
    <row r="429" ht="92.4">
      <c r="A429" s="1" t="s">
        <v>117</v>
      </c>
      <c r="E429" s="27" t="s">
        <v>6176</v>
      </c>
    </row>
    <row r="430" ht="26.4">
      <c r="A430" s="1" t="s">
        <v>108</v>
      </c>
      <c r="B430" s="1">
        <v>91</v>
      </c>
      <c r="C430" s="26" t="s">
        <v>6177</v>
      </c>
      <c r="D430" t="s">
        <v>138</v>
      </c>
      <c r="E430" s="27" t="s">
        <v>6178</v>
      </c>
      <c r="F430" s="28" t="s">
        <v>159</v>
      </c>
      <c r="G430" s="29">
        <v>80</v>
      </c>
      <c r="H430" s="28">
        <v>0</v>
      </c>
      <c r="I430" s="30">
        <f>ROUND(G430*H430,P4)</f>
        <v>0</v>
      </c>
      <c r="L430" s="30">
        <v>0</v>
      </c>
      <c r="M430" s="24">
        <f>ROUND(G430*L430,P4)</f>
        <v>0</v>
      </c>
      <c r="N430" s="25" t="s">
        <v>559</v>
      </c>
      <c r="O430" s="31">
        <f>M430*AA430</f>
        <v>0</v>
      </c>
      <c r="P430" s="1">
        <v>3</v>
      </c>
      <c r="AA430" s="1">
        <f>IF(P430=1,$O$3,IF(P430=2,$O$4,$O$5))</f>
        <v>0</v>
      </c>
    </row>
    <row r="431">
      <c r="A431" s="1" t="s">
        <v>114</v>
      </c>
      <c r="E431" s="27" t="s">
        <v>138</v>
      </c>
    </row>
    <row r="432" ht="26.4">
      <c r="A432" s="1" t="s">
        <v>116</v>
      </c>
      <c r="E432" s="32" t="s">
        <v>6175</v>
      </c>
    </row>
    <row r="433" ht="79.2">
      <c r="A433" s="1" t="s">
        <v>117</v>
      </c>
      <c r="E433" s="27" t="s">
        <v>6179</v>
      </c>
    </row>
    <row r="434">
      <c r="A434" s="1" t="s">
        <v>108</v>
      </c>
      <c r="B434" s="1">
        <v>92</v>
      </c>
      <c r="C434" s="26" t="s">
        <v>6180</v>
      </c>
      <c r="D434" t="s">
        <v>138</v>
      </c>
      <c r="E434" s="27" t="s">
        <v>6181</v>
      </c>
      <c r="F434" s="28" t="s">
        <v>398</v>
      </c>
      <c r="G434" s="29">
        <v>980</v>
      </c>
      <c r="H434" s="28">
        <v>0</v>
      </c>
      <c r="I434" s="30">
        <f>ROUND(G434*H434,P4)</f>
        <v>0</v>
      </c>
      <c r="L434" s="30">
        <v>0</v>
      </c>
      <c r="M434" s="24">
        <f>ROUND(G434*L434,P4)</f>
        <v>0</v>
      </c>
      <c r="N434" s="25" t="s">
        <v>559</v>
      </c>
      <c r="O434" s="31">
        <f>M434*AA434</f>
        <v>0</v>
      </c>
      <c r="P434" s="1">
        <v>3</v>
      </c>
      <c r="AA434" s="1">
        <f>IF(P434=1,$O$3,IF(P434=2,$O$4,$O$5))</f>
        <v>0</v>
      </c>
    </row>
    <row r="435">
      <c r="A435" s="1" t="s">
        <v>114</v>
      </c>
      <c r="E435" s="27" t="s">
        <v>138</v>
      </c>
    </row>
    <row r="436">
      <c r="A436" s="1" t="s">
        <v>116</v>
      </c>
    </row>
    <row r="437" ht="92.4">
      <c r="A437" s="1" t="s">
        <v>117</v>
      </c>
      <c r="E437" s="27" t="s">
        <v>6182</v>
      </c>
    </row>
    <row r="438">
      <c r="A438" s="1" t="s">
        <v>105</v>
      </c>
      <c r="C438" s="22" t="s">
        <v>6183</v>
      </c>
      <c r="E438" s="23" t="s">
        <v>6184</v>
      </c>
      <c r="L438" s="24">
        <f>SUMIFS(L439:L486,A439:A486,"P")</f>
        <v>0</v>
      </c>
      <c r="M438" s="24">
        <f>SUMIFS(M439:M486,A439:A486,"P")</f>
        <v>0</v>
      </c>
      <c r="N438" s="25"/>
    </row>
    <row r="439">
      <c r="A439" s="1" t="s">
        <v>108</v>
      </c>
      <c r="B439" s="1">
        <v>93</v>
      </c>
      <c r="C439" s="26" t="s">
        <v>6185</v>
      </c>
      <c r="D439" t="s">
        <v>138</v>
      </c>
      <c r="E439" s="27" t="s">
        <v>6186</v>
      </c>
      <c r="F439" s="28" t="s">
        <v>269</v>
      </c>
      <c r="G439" s="29">
        <v>9</v>
      </c>
      <c r="H439" s="28">
        <v>0</v>
      </c>
      <c r="I439" s="30">
        <f>ROUND(G439*H439,P4)</f>
        <v>0</v>
      </c>
      <c r="L439" s="30">
        <v>0</v>
      </c>
      <c r="M439" s="24">
        <f>ROUND(G439*L439,P4)</f>
        <v>0</v>
      </c>
      <c r="N439" s="25" t="s">
        <v>559</v>
      </c>
      <c r="O439" s="31">
        <f>M439*AA439</f>
        <v>0</v>
      </c>
      <c r="P439" s="1">
        <v>3</v>
      </c>
      <c r="AA439" s="1">
        <f>IF(P439=1,$O$3,IF(P439=2,$O$4,$O$5))</f>
        <v>0</v>
      </c>
    </row>
    <row r="440">
      <c r="A440" s="1" t="s">
        <v>114</v>
      </c>
      <c r="E440" s="27" t="s">
        <v>138</v>
      </c>
    </row>
    <row r="441" ht="26.4">
      <c r="A441" s="1" t="s">
        <v>116</v>
      </c>
      <c r="E441" s="32" t="s">
        <v>6187</v>
      </c>
    </row>
    <row r="442" ht="105.6">
      <c r="A442" s="1" t="s">
        <v>117</v>
      </c>
      <c r="E442" s="27" t="s">
        <v>6188</v>
      </c>
    </row>
    <row r="443">
      <c r="A443" s="1" t="s">
        <v>108</v>
      </c>
      <c r="B443" s="1">
        <v>94</v>
      </c>
      <c r="C443" s="26" t="s">
        <v>6189</v>
      </c>
      <c r="D443" t="s">
        <v>138</v>
      </c>
      <c r="E443" s="27" t="s">
        <v>6190</v>
      </c>
      <c r="F443" s="28" t="s">
        <v>269</v>
      </c>
      <c r="G443" s="29">
        <v>9</v>
      </c>
      <c r="H443" s="28">
        <v>0</v>
      </c>
      <c r="I443" s="30">
        <f>ROUND(G443*H443,P4)</f>
        <v>0</v>
      </c>
      <c r="L443" s="30">
        <v>0</v>
      </c>
      <c r="M443" s="24">
        <f>ROUND(G443*L443,P4)</f>
        <v>0</v>
      </c>
      <c r="N443" s="25" t="s">
        <v>559</v>
      </c>
      <c r="O443" s="31">
        <f>M443*AA443</f>
        <v>0</v>
      </c>
      <c r="P443" s="1">
        <v>3</v>
      </c>
      <c r="AA443" s="1">
        <f>IF(P443=1,$O$3,IF(P443=2,$O$4,$O$5))</f>
        <v>0</v>
      </c>
    </row>
    <row r="444">
      <c r="A444" s="1" t="s">
        <v>114</v>
      </c>
      <c r="E444" s="27" t="s">
        <v>138</v>
      </c>
    </row>
    <row r="445" ht="26.4">
      <c r="A445" s="1" t="s">
        <v>116</v>
      </c>
      <c r="E445" s="32" t="s">
        <v>6187</v>
      </c>
    </row>
    <row r="446" ht="92.4">
      <c r="A446" s="1" t="s">
        <v>117</v>
      </c>
      <c r="E446" s="27" t="s">
        <v>6191</v>
      </c>
    </row>
    <row r="447">
      <c r="A447" s="1" t="s">
        <v>108</v>
      </c>
      <c r="B447" s="1">
        <v>95</v>
      </c>
      <c r="C447" s="26" t="s">
        <v>6192</v>
      </c>
      <c r="D447" t="s">
        <v>138</v>
      </c>
      <c r="E447" s="27" t="s">
        <v>6193</v>
      </c>
      <c r="F447" s="28" t="s">
        <v>159</v>
      </c>
      <c r="G447" s="29">
        <v>13</v>
      </c>
      <c r="H447" s="28">
        <v>0</v>
      </c>
      <c r="I447" s="30">
        <f>ROUND(G447*H447,P4)</f>
        <v>0</v>
      </c>
      <c r="L447" s="30">
        <v>0</v>
      </c>
      <c r="M447" s="24">
        <f>ROUND(G447*L447,P4)</f>
        <v>0</v>
      </c>
      <c r="N447" s="25" t="s">
        <v>559</v>
      </c>
      <c r="O447" s="31">
        <f>M447*AA447</f>
        <v>0</v>
      </c>
      <c r="P447" s="1">
        <v>3</v>
      </c>
      <c r="AA447" s="1">
        <f>IF(P447=1,$O$3,IF(P447=2,$O$4,$O$5))</f>
        <v>0</v>
      </c>
    </row>
    <row r="448">
      <c r="A448" s="1" t="s">
        <v>114</v>
      </c>
      <c r="E448" s="27" t="s">
        <v>138</v>
      </c>
    </row>
    <row r="449" ht="26.4">
      <c r="A449" s="1" t="s">
        <v>116</v>
      </c>
      <c r="E449" s="32" t="s">
        <v>6194</v>
      </c>
    </row>
    <row r="450" ht="92.4">
      <c r="A450" s="1" t="s">
        <v>117</v>
      </c>
      <c r="E450" s="27" t="s">
        <v>6195</v>
      </c>
    </row>
    <row r="451">
      <c r="A451" s="1" t="s">
        <v>108</v>
      </c>
      <c r="B451" s="1">
        <v>96</v>
      </c>
      <c r="C451" s="26" t="s">
        <v>6196</v>
      </c>
      <c r="D451" t="s">
        <v>138</v>
      </c>
      <c r="E451" s="27" t="s">
        <v>6197</v>
      </c>
      <c r="F451" s="28" t="s">
        <v>159</v>
      </c>
      <c r="G451" s="29">
        <v>41</v>
      </c>
      <c r="H451" s="28">
        <v>0</v>
      </c>
      <c r="I451" s="30">
        <f>ROUND(G451*H451,P4)</f>
        <v>0</v>
      </c>
      <c r="L451" s="30">
        <v>0</v>
      </c>
      <c r="M451" s="24">
        <f>ROUND(G451*L451,P4)</f>
        <v>0</v>
      </c>
      <c r="N451" s="25" t="s">
        <v>559</v>
      </c>
      <c r="O451" s="31">
        <f>M451*AA451</f>
        <v>0</v>
      </c>
      <c r="P451" s="1">
        <v>3</v>
      </c>
      <c r="AA451" s="1">
        <f>IF(P451=1,$O$3,IF(P451=2,$O$4,$O$5))</f>
        <v>0</v>
      </c>
    </row>
    <row r="452">
      <c r="A452" s="1" t="s">
        <v>114</v>
      </c>
      <c r="E452" s="27" t="s">
        <v>138</v>
      </c>
    </row>
    <row r="453" ht="26.4">
      <c r="A453" s="1" t="s">
        <v>116</v>
      </c>
      <c r="E453" s="32" t="s">
        <v>6198</v>
      </c>
    </row>
    <row r="454" ht="92.4">
      <c r="A454" s="1" t="s">
        <v>117</v>
      </c>
      <c r="E454" s="27" t="s">
        <v>6199</v>
      </c>
    </row>
    <row r="455">
      <c r="A455" s="1" t="s">
        <v>108</v>
      </c>
      <c r="B455" s="1">
        <v>97</v>
      </c>
      <c r="C455" s="26" t="s">
        <v>6200</v>
      </c>
      <c r="D455" t="s">
        <v>138</v>
      </c>
      <c r="E455" s="27" t="s">
        <v>6201</v>
      </c>
      <c r="F455" s="28" t="s">
        <v>159</v>
      </c>
      <c r="G455" s="29">
        <v>18</v>
      </c>
      <c r="H455" s="28">
        <v>0</v>
      </c>
      <c r="I455" s="30">
        <f>ROUND(G455*H455,P4)</f>
        <v>0</v>
      </c>
      <c r="L455" s="30">
        <v>0</v>
      </c>
      <c r="M455" s="24">
        <f>ROUND(G455*L455,P4)</f>
        <v>0</v>
      </c>
      <c r="N455" s="25" t="s">
        <v>559</v>
      </c>
      <c r="O455" s="31">
        <f>M455*AA455</f>
        <v>0</v>
      </c>
      <c r="P455" s="1">
        <v>3</v>
      </c>
      <c r="AA455" s="1">
        <f>IF(P455=1,$O$3,IF(P455=2,$O$4,$O$5))</f>
        <v>0</v>
      </c>
    </row>
    <row r="456">
      <c r="A456" s="1" t="s">
        <v>114</v>
      </c>
      <c r="E456" s="27" t="s">
        <v>138</v>
      </c>
    </row>
    <row r="457" ht="26.4">
      <c r="A457" s="1" t="s">
        <v>116</v>
      </c>
      <c r="E457" s="32" t="s">
        <v>6202</v>
      </c>
    </row>
    <row r="458" ht="92.4">
      <c r="A458" s="1" t="s">
        <v>117</v>
      </c>
      <c r="E458" s="27" t="s">
        <v>6203</v>
      </c>
    </row>
    <row r="459">
      <c r="A459" s="1" t="s">
        <v>108</v>
      </c>
      <c r="B459" s="1">
        <v>98</v>
      </c>
      <c r="C459" s="26" t="s">
        <v>6204</v>
      </c>
      <c r="D459" t="s">
        <v>138</v>
      </c>
      <c r="E459" s="27" t="s">
        <v>6205</v>
      </c>
      <c r="F459" s="28" t="s">
        <v>159</v>
      </c>
      <c r="G459" s="29">
        <v>18</v>
      </c>
      <c r="H459" s="28">
        <v>0</v>
      </c>
      <c r="I459" s="30">
        <f>ROUND(G459*H459,P4)</f>
        <v>0</v>
      </c>
      <c r="L459" s="30">
        <v>0</v>
      </c>
      <c r="M459" s="24">
        <f>ROUND(G459*L459,P4)</f>
        <v>0</v>
      </c>
      <c r="N459" s="25" t="s">
        <v>559</v>
      </c>
      <c r="O459" s="31">
        <f>M459*AA459</f>
        <v>0</v>
      </c>
      <c r="P459" s="1">
        <v>3</v>
      </c>
      <c r="AA459" s="1">
        <f>IF(P459=1,$O$3,IF(P459=2,$O$4,$O$5))</f>
        <v>0</v>
      </c>
    </row>
    <row r="460">
      <c r="A460" s="1" t="s">
        <v>114</v>
      </c>
      <c r="E460" s="27" t="s">
        <v>138</v>
      </c>
    </row>
    <row r="461" ht="26.4">
      <c r="A461" s="1" t="s">
        <v>116</v>
      </c>
      <c r="E461" s="32" t="s">
        <v>6202</v>
      </c>
    </row>
    <row r="462" ht="92.4">
      <c r="A462" s="1" t="s">
        <v>117</v>
      </c>
      <c r="E462" s="27" t="s">
        <v>6206</v>
      </c>
    </row>
    <row r="463">
      <c r="A463" s="1" t="s">
        <v>108</v>
      </c>
      <c r="B463" s="1">
        <v>99</v>
      </c>
      <c r="C463" s="26" t="s">
        <v>6207</v>
      </c>
      <c r="D463" t="s">
        <v>138</v>
      </c>
      <c r="E463" s="27" t="s">
        <v>6208</v>
      </c>
      <c r="F463" s="28" t="s">
        <v>159</v>
      </c>
      <c r="G463" s="29">
        <v>1</v>
      </c>
      <c r="H463" s="28">
        <v>0</v>
      </c>
      <c r="I463" s="30">
        <f>ROUND(G463*H463,P4)</f>
        <v>0</v>
      </c>
      <c r="L463" s="30">
        <v>0</v>
      </c>
      <c r="M463" s="24">
        <f>ROUND(G463*L463,P4)</f>
        <v>0</v>
      </c>
      <c r="N463" s="25" t="s">
        <v>559</v>
      </c>
      <c r="O463" s="31">
        <f>M463*AA463</f>
        <v>0</v>
      </c>
      <c r="P463" s="1">
        <v>3</v>
      </c>
      <c r="AA463" s="1">
        <f>IF(P463=1,$O$3,IF(P463=2,$O$4,$O$5))</f>
        <v>0</v>
      </c>
    </row>
    <row r="464">
      <c r="A464" s="1" t="s">
        <v>114</v>
      </c>
      <c r="E464" s="27" t="s">
        <v>138</v>
      </c>
    </row>
    <row r="465" ht="26.4">
      <c r="A465" s="1" t="s">
        <v>116</v>
      </c>
      <c r="E465" s="32" t="s">
        <v>3919</v>
      </c>
    </row>
    <row r="466" ht="92.4">
      <c r="A466" s="1" t="s">
        <v>117</v>
      </c>
      <c r="E466" s="27" t="s">
        <v>6209</v>
      </c>
    </row>
    <row r="467">
      <c r="A467" s="1" t="s">
        <v>108</v>
      </c>
      <c r="B467" s="1">
        <v>100</v>
      </c>
      <c r="C467" s="26" t="s">
        <v>6210</v>
      </c>
      <c r="D467" t="s">
        <v>138</v>
      </c>
      <c r="E467" s="27" t="s">
        <v>6211</v>
      </c>
      <c r="F467" s="28" t="s">
        <v>159</v>
      </c>
      <c r="G467" s="29">
        <v>2</v>
      </c>
      <c r="H467" s="28">
        <v>0</v>
      </c>
      <c r="I467" s="30">
        <f>ROUND(G467*H467,P4)</f>
        <v>0</v>
      </c>
      <c r="L467" s="30">
        <v>0</v>
      </c>
      <c r="M467" s="24">
        <f>ROUND(G467*L467,P4)</f>
        <v>0</v>
      </c>
      <c r="N467" s="25" t="s">
        <v>559</v>
      </c>
      <c r="O467" s="31">
        <f>M467*AA467</f>
        <v>0</v>
      </c>
      <c r="P467" s="1">
        <v>3</v>
      </c>
      <c r="AA467" s="1">
        <f>IF(P467=1,$O$3,IF(P467=2,$O$4,$O$5))</f>
        <v>0</v>
      </c>
    </row>
    <row r="468">
      <c r="A468" s="1" t="s">
        <v>114</v>
      </c>
      <c r="E468" s="27" t="s">
        <v>138</v>
      </c>
    </row>
    <row r="469" ht="26.4">
      <c r="A469" s="1" t="s">
        <v>116</v>
      </c>
      <c r="E469" s="32" t="s">
        <v>6212</v>
      </c>
    </row>
    <row r="470" ht="105.6">
      <c r="A470" s="1" t="s">
        <v>117</v>
      </c>
      <c r="E470" s="27" t="s">
        <v>6213</v>
      </c>
    </row>
    <row r="471">
      <c r="A471" s="1" t="s">
        <v>108</v>
      </c>
      <c r="B471" s="1">
        <v>101</v>
      </c>
      <c r="C471" s="26" t="s">
        <v>875</v>
      </c>
      <c r="D471" t="s">
        <v>138</v>
      </c>
      <c r="E471" s="27" t="s">
        <v>413</v>
      </c>
      <c r="F471" s="28" t="s">
        <v>159</v>
      </c>
      <c r="G471" s="29">
        <v>1</v>
      </c>
      <c r="H471" s="28">
        <v>0</v>
      </c>
      <c r="I471" s="30">
        <f>ROUND(G471*H471,P4)</f>
        <v>0</v>
      </c>
      <c r="L471" s="30">
        <v>0</v>
      </c>
      <c r="M471" s="24">
        <f>ROUND(G471*L471,P4)</f>
        <v>0</v>
      </c>
      <c r="N471" s="25" t="s">
        <v>559</v>
      </c>
      <c r="O471" s="31">
        <f>M471*AA471</f>
        <v>0</v>
      </c>
      <c r="P471" s="1">
        <v>3</v>
      </c>
      <c r="AA471" s="1">
        <f>IF(P471=1,$O$3,IF(P471=2,$O$4,$O$5))</f>
        <v>0</v>
      </c>
    </row>
    <row r="472">
      <c r="A472" s="1" t="s">
        <v>114</v>
      </c>
      <c r="E472" s="27" t="s">
        <v>138</v>
      </c>
    </row>
    <row r="473" ht="26.4">
      <c r="A473" s="1" t="s">
        <v>116</v>
      </c>
      <c r="E473" s="32" t="s">
        <v>3919</v>
      </c>
    </row>
    <row r="474" ht="92.4">
      <c r="A474" s="1" t="s">
        <v>117</v>
      </c>
      <c r="E474" s="27" t="s">
        <v>6214</v>
      </c>
    </row>
    <row r="475">
      <c r="A475" s="1" t="s">
        <v>108</v>
      </c>
      <c r="B475" s="1">
        <v>102</v>
      </c>
      <c r="C475" s="26" t="s">
        <v>6215</v>
      </c>
      <c r="D475" t="s">
        <v>138</v>
      </c>
      <c r="E475" s="27" t="s">
        <v>6216</v>
      </c>
      <c r="F475" s="28" t="s">
        <v>398</v>
      </c>
      <c r="G475" s="29">
        <v>80</v>
      </c>
      <c r="H475" s="28">
        <v>0</v>
      </c>
      <c r="I475" s="30">
        <f>ROUND(G475*H475,P4)</f>
        <v>0</v>
      </c>
      <c r="L475" s="30">
        <v>0</v>
      </c>
      <c r="M475" s="24">
        <f>ROUND(G475*L475,P4)</f>
        <v>0</v>
      </c>
      <c r="N475" s="25" t="s">
        <v>559</v>
      </c>
      <c r="O475" s="31">
        <f>M475*AA475</f>
        <v>0</v>
      </c>
      <c r="P475" s="1">
        <v>3</v>
      </c>
      <c r="AA475" s="1">
        <f>IF(P475=1,$O$3,IF(P475=2,$O$4,$O$5))</f>
        <v>0</v>
      </c>
    </row>
    <row r="476">
      <c r="A476" s="1" t="s">
        <v>114</v>
      </c>
      <c r="E476" s="27" t="s">
        <v>138</v>
      </c>
    </row>
    <row r="477" ht="26.4">
      <c r="A477" s="1" t="s">
        <v>116</v>
      </c>
      <c r="E477" s="32" t="s">
        <v>6217</v>
      </c>
    </row>
    <row r="478" ht="105.6">
      <c r="A478" s="1" t="s">
        <v>117</v>
      </c>
      <c r="E478" s="27" t="s">
        <v>6218</v>
      </c>
    </row>
    <row r="479">
      <c r="A479" s="1" t="s">
        <v>108</v>
      </c>
      <c r="B479" s="1">
        <v>103</v>
      </c>
      <c r="C479" s="26" t="s">
        <v>6219</v>
      </c>
      <c r="D479" t="s">
        <v>138</v>
      </c>
      <c r="E479" s="27" t="s">
        <v>6220</v>
      </c>
      <c r="F479" s="28" t="s">
        <v>398</v>
      </c>
      <c r="G479" s="29">
        <v>120</v>
      </c>
      <c r="H479" s="28">
        <v>0</v>
      </c>
      <c r="I479" s="30">
        <f>ROUND(G479*H479,P4)</f>
        <v>0</v>
      </c>
      <c r="L479" s="30">
        <v>0</v>
      </c>
      <c r="M479" s="24">
        <f>ROUND(G479*L479,P4)</f>
        <v>0</v>
      </c>
      <c r="N479" s="25" t="s">
        <v>559</v>
      </c>
      <c r="O479" s="31">
        <f>M479*AA479</f>
        <v>0</v>
      </c>
      <c r="P479" s="1">
        <v>3</v>
      </c>
      <c r="AA479" s="1">
        <f>IF(P479=1,$O$3,IF(P479=2,$O$4,$O$5))</f>
        <v>0</v>
      </c>
    </row>
    <row r="480">
      <c r="A480" s="1" t="s">
        <v>114</v>
      </c>
      <c r="E480" s="27" t="s">
        <v>138</v>
      </c>
    </row>
    <row r="481" ht="26.4">
      <c r="A481" s="1" t="s">
        <v>116</v>
      </c>
      <c r="E481" s="32" t="s">
        <v>6221</v>
      </c>
    </row>
    <row r="482" ht="92.4">
      <c r="A482" s="1" t="s">
        <v>117</v>
      </c>
      <c r="E482" s="27" t="s">
        <v>6222</v>
      </c>
    </row>
    <row r="483">
      <c r="A483" s="1" t="s">
        <v>108</v>
      </c>
      <c r="B483" s="1">
        <v>104</v>
      </c>
      <c r="C483" s="26" t="s">
        <v>6223</v>
      </c>
      <c r="D483" t="s">
        <v>138</v>
      </c>
      <c r="E483" s="27" t="s">
        <v>6224</v>
      </c>
      <c r="F483" s="28" t="s">
        <v>159</v>
      </c>
      <c r="G483" s="29">
        <v>80</v>
      </c>
      <c r="H483" s="28">
        <v>0</v>
      </c>
      <c r="I483" s="30">
        <f>ROUND(G483*H483,P4)</f>
        <v>0</v>
      </c>
      <c r="L483" s="30">
        <v>0</v>
      </c>
      <c r="M483" s="24">
        <f>ROUND(G483*L483,P4)</f>
        <v>0</v>
      </c>
      <c r="N483" s="25" t="s">
        <v>559</v>
      </c>
      <c r="O483" s="31">
        <f>M483*AA483</f>
        <v>0</v>
      </c>
      <c r="P483" s="1">
        <v>3</v>
      </c>
      <c r="AA483" s="1">
        <f>IF(P483=1,$O$3,IF(P483=2,$O$4,$O$5))</f>
        <v>0</v>
      </c>
    </row>
    <row r="484">
      <c r="A484" s="1" t="s">
        <v>114</v>
      </c>
      <c r="E484" s="27" t="s">
        <v>138</v>
      </c>
    </row>
    <row r="485" ht="26.4">
      <c r="A485" s="1" t="s">
        <v>116</v>
      </c>
      <c r="E485" s="32" t="s">
        <v>6217</v>
      </c>
    </row>
    <row r="486" ht="79.2">
      <c r="A486" s="1" t="s">
        <v>117</v>
      </c>
      <c r="E486" s="27" t="s">
        <v>6225</v>
      </c>
    </row>
    <row r="487">
      <c r="A487" s="1" t="s">
        <v>105</v>
      </c>
      <c r="C487" s="22" t="s">
        <v>6226</v>
      </c>
      <c r="E487" s="23" t="s">
        <v>6227</v>
      </c>
      <c r="L487" s="24">
        <f>SUMIFS(L488:L531,A488:A531,"P")</f>
        <v>0</v>
      </c>
      <c r="M487" s="24">
        <f>SUMIFS(M488:M531,A488:A531,"P")</f>
        <v>0</v>
      </c>
      <c r="N487" s="25"/>
    </row>
    <row r="488">
      <c r="A488" s="1" t="s">
        <v>108</v>
      </c>
      <c r="B488" s="1">
        <v>105</v>
      </c>
      <c r="C488" s="26" t="s">
        <v>6228</v>
      </c>
      <c r="D488" t="s">
        <v>138</v>
      </c>
      <c r="E488" s="27" t="s">
        <v>6229</v>
      </c>
      <c r="F488" s="28" t="s">
        <v>153</v>
      </c>
      <c r="G488" s="29">
        <v>23</v>
      </c>
      <c r="H488" s="28">
        <v>0</v>
      </c>
      <c r="I488" s="30">
        <f>ROUND(G488*H488,P4)</f>
        <v>0</v>
      </c>
      <c r="L488" s="30">
        <v>0</v>
      </c>
      <c r="M488" s="24">
        <f>ROUND(G488*L488,P4)</f>
        <v>0</v>
      </c>
      <c r="N488" s="25" t="s">
        <v>559</v>
      </c>
      <c r="O488" s="31">
        <f>M488*AA488</f>
        <v>0</v>
      </c>
      <c r="P488" s="1">
        <v>3</v>
      </c>
      <c r="AA488" s="1">
        <f>IF(P488=1,$O$3,IF(P488=2,$O$4,$O$5))</f>
        <v>0</v>
      </c>
    </row>
    <row r="489">
      <c r="A489" s="1" t="s">
        <v>114</v>
      </c>
      <c r="E489" s="27" t="s">
        <v>138</v>
      </c>
    </row>
    <row r="490" ht="26.4">
      <c r="A490" s="1" t="s">
        <v>116</v>
      </c>
      <c r="E490" s="32" t="s">
        <v>6230</v>
      </c>
    </row>
    <row r="491" ht="132">
      <c r="A491" s="1" t="s">
        <v>117</v>
      </c>
      <c r="E491" s="27" t="s">
        <v>6231</v>
      </c>
    </row>
    <row r="492">
      <c r="A492" s="1" t="s">
        <v>108</v>
      </c>
      <c r="B492" s="1">
        <v>106</v>
      </c>
      <c r="C492" s="26" t="s">
        <v>6232</v>
      </c>
      <c r="D492" t="s">
        <v>138</v>
      </c>
      <c r="E492" s="27" t="s">
        <v>6233</v>
      </c>
      <c r="F492" s="28" t="s">
        <v>159</v>
      </c>
      <c r="G492" s="29">
        <v>3</v>
      </c>
      <c r="H492" s="28">
        <v>0</v>
      </c>
      <c r="I492" s="30">
        <f>ROUND(G492*H492,P4)</f>
        <v>0</v>
      </c>
      <c r="L492" s="30">
        <v>0</v>
      </c>
      <c r="M492" s="24">
        <f>ROUND(G492*L492,P4)</f>
        <v>0</v>
      </c>
      <c r="N492" s="25" t="s">
        <v>559</v>
      </c>
      <c r="O492" s="31">
        <f>M492*AA492</f>
        <v>0</v>
      </c>
      <c r="P492" s="1">
        <v>3</v>
      </c>
      <c r="AA492" s="1">
        <f>IF(P492=1,$O$3,IF(P492=2,$O$4,$O$5))</f>
        <v>0</v>
      </c>
    </row>
    <row r="493">
      <c r="A493" s="1" t="s">
        <v>114</v>
      </c>
      <c r="E493" s="27" t="s">
        <v>138</v>
      </c>
    </row>
    <row r="494" ht="26.4">
      <c r="A494" s="1" t="s">
        <v>116</v>
      </c>
      <c r="E494" s="32" t="s">
        <v>6234</v>
      </c>
    </row>
    <row r="495" ht="105.6">
      <c r="A495" s="1" t="s">
        <v>117</v>
      </c>
      <c r="E495" s="27" t="s">
        <v>6235</v>
      </c>
    </row>
    <row r="496">
      <c r="A496" s="1" t="s">
        <v>108</v>
      </c>
      <c r="B496" s="1">
        <v>107</v>
      </c>
      <c r="C496" s="26" t="s">
        <v>6236</v>
      </c>
      <c r="D496" t="s">
        <v>138</v>
      </c>
      <c r="E496" s="27" t="s">
        <v>6237</v>
      </c>
      <c r="F496" s="28" t="s">
        <v>159</v>
      </c>
      <c r="G496" s="29">
        <v>1</v>
      </c>
      <c r="H496" s="28">
        <v>0</v>
      </c>
      <c r="I496" s="30">
        <f>ROUND(G496*H496,P4)</f>
        <v>0</v>
      </c>
      <c r="L496" s="30">
        <v>0</v>
      </c>
      <c r="M496" s="24">
        <f>ROUND(G496*L496,P4)</f>
        <v>0</v>
      </c>
      <c r="N496" s="25" t="s">
        <v>559</v>
      </c>
      <c r="O496" s="31">
        <f>M496*AA496</f>
        <v>0</v>
      </c>
      <c r="P496" s="1">
        <v>3</v>
      </c>
      <c r="AA496" s="1">
        <f>IF(P496=1,$O$3,IF(P496=2,$O$4,$O$5))</f>
        <v>0</v>
      </c>
    </row>
    <row r="497">
      <c r="A497" s="1" t="s">
        <v>114</v>
      </c>
      <c r="E497" s="27" t="s">
        <v>138</v>
      </c>
    </row>
    <row r="498" ht="26.4">
      <c r="A498" s="1" t="s">
        <v>116</v>
      </c>
      <c r="E498" s="32" t="s">
        <v>6238</v>
      </c>
    </row>
    <row r="499" ht="105.6">
      <c r="A499" s="1" t="s">
        <v>117</v>
      </c>
      <c r="E499" s="27" t="s">
        <v>6235</v>
      </c>
    </row>
    <row r="500">
      <c r="A500" s="1" t="s">
        <v>108</v>
      </c>
      <c r="B500" s="1">
        <v>108</v>
      </c>
      <c r="C500" s="26" t="s">
        <v>6239</v>
      </c>
      <c r="D500" t="s">
        <v>138</v>
      </c>
      <c r="E500" s="27" t="s">
        <v>6240</v>
      </c>
      <c r="F500" s="28" t="s">
        <v>159</v>
      </c>
      <c r="G500" s="29">
        <v>27</v>
      </c>
      <c r="H500" s="28">
        <v>0</v>
      </c>
      <c r="I500" s="30">
        <f>ROUND(G500*H500,P4)</f>
        <v>0</v>
      </c>
      <c r="L500" s="30">
        <v>0</v>
      </c>
      <c r="M500" s="24">
        <f>ROUND(G500*L500,P4)</f>
        <v>0</v>
      </c>
      <c r="N500" s="25" t="s">
        <v>559</v>
      </c>
      <c r="O500" s="31">
        <f>M500*AA500</f>
        <v>0</v>
      </c>
      <c r="P500" s="1">
        <v>3</v>
      </c>
      <c r="AA500" s="1">
        <f>IF(P500=1,$O$3,IF(P500=2,$O$4,$O$5))</f>
        <v>0</v>
      </c>
    </row>
    <row r="501">
      <c r="A501" s="1" t="s">
        <v>114</v>
      </c>
      <c r="E501" s="27" t="s">
        <v>138</v>
      </c>
    </row>
    <row r="502" ht="26.4">
      <c r="A502" s="1" t="s">
        <v>116</v>
      </c>
      <c r="E502" s="32" t="s">
        <v>6241</v>
      </c>
    </row>
    <row r="503" ht="105.6">
      <c r="A503" s="1" t="s">
        <v>117</v>
      </c>
      <c r="E503" s="27" t="s">
        <v>6242</v>
      </c>
    </row>
    <row r="504">
      <c r="A504" s="1" t="s">
        <v>108</v>
      </c>
      <c r="B504" s="1">
        <v>109</v>
      </c>
      <c r="C504" s="26" t="s">
        <v>6243</v>
      </c>
      <c r="D504" t="s">
        <v>138</v>
      </c>
      <c r="E504" s="27" t="s">
        <v>6244</v>
      </c>
      <c r="F504" s="28" t="s">
        <v>159</v>
      </c>
      <c r="G504" s="29">
        <v>1</v>
      </c>
      <c r="H504" s="28">
        <v>0</v>
      </c>
      <c r="I504" s="30">
        <f>ROUND(G504*H504,P4)</f>
        <v>0</v>
      </c>
      <c r="L504" s="30">
        <v>0</v>
      </c>
      <c r="M504" s="24">
        <f>ROUND(G504*L504,P4)</f>
        <v>0</v>
      </c>
      <c r="N504" s="25" t="s">
        <v>559</v>
      </c>
      <c r="O504" s="31">
        <f>M504*AA504</f>
        <v>0</v>
      </c>
      <c r="P504" s="1">
        <v>3</v>
      </c>
      <c r="AA504" s="1">
        <f>IF(P504=1,$O$3,IF(P504=2,$O$4,$O$5))</f>
        <v>0</v>
      </c>
    </row>
    <row r="505">
      <c r="A505" s="1" t="s">
        <v>114</v>
      </c>
      <c r="E505" s="27" t="s">
        <v>138</v>
      </c>
    </row>
    <row r="506" ht="26.4">
      <c r="A506" s="1" t="s">
        <v>116</v>
      </c>
      <c r="E506" s="32" t="s">
        <v>6238</v>
      </c>
    </row>
    <row r="507" ht="105.6">
      <c r="A507" s="1" t="s">
        <v>117</v>
      </c>
      <c r="E507" s="27" t="s">
        <v>6242</v>
      </c>
    </row>
    <row r="508">
      <c r="A508" s="1" t="s">
        <v>108</v>
      </c>
      <c r="B508" s="1">
        <v>110</v>
      </c>
      <c r="C508" s="26" t="s">
        <v>6245</v>
      </c>
      <c r="D508" t="s">
        <v>138</v>
      </c>
      <c r="E508" s="27" t="s">
        <v>6246</v>
      </c>
      <c r="F508" s="28" t="s">
        <v>159</v>
      </c>
      <c r="G508" s="29">
        <v>1</v>
      </c>
      <c r="H508" s="28">
        <v>0</v>
      </c>
      <c r="I508" s="30">
        <f>ROUND(G508*H508,P4)</f>
        <v>0</v>
      </c>
      <c r="L508" s="30">
        <v>0</v>
      </c>
      <c r="M508" s="24">
        <f>ROUND(G508*L508,P4)</f>
        <v>0</v>
      </c>
      <c r="N508" s="25" t="s">
        <v>559</v>
      </c>
      <c r="O508" s="31">
        <f>M508*AA508</f>
        <v>0</v>
      </c>
      <c r="P508" s="1">
        <v>3</v>
      </c>
      <c r="AA508" s="1">
        <f>IF(P508=1,$O$3,IF(P508=2,$O$4,$O$5))</f>
        <v>0</v>
      </c>
    </row>
    <row r="509">
      <c r="A509" s="1" t="s">
        <v>114</v>
      </c>
      <c r="E509" s="27" t="s">
        <v>138</v>
      </c>
    </row>
    <row r="510" ht="26.4">
      <c r="A510" s="1" t="s">
        <v>116</v>
      </c>
      <c r="E510" s="32" t="s">
        <v>6238</v>
      </c>
    </row>
    <row r="511" ht="105.6">
      <c r="A511" s="1" t="s">
        <v>117</v>
      </c>
      <c r="E511" s="27" t="s">
        <v>6242</v>
      </c>
    </row>
    <row r="512">
      <c r="A512" s="1" t="s">
        <v>108</v>
      </c>
      <c r="B512" s="1">
        <v>111</v>
      </c>
      <c r="C512" s="26" t="s">
        <v>6247</v>
      </c>
      <c r="D512" t="s">
        <v>138</v>
      </c>
      <c r="E512" s="27" t="s">
        <v>6248</v>
      </c>
      <c r="F512" s="28" t="s">
        <v>159</v>
      </c>
      <c r="G512" s="29">
        <v>2</v>
      </c>
      <c r="H512" s="28">
        <v>0</v>
      </c>
      <c r="I512" s="30">
        <f>ROUND(G512*H512,P4)</f>
        <v>0</v>
      </c>
      <c r="L512" s="30">
        <v>0</v>
      </c>
      <c r="M512" s="24">
        <f>ROUND(G512*L512,P4)</f>
        <v>0</v>
      </c>
      <c r="N512" s="25" t="s">
        <v>559</v>
      </c>
      <c r="O512" s="31">
        <f>M512*AA512</f>
        <v>0</v>
      </c>
      <c r="P512" s="1">
        <v>3</v>
      </c>
      <c r="AA512" s="1">
        <f>IF(P512=1,$O$3,IF(P512=2,$O$4,$O$5))</f>
        <v>0</v>
      </c>
    </row>
    <row r="513">
      <c r="A513" s="1" t="s">
        <v>114</v>
      </c>
      <c r="E513" s="27" t="s">
        <v>138</v>
      </c>
    </row>
    <row r="514" ht="26.4">
      <c r="A514" s="1" t="s">
        <v>116</v>
      </c>
      <c r="E514" s="32" t="s">
        <v>6249</v>
      </c>
    </row>
    <row r="515" ht="105.6">
      <c r="A515" s="1" t="s">
        <v>117</v>
      </c>
      <c r="E515" s="27" t="s">
        <v>6242</v>
      </c>
    </row>
    <row r="516">
      <c r="A516" s="1" t="s">
        <v>108</v>
      </c>
      <c r="B516" s="1">
        <v>112</v>
      </c>
      <c r="C516" s="26" t="s">
        <v>6250</v>
      </c>
      <c r="D516" t="s">
        <v>138</v>
      </c>
      <c r="E516" s="27" t="s">
        <v>6251</v>
      </c>
      <c r="F516" s="28" t="s">
        <v>167</v>
      </c>
      <c r="G516" s="29">
        <v>1326</v>
      </c>
      <c r="H516" s="28">
        <v>0</v>
      </c>
      <c r="I516" s="30">
        <f>ROUND(G516*H516,P4)</f>
        <v>0</v>
      </c>
      <c r="L516" s="30">
        <v>0</v>
      </c>
      <c r="M516" s="24">
        <f>ROUND(G516*L516,P4)</f>
        <v>0</v>
      </c>
      <c r="N516" s="25" t="s">
        <v>559</v>
      </c>
      <c r="O516" s="31">
        <f>M516*AA516</f>
        <v>0</v>
      </c>
      <c r="P516" s="1">
        <v>3</v>
      </c>
      <c r="AA516" s="1">
        <f>IF(P516=1,$O$3,IF(P516=2,$O$4,$O$5))</f>
        <v>0</v>
      </c>
    </row>
    <row r="517">
      <c r="A517" s="1" t="s">
        <v>114</v>
      </c>
      <c r="E517" s="27" t="s">
        <v>138</v>
      </c>
    </row>
    <row r="518" ht="26.4">
      <c r="A518" s="1" t="s">
        <v>116</v>
      </c>
      <c r="E518" s="32" t="s">
        <v>6252</v>
      </c>
    </row>
    <row r="519" ht="105.6">
      <c r="A519" s="1" t="s">
        <v>117</v>
      </c>
      <c r="E519" s="27" t="s">
        <v>6253</v>
      </c>
    </row>
    <row r="520">
      <c r="A520" s="1" t="s">
        <v>108</v>
      </c>
      <c r="B520" s="1">
        <v>113</v>
      </c>
      <c r="C520" s="26" t="s">
        <v>6254</v>
      </c>
      <c r="D520" t="s">
        <v>138</v>
      </c>
      <c r="E520" s="27" t="s">
        <v>6255</v>
      </c>
      <c r="F520" s="28" t="s">
        <v>1792</v>
      </c>
      <c r="G520" s="29">
        <v>345</v>
      </c>
      <c r="H520" s="28">
        <v>0</v>
      </c>
      <c r="I520" s="30">
        <f>ROUND(G520*H520,P4)</f>
        <v>0</v>
      </c>
      <c r="L520" s="30">
        <v>0</v>
      </c>
      <c r="M520" s="24">
        <f>ROUND(G520*L520,P4)</f>
        <v>0</v>
      </c>
      <c r="N520" s="25" t="s">
        <v>559</v>
      </c>
      <c r="O520" s="31">
        <f>M520*AA520</f>
        <v>0</v>
      </c>
      <c r="P520" s="1">
        <v>3</v>
      </c>
      <c r="AA520" s="1">
        <f>IF(P520=1,$O$3,IF(P520=2,$O$4,$O$5))</f>
        <v>0</v>
      </c>
    </row>
    <row r="521">
      <c r="A521" s="1" t="s">
        <v>114</v>
      </c>
      <c r="E521" s="27" t="s">
        <v>138</v>
      </c>
    </row>
    <row r="522" ht="26.4">
      <c r="A522" s="1" t="s">
        <v>116</v>
      </c>
      <c r="E522" s="32" t="s">
        <v>6256</v>
      </c>
    </row>
    <row r="523" ht="132">
      <c r="A523" s="1" t="s">
        <v>117</v>
      </c>
      <c r="E523" s="27" t="s">
        <v>6257</v>
      </c>
    </row>
    <row r="524">
      <c r="A524" s="1" t="s">
        <v>108</v>
      </c>
      <c r="B524" s="1">
        <v>114</v>
      </c>
      <c r="C524" s="26" t="s">
        <v>6258</v>
      </c>
      <c r="D524" t="s">
        <v>138</v>
      </c>
      <c r="E524" s="27" t="s">
        <v>6259</v>
      </c>
      <c r="F524" s="28" t="s">
        <v>112</v>
      </c>
      <c r="G524" s="29">
        <v>58</v>
      </c>
      <c r="H524" s="28">
        <v>0</v>
      </c>
      <c r="I524" s="30">
        <f>ROUND(G524*H524,P4)</f>
        <v>0</v>
      </c>
      <c r="L524" s="30">
        <v>0</v>
      </c>
      <c r="M524" s="24">
        <f>ROUND(G524*L524,P4)</f>
        <v>0</v>
      </c>
      <c r="N524" s="25" t="s">
        <v>559</v>
      </c>
      <c r="O524" s="31">
        <f>M524*AA524</f>
        <v>0</v>
      </c>
      <c r="P524" s="1">
        <v>3</v>
      </c>
      <c r="AA524" s="1">
        <f>IF(P524=1,$O$3,IF(P524=2,$O$4,$O$5))</f>
        <v>0</v>
      </c>
    </row>
    <row r="525">
      <c r="A525" s="1" t="s">
        <v>114</v>
      </c>
      <c r="E525" s="27" t="s">
        <v>138</v>
      </c>
    </row>
    <row r="526" ht="26.4">
      <c r="A526" s="1" t="s">
        <v>116</v>
      </c>
      <c r="E526" s="32" t="s">
        <v>6260</v>
      </c>
    </row>
    <row r="527" ht="105.6">
      <c r="A527" s="1" t="s">
        <v>117</v>
      </c>
      <c r="E527" s="27" t="s">
        <v>6261</v>
      </c>
    </row>
    <row r="528">
      <c r="A528" s="1" t="s">
        <v>108</v>
      </c>
      <c r="B528" s="1">
        <v>115</v>
      </c>
      <c r="C528" s="26" t="s">
        <v>6262</v>
      </c>
      <c r="D528" t="s">
        <v>138</v>
      </c>
      <c r="E528" s="27" t="s">
        <v>6263</v>
      </c>
      <c r="F528" s="28" t="s">
        <v>398</v>
      </c>
      <c r="G528" s="29">
        <v>77</v>
      </c>
      <c r="H528" s="28">
        <v>0</v>
      </c>
      <c r="I528" s="30">
        <f>ROUND(G528*H528,P4)</f>
        <v>0</v>
      </c>
      <c r="L528" s="30">
        <v>0</v>
      </c>
      <c r="M528" s="24">
        <f>ROUND(G528*L528,P4)</f>
        <v>0</v>
      </c>
      <c r="N528" s="25" t="s">
        <v>559</v>
      </c>
      <c r="O528" s="31">
        <f>M528*AA528</f>
        <v>0</v>
      </c>
      <c r="P528" s="1">
        <v>3</v>
      </c>
      <c r="AA528" s="1">
        <f>IF(P528=1,$O$3,IF(P528=2,$O$4,$O$5))</f>
        <v>0</v>
      </c>
    </row>
    <row r="529">
      <c r="A529" s="1" t="s">
        <v>114</v>
      </c>
      <c r="E529" s="27" t="s">
        <v>138</v>
      </c>
    </row>
    <row r="530" ht="26.4">
      <c r="A530" s="1" t="s">
        <v>116</v>
      </c>
      <c r="E530" s="32" t="s">
        <v>6264</v>
      </c>
    </row>
    <row r="531" ht="92.4">
      <c r="A531" s="1" t="s">
        <v>117</v>
      </c>
      <c r="E531" s="27" t="s">
        <v>6265</v>
      </c>
    </row>
    <row r="532">
      <c r="A532" s="1" t="s">
        <v>105</v>
      </c>
      <c r="C532" s="22" t="s">
        <v>1117</v>
      </c>
      <c r="E532" s="23" t="s">
        <v>1534</v>
      </c>
      <c r="L532" s="24">
        <f>SUMIFS(L533:L540,A533:A540,"P")</f>
        <v>0</v>
      </c>
      <c r="M532" s="24">
        <f>SUMIFS(M533:M540,A533:A540,"P")</f>
        <v>0</v>
      </c>
      <c r="N532" s="25"/>
    </row>
    <row r="533" ht="26.4">
      <c r="A533" s="1" t="s">
        <v>108</v>
      </c>
      <c r="B533" s="1">
        <v>131</v>
      </c>
      <c r="C533" s="26" t="s">
        <v>109</v>
      </c>
      <c r="D533" t="s">
        <v>110</v>
      </c>
      <c r="E533" s="27" t="s">
        <v>111</v>
      </c>
      <c r="F533" s="28" t="s">
        <v>112</v>
      </c>
      <c r="G533" s="29">
        <v>1034</v>
      </c>
      <c r="H533" s="28">
        <v>0</v>
      </c>
      <c r="I533" s="30">
        <f>ROUND(G533*H533,P4)</f>
        <v>0</v>
      </c>
      <c r="L533" s="30">
        <v>0</v>
      </c>
      <c r="M533" s="24">
        <f>ROUND(G533*L533,P4)</f>
        <v>0</v>
      </c>
      <c r="N533" s="25" t="s">
        <v>785</v>
      </c>
      <c r="O533" s="31">
        <f>M533*AA533</f>
        <v>0</v>
      </c>
      <c r="P533" s="1">
        <v>3</v>
      </c>
      <c r="AA533" s="1">
        <f>IF(P533=1,$O$3,IF(P533=2,$O$4,$O$5))</f>
        <v>0</v>
      </c>
    </row>
    <row r="534" ht="26.4">
      <c r="A534" s="1" t="s">
        <v>114</v>
      </c>
      <c r="E534" s="27" t="s">
        <v>115</v>
      </c>
    </row>
    <row r="535" ht="26.4">
      <c r="A535" s="1" t="s">
        <v>116</v>
      </c>
      <c r="E535" s="32" t="s">
        <v>6266</v>
      </c>
    </row>
    <row r="536" ht="198">
      <c r="A536" s="1" t="s">
        <v>117</v>
      </c>
      <c r="E536" s="27" t="s">
        <v>787</v>
      </c>
    </row>
    <row r="537" ht="26.4">
      <c r="A537" s="1" t="s">
        <v>108</v>
      </c>
      <c r="B537" s="1">
        <v>132</v>
      </c>
      <c r="C537" s="26" t="s">
        <v>788</v>
      </c>
      <c r="D537" t="s">
        <v>789</v>
      </c>
      <c r="E537" s="27" t="s">
        <v>790</v>
      </c>
      <c r="F537" s="28" t="s">
        <v>112</v>
      </c>
      <c r="G537" s="29">
        <v>57.5</v>
      </c>
      <c r="H537" s="28">
        <v>0</v>
      </c>
      <c r="I537" s="30">
        <f>ROUND(G537*H537,P4)</f>
        <v>0</v>
      </c>
      <c r="L537" s="30">
        <v>0</v>
      </c>
      <c r="M537" s="24">
        <f>ROUND(G537*L537,P4)</f>
        <v>0</v>
      </c>
      <c r="N537" s="25" t="s">
        <v>785</v>
      </c>
      <c r="O537" s="31">
        <f>M537*AA537</f>
        <v>0</v>
      </c>
      <c r="P537" s="1">
        <v>3</v>
      </c>
      <c r="AA537" s="1">
        <f>IF(P537=1,$O$3,IF(P537=2,$O$4,$O$5))</f>
        <v>0</v>
      </c>
    </row>
    <row r="538" ht="26.4">
      <c r="A538" s="1" t="s">
        <v>114</v>
      </c>
      <c r="E538" s="27" t="s">
        <v>115</v>
      </c>
    </row>
    <row r="539" ht="26.4">
      <c r="A539" s="1" t="s">
        <v>116</v>
      </c>
      <c r="E539" s="32" t="s">
        <v>6267</v>
      </c>
    </row>
    <row r="540" ht="184.8">
      <c r="A540" s="1" t="s">
        <v>117</v>
      </c>
      <c r="E540" s="27" t="s">
        <v>792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COUNTIFS(L8:L559,"=0",A8:A559,"P")+COUNTIFS(L8:L559,"",A8:A559,"P")+SUM(Q8:Q559)</f>
        <v>0</v>
      </c>
    </row>
    <row r="8">
      <c r="A8" s="1" t="s">
        <v>100</v>
      </c>
      <c r="C8" s="22" t="s">
        <v>6268</v>
      </c>
      <c r="E8" s="23" t="s">
        <v>69</v>
      </c>
      <c r="L8" s="24">
        <f>L9+L286</f>
        <v>0</v>
      </c>
      <c r="M8" s="24">
        <f>M9+M286</f>
        <v>0</v>
      </c>
      <c r="N8" s="25"/>
    </row>
    <row r="9">
      <c r="A9" s="1" t="s">
        <v>102</v>
      </c>
      <c r="C9" s="22" t="s">
        <v>6269</v>
      </c>
      <c r="E9" s="23" t="s">
        <v>6270</v>
      </c>
      <c r="L9" s="24">
        <f>L10+L15+L24+L45+L50+L55+L104+L281</f>
        <v>0</v>
      </c>
      <c r="M9" s="24">
        <f>M10+M15+M24+M45+M50+M55+M104+M281</f>
        <v>0</v>
      </c>
      <c r="N9" s="25"/>
    </row>
    <row r="10">
      <c r="A10" s="1" t="s">
        <v>105</v>
      </c>
      <c r="C10" s="22" t="s">
        <v>483</v>
      </c>
      <c r="E10" s="23" t="s">
        <v>107</v>
      </c>
      <c r="L10" s="24">
        <f>SUMIFS(L11:L14,A11:A14,"P")</f>
        <v>0</v>
      </c>
      <c r="M10" s="24">
        <f>SUMIFS(M11:M14,A11:A14,"P")</f>
        <v>0</v>
      </c>
      <c r="N10" s="25"/>
    </row>
    <row r="11">
      <c r="A11" s="1" t="s">
        <v>108</v>
      </c>
      <c r="B11" s="1">
        <v>66</v>
      </c>
      <c r="C11" s="26" t="s">
        <v>6271</v>
      </c>
      <c r="D11" t="s">
        <v>138</v>
      </c>
      <c r="E11" s="27" t="s">
        <v>6272</v>
      </c>
      <c r="F11" s="28" t="s">
        <v>398</v>
      </c>
      <c r="G11" s="29">
        <v>48</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row>
    <row r="14">
      <c r="A14" s="1" t="s">
        <v>117</v>
      </c>
      <c r="E14" s="27" t="s">
        <v>138</v>
      </c>
    </row>
    <row r="15">
      <c r="A15" s="1" t="s">
        <v>105</v>
      </c>
      <c r="C15" s="22" t="s">
        <v>1663</v>
      </c>
      <c r="E15" s="23" t="s">
        <v>5682</v>
      </c>
      <c r="L15" s="24">
        <f>SUMIFS(L16:L23,A16:A23,"P")</f>
        <v>0</v>
      </c>
      <c r="M15" s="24">
        <f>SUMIFS(M16:M23,A16:A23,"P")</f>
        <v>0</v>
      </c>
      <c r="N15" s="25"/>
    </row>
    <row r="16">
      <c r="A16" s="1" t="s">
        <v>108</v>
      </c>
      <c r="B16" s="1">
        <v>57</v>
      </c>
      <c r="C16" s="26" t="s">
        <v>426</v>
      </c>
      <c r="D16" t="s">
        <v>138</v>
      </c>
      <c r="E16" s="27" t="s">
        <v>427</v>
      </c>
      <c r="F16" s="28" t="s">
        <v>153</v>
      </c>
      <c r="G16" s="29">
        <v>447.495</v>
      </c>
      <c r="H16" s="28">
        <v>0</v>
      </c>
      <c r="I16" s="30">
        <f>ROUND(G16*H16,P4)</f>
        <v>0</v>
      </c>
      <c r="L16" s="30">
        <v>0</v>
      </c>
      <c r="M16" s="24">
        <f>ROUND(G16*L16,P4)</f>
        <v>0</v>
      </c>
      <c r="N16" s="25" t="s">
        <v>559</v>
      </c>
      <c r="O16" s="31">
        <f>M16*AA16</f>
        <v>0</v>
      </c>
      <c r="P16" s="1">
        <v>3</v>
      </c>
      <c r="AA16" s="1">
        <f>IF(P16=1,$O$3,IF(P16=2,$O$4,$O$5))</f>
        <v>0</v>
      </c>
    </row>
    <row r="17" ht="52.8">
      <c r="A17" s="1" t="s">
        <v>114</v>
      </c>
      <c r="E17" s="27" t="s">
        <v>6273</v>
      </c>
    </row>
    <row r="18" ht="26.4">
      <c r="A18" s="1" t="s">
        <v>116</v>
      </c>
      <c r="E18" s="32" t="s">
        <v>6274</v>
      </c>
    </row>
    <row r="19">
      <c r="A19" s="1" t="s">
        <v>117</v>
      </c>
      <c r="E19" s="27" t="s">
        <v>138</v>
      </c>
    </row>
    <row r="20">
      <c r="A20" s="1" t="s">
        <v>108</v>
      </c>
      <c r="B20" s="1">
        <v>58</v>
      </c>
      <c r="C20" s="26" t="s">
        <v>562</v>
      </c>
      <c r="D20" t="s">
        <v>138</v>
      </c>
      <c r="E20" s="27" t="s">
        <v>563</v>
      </c>
      <c r="F20" s="28" t="s">
        <v>153</v>
      </c>
      <c r="G20" s="29">
        <v>2.4119999999999999</v>
      </c>
      <c r="H20" s="28">
        <v>0</v>
      </c>
      <c r="I20" s="30">
        <f>ROUND(G20*H20,P4)</f>
        <v>0</v>
      </c>
      <c r="L20" s="30">
        <v>0</v>
      </c>
      <c r="M20" s="24">
        <f>ROUND(G20*L20,P4)</f>
        <v>0</v>
      </c>
      <c r="N20" s="25" t="s">
        <v>559</v>
      </c>
      <c r="O20" s="31">
        <f>M20*AA20</f>
        <v>0</v>
      </c>
      <c r="P20" s="1">
        <v>3</v>
      </c>
      <c r="AA20" s="1">
        <f>IF(P20=1,$O$3,IF(P20=2,$O$4,$O$5))</f>
        <v>0</v>
      </c>
    </row>
    <row r="21">
      <c r="A21" s="1" t="s">
        <v>114</v>
      </c>
      <c r="E21" s="27" t="s">
        <v>6275</v>
      </c>
    </row>
    <row r="22" ht="26.4">
      <c r="A22" s="1" t="s">
        <v>116</v>
      </c>
      <c r="E22" s="32" t="s">
        <v>6276</v>
      </c>
    </row>
    <row r="23">
      <c r="A23" s="1" t="s">
        <v>117</v>
      </c>
      <c r="E23" s="27" t="s">
        <v>138</v>
      </c>
    </row>
    <row r="24">
      <c r="A24" s="1" t="s">
        <v>105</v>
      </c>
      <c r="C24" s="22" t="s">
        <v>5686</v>
      </c>
      <c r="E24" s="23" t="s">
        <v>5687</v>
      </c>
      <c r="L24" s="24">
        <f>SUMIFS(L25:L44,A25:A44,"P")</f>
        <v>0</v>
      </c>
      <c r="M24" s="24">
        <f>SUMIFS(M25:M44,A25:A44,"P")</f>
        <v>0</v>
      </c>
      <c r="N24" s="25"/>
    </row>
    <row r="25">
      <c r="A25" s="1" t="s">
        <v>108</v>
      </c>
      <c r="B25" s="1">
        <v>59</v>
      </c>
      <c r="C25" s="26" t="s">
        <v>151</v>
      </c>
      <c r="D25" t="s">
        <v>138</v>
      </c>
      <c r="E25" s="27" t="s">
        <v>152</v>
      </c>
      <c r="F25" s="28" t="s">
        <v>153</v>
      </c>
      <c r="G25" s="29">
        <v>449.74900000000002</v>
      </c>
      <c r="H25" s="28">
        <v>0</v>
      </c>
      <c r="I25" s="30">
        <f>ROUND(G25*H25,P4)</f>
        <v>0</v>
      </c>
      <c r="L25" s="30">
        <v>0</v>
      </c>
      <c r="M25" s="24">
        <f>ROUND(G25*L25,P4)</f>
        <v>0</v>
      </c>
      <c r="N25" s="25" t="s">
        <v>559</v>
      </c>
      <c r="O25" s="31">
        <f>M25*AA25</f>
        <v>0</v>
      </c>
      <c r="P25" s="1">
        <v>3</v>
      </c>
      <c r="AA25" s="1">
        <f>IF(P25=1,$O$3,IF(P25=2,$O$4,$O$5))</f>
        <v>0</v>
      </c>
    </row>
    <row r="26" ht="52.8">
      <c r="A26" s="1" t="s">
        <v>114</v>
      </c>
      <c r="E26" s="27" t="s">
        <v>6277</v>
      </c>
    </row>
    <row r="27" ht="26.4">
      <c r="A27" s="1" t="s">
        <v>116</v>
      </c>
      <c r="E27" s="32" t="s">
        <v>6278</v>
      </c>
    </row>
    <row r="28">
      <c r="A28" s="1" t="s">
        <v>117</v>
      </c>
      <c r="E28" s="27" t="s">
        <v>138</v>
      </c>
    </row>
    <row r="29">
      <c r="A29" s="1" t="s">
        <v>108</v>
      </c>
      <c r="B29" s="1">
        <v>60</v>
      </c>
      <c r="C29" s="26" t="s">
        <v>1674</v>
      </c>
      <c r="D29" t="s">
        <v>138</v>
      </c>
      <c r="E29" s="27" t="s">
        <v>1675</v>
      </c>
      <c r="F29" s="28" t="s">
        <v>148</v>
      </c>
      <c r="G29" s="29">
        <v>506.85000000000002</v>
      </c>
      <c r="H29" s="28">
        <v>0</v>
      </c>
      <c r="I29" s="30">
        <f>ROUND(G29*H29,P4)</f>
        <v>0</v>
      </c>
      <c r="L29" s="30">
        <v>0</v>
      </c>
      <c r="M29" s="24">
        <f>ROUND(G29*L29,P4)</f>
        <v>0</v>
      </c>
      <c r="N29" s="25" t="s">
        <v>559</v>
      </c>
      <c r="O29" s="31">
        <f>M29*AA29</f>
        <v>0</v>
      </c>
      <c r="P29" s="1">
        <v>3</v>
      </c>
      <c r="AA29" s="1">
        <f>IF(P29=1,$O$3,IF(P29=2,$O$4,$O$5))</f>
        <v>0</v>
      </c>
    </row>
    <row r="30" ht="66">
      <c r="A30" s="1" t="s">
        <v>114</v>
      </c>
      <c r="E30" s="27" t="s">
        <v>6279</v>
      </c>
    </row>
    <row r="31" ht="26.4">
      <c r="A31" s="1" t="s">
        <v>116</v>
      </c>
      <c r="E31" s="32" t="s">
        <v>6280</v>
      </c>
    </row>
    <row r="32">
      <c r="A32" s="1" t="s">
        <v>117</v>
      </c>
      <c r="E32" s="27" t="s">
        <v>138</v>
      </c>
    </row>
    <row r="33">
      <c r="A33" s="1" t="s">
        <v>108</v>
      </c>
      <c r="B33" s="1">
        <v>61</v>
      </c>
      <c r="C33" s="26" t="s">
        <v>2509</v>
      </c>
      <c r="D33" t="s">
        <v>138</v>
      </c>
      <c r="E33" s="27" t="s">
        <v>2510</v>
      </c>
      <c r="F33" s="28" t="s">
        <v>153</v>
      </c>
      <c r="G33" s="29">
        <v>1.4810000000000001</v>
      </c>
      <c r="H33" s="28">
        <v>0</v>
      </c>
      <c r="I33" s="30">
        <f>ROUND(G33*H33,P4)</f>
        <v>0</v>
      </c>
      <c r="L33" s="30">
        <v>0</v>
      </c>
      <c r="M33" s="24">
        <f>ROUND(G33*L33,P4)</f>
        <v>0</v>
      </c>
      <c r="N33" s="25" t="s">
        <v>559</v>
      </c>
      <c r="O33" s="31">
        <f>M33*AA33</f>
        <v>0</v>
      </c>
      <c r="P33" s="1">
        <v>3</v>
      </c>
      <c r="AA33" s="1">
        <f>IF(P33=1,$O$3,IF(P33=2,$O$4,$O$5))</f>
        <v>0</v>
      </c>
    </row>
    <row r="34">
      <c r="A34" s="1" t="s">
        <v>114</v>
      </c>
      <c r="E34" s="27" t="s">
        <v>6281</v>
      </c>
    </row>
    <row r="35" ht="26.4">
      <c r="A35" s="1" t="s">
        <v>116</v>
      </c>
      <c r="E35" s="32" t="s">
        <v>6282</v>
      </c>
    </row>
    <row r="36">
      <c r="A36" s="1" t="s">
        <v>117</v>
      </c>
      <c r="E36" s="27" t="s">
        <v>138</v>
      </c>
    </row>
    <row r="37">
      <c r="A37" s="1" t="s">
        <v>108</v>
      </c>
      <c r="B37" s="1">
        <v>62</v>
      </c>
      <c r="C37" s="26" t="s">
        <v>6283</v>
      </c>
      <c r="D37" t="s">
        <v>138</v>
      </c>
      <c r="E37" s="27" t="s">
        <v>6284</v>
      </c>
      <c r="F37" s="28" t="s">
        <v>148</v>
      </c>
      <c r="G37" s="29">
        <v>345</v>
      </c>
      <c r="H37" s="28">
        <v>0</v>
      </c>
      <c r="I37" s="30">
        <f>ROUND(G37*H37,P4)</f>
        <v>0</v>
      </c>
      <c r="L37" s="30">
        <v>0</v>
      </c>
      <c r="M37" s="24">
        <f>ROUND(G37*L37,P4)</f>
        <v>0</v>
      </c>
      <c r="N37" s="25" t="s">
        <v>559</v>
      </c>
      <c r="O37" s="31">
        <f>M37*AA37</f>
        <v>0</v>
      </c>
      <c r="P37" s="1">
        <v>3</v>
      </c>
      <c r="AA37" s="1">
        <f>IF(P37=1,$O$3,IF(P37=2,$O$4,$O$5))</f>
        <v>0</v>
      </c>
    </row>
    <row r="38">
      <c r="A38" s="1" t="s">
        <v>114</v>
      </c>
      <c r="E38" s="27" t="s">
        <v>6285</v>
      </c>
    </row>
    <row r="39" ht="26.4">
      <c r="A39" s="1" t="s">
        <v>116</v>
      </c>
      <c r="E39" s="32" t="s">
        <v>6286</v>
      </c>
    </row>
    <row r="40">
      <c r="A40" s="1" t="s">
        <v>117</v>
      </c>
      <c r="E40" s="27" t="s">
        <v>138</v>
      </c>
    </row>
    <row r="41">
      <c r="A41" s="1" t="s">
        <v>108</v>
      </c>
      <c r="B41" s="1">
        <v>63</v>
      </c>
      <c r="C41" s="26" t="s">
        <v>6287</v>
      </c>
      <c r="D41" t="s">
        <v>138</v>
      </c>
      <c r="E41" s="27" t="s">
        <v>6288</v>
      </c>
      <c r="F41" s="28" t="s">
        <v>148</v>
      </c>
      <c r="G41" s="29">
        <v>123</v>
      </c>
      <c r="H41" s="28">
        <v>0</v>
      </c>
      <c r="I41" s="30">
        <f>ROUND(G41*H41,P4)</f>
        <v>0</v>
      </c>
      <c r="L41" s="30">
        <v>0</v>
      </c>
      <c r="M41" s="24">
        <f>ROUND(G41*L41,P4)</f>
        <v>0</v>
      </c>
      <c r="N41" s="25" t="s">
        <v>138</v>
      </c>
      <c r="O41" s="31">
        <f>M41*AA41</f>
        <v>0</v>
      </c>
      <c r="P41" s="1">
        <v>3</v>
      </c>
      <c r="AA41" s="1">
        <f>IF(P41=1,$O$3,IF(P41=2,$O$4,$O$5))</f>
        <v>0</v>
      </c>
    </row>
    <row r="42" ht="26.4">
      <c r="A42" s="1" t="s">
        <v>114</v>
      </c>
      <c r="E42" s="27" t="s">
        <v>6289</v>
      </c>
    </row>
    <row r="43" ht="26.4">
      <c r="A43" s="1" t="s">
        <v>116</v>
      </c>
      <c r="E43" s="32" t="s">
        <v>6290</v>
      </c>
    </row>
    <row r="44" ht="39.6">
      <c r="A44" s="1" t="s">
        <v>117</v>
      </c>
      <c r="E44" s="27" t="s">
        <v>6291</v>
      </c>
    </row>
    <row r="45">
      <c r="A45" s="1" t="s">
        <v>105</v>
      </c>
      <c r="C45" s="22" t="s">
        <v>604</v>
      </c>
      <c r="E45" s="23" t="s">
        <v>2544</v>
      </c>
      <c r="L45" s="24">
        <f>SUMIFS(L46:L49,A46:A49,"P")</f>
        <v>0</v>
      </c>
      <c r="M45" s="24">
        <f>SUMIFS(M46:M49,A46:A49,"P")</f>
        <v>0</v>
      </c>
      <c r="N45" s="25"/>
    </row>
    <row r="46">
      <c r="A46" s="1" t="s">
        <v>108</v>
      </c>
      <c r="B46" s="1">
        <v>64</v>
      </c>
      <c r="C46" s="26" t="s">
        <v>1831</v>
      </c>
      <c r="D46" t="s">
        <v>138</v>
      </c>
      <c r="E46" s="27" t="s">
        <v>1832</v>
      </c>
      <c r="F46" s="28" t="s">
        <v>153</v>
      </c>
      <c r="G46" s="29">
        <v>0.20000000000000001</v>
      </c>
      <c r="H46" s="28">
        <v>0</v>
      </c>
      <c r="I46" s="30">
        <f>ROUND(G46*H46,P4)</f>
        <v>0</v>
      </c>
      <c r="L46" s="30">
        <v>0</v>
      </c>
      <c r="M46" s="24">
        <f>ROUND(G46*L46,P4)</f>
        <v>0</v>
      </c>
      <c r="N46" s="25" t="s">
        <v>559</v>
      </c>
      <c r="O46" s="31">
        <f>M46*AA46</f>
        <v>0</v>
      </c>
      <c r="P46" s="1">
        <v>3</v>
      </c>
      <c r="AA46" s="1">
        <f>IF(P46=1,$O$3,IF(P46=2,$O$4,$O$5))</f>
        <v>0</v>
      </c>
    </row>
    <row r="47">
      <c r="A47" s="1" t="s">
        <v>114</v>
      </c>
      <c r="E47" s="27" t="s">
        <v>6292</v>
      </c>
    </row>
    <row r="48" ht="26.4">
      <c r="A48" s="1" t="s">
        <v>116</v>
      </c>
      <c r="E48" s="32" t="s">
        <v>6293</v>
      </c>
    </row>
    <row r="49">
      <c r="A49" s="1" t="s">
        <v>117</v>
      </c>
      <c r="E49" s="27" t="s">
        <v>138</v>
      </c>
    </row>
    <row r="50">
      <c r="A50" s="1" t="s">
        <v>105</v>
      </c>
      <c r="C50" s="22" t="s">
        <v>2350</v>
      </c>
      <c r="E50" s="23" t="s">
        <v>2351</v>
      </c>
      <c r="L50" s="24">
        <f>SUMIFS(L51:L54,A51:A54,"P")</f>
        <v>0</v>
      </c>
      <c r="M50" s="24">
        <f>SUMIFS(M51:M54,A51:A54,"P")</f>
        <v>0</v>
      </c>
      <c r="N50" s="25"/>
    </row>
    <row r="51" ht="26.4">
      <c r="A51" s="1" t="s">
        <v>108</v>
      </c>
      <c r="B51" s="1">
        <v>65</v>
      </c>
      <c r="C51" s="26" t="s">
        <v>2352</v>
      </c>
      <c r="D51" t="s">
        <v>138</v>
      </c>
      <c r="E51" s="27" t="s">
        <v>2353</v>
      </c>
      <c r="F51" s="28" t="s">
        <v>167</v>
      </c>
      <c r="G51" s="29">
        <v>5</v>
      </c>
      <c r="H51" s="28">
        <v>0</v>
      </c>
      <c r="I51" s="30">
        <f>ROUND(G51*H51,P4)</f>
        <v>0</v>
      </c>
      <c r="L51" s="30">
        <v>0</v>
      </c>
      <c r="M51" s="24">
        <f>ROUND(G51*L51,P4)</f>
        <v>0</v>
      </c>
      <c r="N51" s="25" t="s">
        <v>559</v>
      </c>
      <c r="O51" s="31">
        <f>M51*AA51</f>
        <v>0</v>
      </c>
      <c r="P51" s="1">
        <v>3</v>
      </c>
      <c r="AA51" s="1">
        <f>IF(P51=1,$O$3,IF(P51=2,$O$4,$O$5))</f>
        <v>0</v>
      </c>
    </row>
    <row r="52" ht="26.4">
      <c r="A52" s="1" t="s">
        <v>114</v>
      </c>
      <c r="E52" s="27" t="s">
        <v>6294</v>
      </c>
    </row>
    <row r="53" ht="26.4">
      <c r="A53" s="1" t="s">
        <v>116</v>
      </c>
      <c r="E53" s="32" t="s">
        <v>6295</v>
      </c>
    </row>
    <row r="54">
      <c r="A54" s="1" t="s">
        <v>117</v>
      </c>
      <c r="E54" s="27" t="s">
        <v>138</v>
      </c>
    </row>
    <row r="55">
      <c r="A55" s="1" t="s">
        <v>105</v>
      </c>
      <c r="C55" s="22" t="s">
        <v>2037</v>
      </c>
      <c r="E55" s="23" t="s">
        <v>2038</v>
      </c>
      <c r="L55" s="24">
        <f>SUMIFS(L56:L103,A56:A103,"P")</f>
        <v>0</v>
      </c>
      <c r="M55" s="24">
        <f>SUMIFS(M56:M103,A56:A103,"P")</f>
        <v>0</v>
      </c>
      <c r="N55" s="25"/>
    </row>
    <row r="56">
      <c r="A56" s="1" t="s">
        <v>108</v>
      </c>
      <c r="B56" s="1">
        <v>45</v>
      </c>
      <c r="C56" s="26" t="s">
        <v>165</v>
      </c>
      <c r="D56" t="s">
        <v>138</v>
      </c>
      <c r="E56" s="27" t="s">
        <v>166</v>
      </c>
      <c r="F56" s="28" t="s">
        <v>167</v>
      </c>
      <c r="G56" s="29">
        <v>765</v>
      </c>
      <c r="H56" s="28">
        <v>0</v>
      </c>
      <c r="I56" s="30">
        <f>ROUND(G56*H56,P4)</f>
        <v>0</v>
      </c>
      <c r="L56" s="30">
        <v>0</v>
      </c>
      <c r="M56" s="24">
        <f>ROUND(G56*L56,P4)</f>
        <v>0</v>
      </c>
      <c r="N56" s="25" t="s">
        <v>559</v>
      </c>
      <c r="O56" s="31">
        <f>M56*AA56</f>
        <v>0</v>
      </c>
      <c r="P56" s="1">
        <v>3</v>
      </c>
      <c r="AA56" s="1">
        <f>IF(P56=1,$O$3,IF(P56=2,$O$4,$O$5))</f>
        <v>0</v>
      </c>
    </row>
    <row r="57">
      <c r="A57" s="1" t="s">
        <v>114</v>
      </c>
      <c r="E57" s="27" t="s">
        <v>6296</v>
      </c>
    </row>
    <row r="58" ht="26.4">
      <c r="A58" s="1" t="s">
        <v>116</v>
      </c>
      <c r="E58" s="32" t="s">
        <v>6297</v>
      </c>
    </row>
    <row r="59">
      <c r="A59" s="1" t="s">
        <v>117</v>
      </c>
      <c r="E59" s="27" t="s">
        <v>138</v>
      </c>
    </row>
    <row r="60">
      <c r="A60" s="1" t="s">
        <v>108</v>
      </c>
      <c r="B60" s="1">
        <v>46</v>
      </c>
      <c r="C60" s="26" t="s">
        <v>169</v>
      </c>
      <c r="D60" t="s">
        <v>138</v>
      </c>
      <c r="E60" s="27" t="s">
        <v>170</v>
      </c>
      <c r="F60" s="28" t="s">
        <v>167</v>
      </c>
      <c r="G60" s="29">
        <v>435</v>
      </c>
      <c r="H60" s="28">
        <v>0</v>
      </c>
      <c r="I60" s="30">
        <f>ROUND(G60*H60,P4)</f>
        <v>0</v>
      </c>
      <c r="L60" s="30">
        <v>0</v>
      </c>
      <c r="M60" s="24">
        <f>ROUND(G60*L60,P4)</f>
        <v>0</v>
      </c>
      <c r="N60" s="25" t="s">
        <v>559</v>
      </c>
      <c r="O60" s="31">
        <f>M60*AA60</f>
        <v>0</v>
      </c>
      <c r="P60" s="1">
        <v>3</v>
      </c>
      <c r="AA60" s="1">
        <f>IF(P60=1,$O$3,IF(P60=2,$O$4,$O$5))</f>
        <v>0</v>
      </c>
    </row>
    <row r="61">
      <c r="A61" s="1" t="s">
        <v>114</v>
      </c>
      <c r="E61" s="27" t="s">
        <v>6298</v>
      </c>
    </row>
    <row r="62" ht="26.4">
      <c r="A62" s="1" t="s">
        <v>116</v>
      </c>
      <c r="E62" s="32" t="s">
        <v>6299</v>
      </c>
    </row>
    <row r="63">
      <c r="A63" s="1" t="s">
        <v>117</v>
      </c>
      <c r="E63" s="27" t="s">
        <v>138</v>
      </c>
    </row>
    <row r="64">
      <c r="A64" s="1" t="s">
        <v>108</v>
      </c>
      <c r="B64" s="1">
        <v>47</v>
      </c>
      <c r="C64" s="26" t="s">
        <v>6300</v>
      </c>
      <c r="D64" t="s">
        <v>138</v>
      </c>
      <c r="E64" s="27" t="s">
        <v>6301</v>
      </c>
      <c r="F64" s="28" t="s">
        <v>167</v>
      </c>
      <c r="G64" s="29">
        <v>333</v>
      </c>
      <c r="H64" s="28">
        <v>0</v>
      </c>
      <c r="I64" s="30">
        <f>ROUND(G64*H64,P4)</f>
        <v>0</v>
      </c>
      <c r="L64" s="30">
        <v>0</v>
      </c>
      <c r="M64" s="24">
        <f>ROUND(G64*L64,P4)</f>
        <v>0</v>
      </c>
      <c r="N64" s="25" t="s">
        <v>559</v>
      </c>
      <c r="O64" s="31">
        <f>M64*AA64</f>
        <v>0</v>
      </c>
      <c r="P64" s="1">
        <v>3</v>
      </c>
      <c r="AA64" s="1">
        <f>IF(P64=1,$O$3,IF(P64=2,$O$4,$O$5))</f>
        <v>0</v>
      </c>
    </row>
    <row r="65">
      <c r="A65" s="1" t="s">
        <v>114</v>
      </c>
      <c r="E65" s="27" t="s">
        <v>6302</v>
      </c>
    </row>
    <row r="66" ht="26.4">
      <c r="A66" s="1" t="s">
        <v>116</v>
      </c>
      <c r="E66" s="32" t="s">
        <v>6303</v>
      </c>
    </row>
    <row r="67">
      <c r="A67" s="1" t="s">
        <v>117</v>
      </c>
      <c r="E67" s="27" t="s">
        <v>138</v>
      </c>
    </row>
    <row r="68">
      <c r="A68" s="1" t="s">
        <v>108</v>
      </c>
      <c r="B68" s="1">
        <v>48</v>
      </c>
      <c r="C68" s="26" t="s">
        <v>3938</v>
      </c>
      <c r="D68" t="s">
        <v>138</v>
      </c>
      <c r="E68" s="27" t="s">
        <v>3939</v>
      </c>
      <c r="F68" s="28" t="s">
        <v>167</v>
      </c>
      <c r="G68" s="29">
        <v>1155</v>
      </c>
      <c r="H68" s="28">
        <v>0</v>
      </c>
      <c r="I68" s="30">
        <f>ROUND(G68*H68,P4)</f>
        <v>0</v>
      </c>
      <c r="L68" s="30">
        <v>0</v>
      </c>
      <c r="M68" s="24">
        <f>ROUND(G68*L68,P4)</f>
        <v>0</v>
      </c>
      <c r="N68" s="25" t="s">
        <v>559</v>
      </c>
      <c r="O68" s="31">
        <f>M68*AA68</f>
        <v>0</v>
      </c>
      <c r="P68" s="1">
        <v>3</v>
      </c>
      <c r="AA68" s="1">
        <f>IF(P68=1,$O$3,IF(P68=2,$O$4,$O$5))</f>
        <v>0</v>
      </c>
    </row>
    <row r="69">
      <c r="A69" s="1" t="s">
        <v>114</v>
      </c>
      <c r="E69" s="27" t="s">
        <v>6304</v>
      </c>
    </row>
    <row r="70" ht="26.4">
      <c r="A70" s="1" t="s">
        <v>116</v>
      </c>
      <c r="E70" s="32" t="s">
        <v>6305</v>
      </c>
    </row>
    <row r="71">
      <c r="A71" s="1" t="s">
        <v>117</v>
      </c>
      <c r="E71" s="27" t="s">
        <v>138</v>
      </c>
    </row>
    <row r="72">
      <c r="A72" s="1" t="s">
        <v>108</v>
      </c>
      <c r="B72" s="1">
        <v>49</v>
      </c>
      <c r="C72" s="26" t="s">
        <v>173</v>
      </c>
      <c r="D72" t="s">
        <v>138</v>
      </c>
      <c r="E72" s="27" t="s">
        <v>174</v>
      </c>
      <c r="F72" s="28" t="s">
        <v>167</v>
      </c>
      <c r="G72" s="29">
        <v>85</v>
      </c>
      <c r="H72" s="28">
        <v>0</v>
      </c>
      <c r="I72" s="30">
        <f>ROUND(G72*H72,P4)</f>
        <v>0</v>
      </c>
      <c r="L72" s="30">
        <v>0</v>
      </c>
      <c r="M72" s="24">
        <f>ROUND(G72*L72,P4)</f>
        <v>0</v>
      </c>
      <c r="N72" s="25" t="s">
        <v>559</v>
      </c>
      <c r="O72" s="31">
        <f>M72*AA72</f>
        <v>0</v>
      </c>
      <c r="P72" s="1">
        <v>3</v>
      </c>
      <c r="AA72" s="1">
        <f>IF(P72=1,$O$3,IF(P72=2,$O$4,$O$5))</f>
        <v>0</v>
      </c>
    </row>
    <row r="73">
      <c r="A73" s="1" t="s">
        <v>114</v>
      </c>
      <c r="E73" s="27" t="s">
        <v>6306</v>
      </c>
    </row>
    <row r="74" ht="26.4">
      <c r="A74" s="1" t="s">
        <v>116</v>
      </c>
      <c r="E74" s="32" t="s">
        <v>6307</v>
      </c>
    </row>
    <row r="75">
      <c r="A75" s="1" t="s">
        <v>117</v>
      </c>
      <c r="E75" s="27" t="s">
        <v>138</v>
      </c>
    </row>
    <row r="76">
      <c r="A76" s="1" t="s">
        <v>108</v>
      </c>
      <c r="B76" s="1">
        <v>50</v>
      </c>
      <c r="C76" s="26" t="s">
        <v>6308</v>
      </c>
      <c r="D76" t="s">
        <v>138</v>
      </c>
      <c r="E76" s="27" t="s">
        <v>6309</v>
      </c>
      <c r="F76" s="28" t="s">
        <v>167</v>
      </c>
      <c r="G76" s="29">
        <v>50</v>
      </c>
      <c r="H76" s="28">
        <v>0</v>
      </c>
      <c r="I76" s="30">
        <f>ROUND(G76*H76,P4)</f>
        <v>0</v>
      </c>
      <c r="L76" s="30">
        <v>0</v>
      </c>
      <c r="M76" s="24">
        <f>ROUND(G76*L76,P4)</f>
        <v>0</v>
      </c>
      <c r="N76" s="25" t="s">
        <v>559</v>
      </c>
      <c r="O76" s="31">
        <f>M76*AA76</f>
        <v>0</v>
      </c>
      <c r="P76" s="1">
        <v>3</v>
      </c>
      <c r="AA76" s="1">
        <f>IF(P76=1,$O$3,IF(P76=2,$O$4,$O$5))</f>
        <v>0</v>
      </c>
    </row>
    <row r="77">
      <c r="A77" s="1" t="s">
        <v>114</v>
      </c>
      <c r="E77" s="27" t="s">
        <v>6310</v>
      </c>
    </row>
    <row r="78" ht="26.4">
      <c r="A78" s="1" t="s">
        <v>116</v>
      </c>
      <c r="E78" s="32" t="s">
        <v>6311</v>
      </c>
    </row>
    <row r="79">
      <c r="A79" s="1" t="s">
        <v>117</v>
      </c>
      <c r="E79" s="27" t="s">
        <v>138</v>
      </c>
    </row>
    <row r="80" ht="26.4">
      <c r="A80" s="1" t="s">
        <v>108</v>
      </c>
      <c r="B80" s="1">
        <v>51</v>
      </c>
      <c r="C80" s="26" t="s">
        <v>6312</v>
      </c>
      <c r="D80" t="s">
        <v>138</v>
      </c>
      <c r="E80" s="27" t="s">
        <v>6313</v>
      </c>
      <c r="F80" s="28" t="s">
        <v>159</v>
      </c>
      <c r="G80" s="29">
        <v>4</v>
      </c>
      <c r="H80" s="28">
        <v>0</v>
      </c>
      <c r="I80" s="30">
        <f>ROUND(G80*H80,P4)</f>
        <v>0</v>
      </c>
      <c r="L80" s="30">
        <v>0</v>
      </c>
      <c r="M80" s="24">
        <f>ROUND(G80*L80,P4)</f>
        <v>0</v>
      </c>
      <c r="N80" s="25" t="s">
        <v>559</v>
      </c>
      <c r="O80" s="31">
        <f>M80*AA80</f>
        <v>0</v>
      </c>
      <c r="P80" s="1">
        <v>3</v>
      </c>
      <c r="AA80" s="1">
        <f>IF(P80=1,$O$3,IF(P80=2,$O$4,$O$5))</f>
        <v>0</v>
      </c>
    </row>
    <row r="81">
      <c r="A81" s="1" t="s">
        <v>114</v>
      </c>
      <c r="E81" s="27" t="s">
        <v>138</v>
      </c>
    </row>
    <row r="82" ht="26.4">
      <c r="A82" s="1" t="s">
        <v>116</v>
      </c>
      <c r="E82" s="32" t="s">
        <v>6314</v>
      </c>
    </row>
    <row r="83">
      <c r="A83" s="1" t="s">
        <v>117</v>
      </c>
      <c r="E83" s="27" t="s">
        <v>138</v>
      </c>
    </row>
    <row r="84">
      <c r="A84" s="1" t="s">
        <v>108</v>
      </c>
      <c r="B84" s="1">
        <v>52</v>
      </c>
      <c r="C84" s="26" t="s">
        <v>161</v>
      </c>
      <c r="D84" t="s">
        <v>138</v>
      </c>
      <c r="E84" s="27" t="s">
        <v>162</v>
      </c>
      <c r="F84" s="28" t="s">
        <v>159</v>
      </c>
      <c r="G84" s="29">
        <v>45</v>
      </c>
      <c r="H84" s="28">
        <v>0</v>
      </c>
      <c r="I84" s="30">
        <f>ROUND(G84*H84,P4)</f>
        <v>0</v>
      </c>
      <c r="L84" s="30">
        <v>0</v>
      </c>
      <c r="M84" s="24">
        <f>ROUND(G84*L84,P4)</f>
        <v>0</v>
      </c>
      <c r="N84" s="25" t="s">
        <v>559</v>
      </c>
      <c r="O84" s="31">
        <f>M84*AA84</f>
        <v>0</v>
      </c>
      <c r="P84" s="1">
        <v>3</v>
      </c>
      <c r="AA84" s="1">
        <f>IF(P84=1,$O$3,IF(P84=2,$O$4,$O$5))</f>
        <v>0</v>
      </c>
    </row>
    <row r="85" ht="26.4">
      <c r="A85" s="1" t="s">
        <v>114</v>
      </c>
      <c r="E85" s="27" t="s">
        <v>6315</v>
      </c>
    </row>
    <row r="86" ht="26.4">
      <c r="A86" s="1" t="s">
        <v>116</v>
      </c>
      <c r="E86" s="32" t="s">
        <v>6316</v>
      </c>
    </row>
    <row r="87">
      <c r="A87" s="1" t="s">
        <v>117</v>
      </c>
      <c r="E87" s="27" t="s">
        <v>138</v>
      </c>
    </row>
    <row r="88">
      <c r="A88" s="1" t="s">
        <v>108</v>
      </c>
      <c r="B88" s="1">
        <v>53</v>
      </c>
      <c r="C88" s="26" t="s">
        <v>597</v>
      </c>
      <c r="D88" t="s">
        <v>138</v>
      </c>
      <c r="E88" s="27" t="s">
        <v>598</v>
      </c>
      <c r="F88" s="28" t="s">
        <v>167</v>
      </c>
      <c r="G88" s="29">
        <v>333</v>
      </c>
      <c r="H88" s="28">
        <v>0</v>
      </c>
      <c r="I88" s="30">
        <f>ROUND(G88*H88,P4)</f>
        <v>0</v>
      </c>
      <c r="L88" s="30">
        <v>0</v>
      </c>
      <c r="M88" s="24">
        <f>ROUND(G88*L88,P4)</f>
        <v>0</v>
      </c>
      <c r="N88" s="25" t="s">
        <v>559</v>
      </c>
      <c r="O88" s="31">
        <f>M88*AA88</f>
        <v>0</v>
      </c>
      <c r="P88" s="1">
        <v>3</v>
      </c>
      <c r="AA88" s="1">
        <f>IF(P88=1,$O$3,IF(P88=2,$O$4,$O$5))</f>
        <v>0</v>
      </c>
    </row>
    <row r="89">
      <c r="A89" s="1" t="s">
        <v>114</v>
      </c>
      <c r="E89" s="27" t="s">
        <v>6317</v>
      </c>
    </row>
    <row r="90" ht="26.4">
      <c r="A90" s="1" t="s">
        <v>116</v>
      </c>
      <c r="E90" s="32" t="s">
        <v>6303</v>
      </c>
    </row>
    <row r="91">
      <c r="A91" s="1" t="s">
        <v>117</v>
      </c>
      <c r="E91" s="27" t="s">
        <v>138</v>
      </c>
    </row>
    <row r="92" ht="26.4">
      <c r="A92" s="1" t="s">
        <v>108</v>
      </c>
      <c r="B92" s="1">
        <v>54</v>
      </c>
      <c r="C92" s="26" t="s">
        <v>157</v>
      </c>
      <c r="D92" t="s">
        <v>138</v>
      </c>
      <c r="E92" s="27" t="s">
        <v>158</v>
      </c>
      <c r="F92" s="28" t="s">
        <v>159</v>
      </c>
      <c r="G92" s="29">
        <v>140</v>
      </c>
      <c r="H92" s="28">
        <v>0</v>
      </c>
      <c r="I92" s="30">
        <f>ROUND(G92*H92,P4)</f>
        <v>0</v>
      </c>
      <c r="L92" s="30">
        <v>0</v>
      </c>
      <c r="M92" s="24">
        <f>ROUND(G92*L92,P4)</f>
        <v>0</v>
      </c>
      <c r="N92" s="25" t="s">
        <v>559</v>
      </c>
      <c r="O92" s="31">
        <f>M92*AA92</f>
        <v>0</v>
      </c>
      <c r="P92" s="1">
        <v>3</v>
      </c>
      <c r="AA92" s="1">
        <f>IF(P92=1,$O$3,IF(P92=2,$O$4,$O$5))</f>
        <v>0</v>
      </c>
    </row>
    <row r="93">
      <c r="A93" s="1" t="s">
        <v>114</v>
      </c>
      <c r="E93" s="27" t="s">
        <v>138</v>
      </c>
    </row>
    <row r="94" ht="26.4">
      <c r="A94" s="1" t="s">
        <v>116</v>
      </c>
      <c r="E94" s="32" t="s">
        <v>6318</v>
      </c>
    </row>
    <row r="95">
      <c r="A95" s="1" t="s">
        <v>117</v>
      </c>
      <c r="E95" s="27" t="s">
        <v>138</v>
      </c>
    </row>
    <row r="96" ht="26.4">
      <c r="A96" s="1" t="s">
        <v>108</v>
      </c>
      <c r="B96" s="1">
        <v>55</v>
      </c>
      <c r="C96" s="26" t="s">
        <v>580</v>
      </c>
      <c r="D96" t="s">
        <v>138</v>
      </c>
      <c r="E96" s="27" t="s">
        <v>581</v>
      </c>
      <c r="F96" s="28" t="s">
        <v>159</v>
      </c>
      <c r="G96" s="29">
        <v>12</v>
      </c>
      <c r="H96" s="28">
        <v>0</v>
      </c>
      <c r="I96" s="30">
        <f>ROUND(G96*H96,P4)</f>
        <v>0</v>
      </c>
      <c r="L96" s="30">
        <v>0</v>
      </c>
      <c r="M96" s="24">
        <f>ROUND(G96*L96,P4)</f>
        <v>0</v>
      </c>
      <c r="N96" s="25" t="s">
        <v>559</v>
      </c>
      <c r="O96" s="31">
        <f>M96*AA96</f>
        <v>0</v>
      </c>
      <c r="P96" s="1">
        <v>3</v>
      </c>
      <c r="AA96" s="1">
        <f>IF(P96=1,$O$3,IF(P96=2,$O$4,$O$5))</f>
        <v>0</v>
      </c>
    </row>
    <row r="97">
      <c r="A97" s="1" t="s">
        <v>114</v>
      </c>
      <c r="E97" s="27" t="s">
        <v>138</v>
      </c>
    </row>
    <row r="98" ht="26.4">
      <c r="A98" s="1" t="s">
        <v>116</v>
      </c>
      <c r="E98" s="32" t="s">
        <v>6319</v>
      </c>
    </row>
    <row r="99">
      <c r="A99" s="1" t="s">
        <v>117</v>
      </c>
      <c r="E99" s="27" t="s">
        <v>138</v>
      </c>
    </row>
    <row r="100">
      <c r="A100" s="1" t="s">
        <v>108</v>
      </c>
      <c r="B100" s="1">
        <v>56</v>
      </c>
      <c r="C100" s="26" t="s">
        <v>1471</v>
      </c>
      <c r="D100" t="s">
        <v>138</v>
      </c>
      <c r="E100" s="27" t="s">
        <v>1472</v>
      </c>
      <c r="F100" s="28" t="s">
        <v>167</v>
      </c>
      <c r="G100" s="29">
        <v>1.5</v>
      </c>
      <c r="H100" s="28">
        <v>0</v>
      </c>
      <c r="I100" s="30">
        <f>ROUND(G100*H100,P4)</f>
        <v>0</v>
      </c>
      <c r="L100" s="30">
        <v>0</v>
      </c>
      <c r="M100" s="24">
        <f>ROUND(G100*L100,P4)</f>
        <v>0</v>
      </c>
      <c r="N100" s="25" t="s">
        <v>559</v>
      </c>
      <c r="O100" s="31">
        <f>M100*AA100</f>
        <v>0</v>
      </c>
      <c r="P100" s="1">
        <v>3</v>
      </c>
      <c r="AA100" s="1">
        <f>IF(P100=1,$O$3,IF(P100=2,$O$4,$O$5))</f>
        <v>0</v>
      </c>
    </row>
    <row r="101">
      <c r="A101" s="1" t="s">
        <v>114</v>
      </c>
      <c r="E101" s="27" t="s">
        <v>6320</v>
      </c>
    </row>
    <row r="102" ht="26.4">
      <c r="A102" s="1" t="s">
        <v>116</v>
      </c>
      <c r="E102" s="32" t="s">
        <v>6321</v>
      </c>
    </row>
    <row r="103">
      <c r="A103" s="1" t="s">
        <v>117</v>
      </c>
      <c r="E103" s="27" t="s">
        <v>138</v>
      </c>
    </row>
    <row r="104">
      <c r="A104" s="1" t="s">
        <v>105</v>
      </c>
      <c r="C104" s="22" t="s">
        <v>796</v>
      </c>
      <c r="E104" s="23" t="s">
        <v>6322</v>
      </c>
      <c r="L104" s="24">
        <f>SUMIFS(L105:L280,A105:A280,"P")</f>
        <v>0</v>
      </c>
      <c r="M104" s="24">
        <f>SUMIFS(M105:M280,A105:A280,"P")</f>
        <v>0</v>
      </c>
      <c r="N104" s="25"/>
    </row>
    <row r="105">
      <c r="A105" s="1" t="s">
        <v>108</v>
      </c>
      <c r="B105" s="1">
        <v>1</v>
      </c>
      <c r="C105" s="26" t="s">
        <v>6323</v>
      </c>
      <c r="D105" t="s">
        <v>138</v>
      </c>
      <c r="E105" s="27" t="s">
        <v>6324</v>
      </c>
      <c r="F105" s="28" t="s">
        <v>167</v>
      </c>
      <c r="G105" s="29">
        <v>10</v>
      </c>
      <c r="H105" s="28">
        <v>0</v>
      </c>
      <c r="I105" s="30">
        <f>ROUND(G105*H105,P4)</f>
        <v>0</v>
      </c>
      <c r="L105" s="30">
        <v>0</v>
      </c>
      <c r="M105" s="24">
        <f>ROUND(G105*L105,P4)</f>
        <v>0</v>
      </c>
      <c r="N105" s="25" t="s">
        <v>559</v>
      </c>
      <c r="O105" s="31">
        <f>M105*AA105</f>
        <v>0</v>
      </c>
      <c r="P105" s="1">
        <v>3</v>
      </c>
      <c r="AA105" s="1">
        <f>IF(P105=1,$O$3,IF(P105=2,$O$4,$O$5))</f>
        <v>0</v>
      </c>
    </row>
    <row r="106">
      <c r="A106" s="1" t="s">
        <v>114</v>
      </c>
      <c r="E106" s="27" t="s">
        <v>6325</v>
      </c>
    </row>
    <row r="107" ht="26.4">
      <c r="A107" s="1" t="s">
        <v>116</v>
      </c>
      <c r="E107" s="32" t="s">
        <v>6326</v>
      </c>
    </row>
    <row r="108">
      <c r="A108" s="1" t="s">
        <v>117</v>
      </c>
      <c r="E108" s="27" t="s">
        <v>138</v>
      </c>
    </row>
    <row r="109">
      <c r="A109" s="1" t="s">
        <v>108</v>
      </c>
      <c r="B109" s="1">
        <v>2</v>
      </c>
      <c r="C109" s="26" t="s">
        <v>3942</v>
      </c>
      <c r="D109" t="s">
        <v>138</v>
      </c>
      <c r="E109" s="27" t="s">
        <v>3943</v>
      </c>
      <c r="F109" s="28" t="s">
        <v>167</v>
      </c>
      <c r="G109" s="29">
        <v>10</v>
      </c>
      <c r="H109" s="28">
        <v>0</v>
      </c>
      <c r="I109" s="30">
        <f>ROUND(G109*H109,P4)</f>
        <v>0</v>
      </c>
      <c r="L109" s="30">
        <v>0</v>
      </c>
      <c r="M109" s="24">
        <f>ROUND(G109*L109,P4)</f>
        <v>0</v>
      </c>
      <c r="N109" s="25" t="s">
        <v>559</v>
      </c>
      <c r="O109" s="31">
        <f>M109*AA109</f>
        <v>0</v>
      </c>
      <c r="P109" s="1">
        <v>3</v>
      </c>
      <c r="AA109" s="1">
        <f>IF(P109=1,$O$3,IF(P109=2,$O$4,$O$5))</f>
        <v>0</v>
      </c>
    </row>
    <row r="110">
      <c r="A110" s="1" t="s">
        <v>114</v>
      </c>
      <c r="E110" s="27" t="s">
        <v>6327</v>
      </c>
    </row>
    <row r="111" ht="26.4">
      <c r="A111" s="1" t="s">
        <v>116</v>
      </c>
      <c r="E111" s="32" t="s">
        <v>6326</v>
      </c>
    </row>
    <row r="112">
      <c r="A112" s="1" t="s">
        <v>117</v>
      </c>
      <c r="E112" s="27" t="s">
        <v>138</v>
      </c>
    </row>
    <row r="113">
      <c r="A113" s="1" t="s">
        <v>108</v>
      </c>
      <c r="B113" s="1">
        <v>3</v>
      </c>
      <c r="C113" s="26" t="s">
        <v>2183</v>
      </c>
      <c r="D113" t="s">
        <v>138</v>
      </c>
      <c r="E113" s="27" t="s">
        <v>2184</v>
      </c>
      <c r="F113" s="28" t="s">
        <v>167</v>
      </c>
      <c r="G113" s="29">
        <v>1164</v>
      </c>
      <c r="H113" s="28">
        <v>0</v>
      </c>
      <c r="I113" s="30">
        <f>ROUND(G113*H113,P4)</f>
        <v>0</v>
      </c>
      <c r="L113" s="30">
        <v>0</v>
      </c>
      <c r="M113" s="24">
        <f>ROUND(G113*L113,P4)</f>
        <v>0</v>
      </c>
      <c r="N113" s="25" t="s">
        <v>559</v>
      </c>
      <c r="O113" s="31">
        <f>M113*AA113</f>
        <v>0</v>
      </c>
      <c r="P113" s="1">
        <v>3</v>
      </c>
      <c r="AA113" s="1">
        <f>IF(P113=1,$O$3,IF(P113=2,$O$4,$O$5))</f>
        <v>0</v>
      </c>
    </row>
    <row r="114">
      <c r="A114" s="1" t="s">
        <v>114</v>
      </c>
      <c r="E114" s="27" t="s">
        <v>6328</v>
      </c>
    </row>
    <row r="115" ht="26.4">
      <c r="A115" s="1" t="s">
        <v>116</v>
      </c>
      <c r="E115" s="32" t="s">
        <v>6329</v>
      </c>
    </row>
    <row r="116">
      <c r="A116" s="1" t="s">
        <v>117</v>
      </c>
      <c r="E116" s="27" t="s">
        <v>138</v>
      </c>
    </row>
    <row r="117">
      <c r="A117" s="1" t="s">
        <v>108</v>
      </c>
      <c r="B117" s="1">
        <v>4</v>
      </c>
      <c r="C117" s="26" t="s">
        <v>2186</v>
      </c>
      <c r="D117" t="s">
        <v>138</v>
      </c>
      <c r="E117" s="27" t="s">
        <v>2187</v>
      </c>
      <c r="F117" s="28" t="s">
        <v>167</v>
      </c>
      <c r="G117" s="29">
        <v>3623</v>
      </c>
      <c r="H117" s="28">
        <v>0</v>
      </c>
      <c r="I117" s="30">
        <f>ROUND(G117*H117,P4)</f>
        <v>0</v>
      </c>
      <c r="L117" s="30">
        <v>0</v>
      </c>
      <c r="M117" s="24">
        <f>ROUND(G117*L117,P4)</f>
        <v>0</v>
      </c>
      <c r="N117" s="25" t="s">
        <v>559</v>
      </c>
      <c r="O117" s="31">
        <f>M117*AA117</f>
        <v>0</v>
      </c>
      <c r="P117" s="1">
        <v>3</v>
      </c>
      <c r="AA117" s="1">
        <f>IF(P117=1,$O$3,IF(P117=2,$O$4,$O$5))</f>
        <v>0</v>
      </c>
    </row>
    <row r="118" ht="26.4">
      <c r="A118" s="1" t="s">
        <v>114</v>
      </c>
      <c r="E118" s="27" t="s">
        <v>6330</v>
      </c>
    </row>
    <row r="119" ht="26.4">
      <c r="A119" s="1" t="s">
        <v>116</v>
      </c>
      <c r="E119" s="32" t="s">
        <v>6331</v>
      </c>
    </row>
    <row r="120">
      <c r="A120" s="1" t="s">
        <v>117</v>
      </c>
      <c r="E120" s="27" t="s">
        <v>138</v>
      </c>
    </row>
    <row r="121">
      <c r="A121" s="1" t="s">
        <v>108</v>
      </c>
      <c r="B121" s="1">
        <v>5</v>
      </c>
      <c r="C121" s="26" t="s">
        <v>2193</v>
      </c>
      <c r="D121" t="s">
        <v>138</v>
      </c>
      <c r="E121" s="27" t="s">
        <v>2194</v>
      </c>
      <c r="F121" s="28" t="s">
        <v>167</v>
      </c>
      <c r="G121" s="29">
        <v>150</v>
      </c>
      <c r="H121" s="28">
        <v>0</v>
      </c>
      <c r="I121" s="30">
        <f>ROUND(G121*H121,P4)</f>
        <v>0</v>
      </c>
      <c r="L121" s="30">
        <v>0</v>
      </c>
      <c r="M121" s="24">
        <f>ROUND(G121*L121,P4)</f>
        <v>0</v>
      </c>
      <c r="N121" s="25" t="s">
        <v>559</v>
      </c>
      <c r="O121" s="31">
        <f>M121*AA121</f>
        <v>0</v>
      </c>
      <c r="P121" s="1">
        <v>3</v>
      </c>
      <c r="AA121" s="1">
        <f>IF(P121=1,$O$3,IF(P121=2,$O$4,$O$5))</f>
        <v>0</v>
      </c>
    </row>
    <row r="122">
      <c r="A122" s="1" t="s">
        <v>114</v>
      </c>
      <c r="E122" s="27" t="s">
        <v>6332</v>
      </c>
    </row>
    <row r="123" ht="26.4">
      <c r="A123" s="1" t="s">
        <v>116</v>
      </c>
      <c r="E123" s="32" t="s">
        <v>6333</v>
      </c>
    </row>
    <row r="124">
      <c r="A124" s="1" t="s">
        <v>117</v>
      </c>
      <c r="E124" s="27" t="s">
        <v>138</v>
      </c>
    </row>
    <row r="125">
      <c r="A125" s="1" t="s">
        <v>108</v>
      </c>
      <c r="B125" s="1">
        <v>6</v>
      </c>
      <c r="C125" s="26" t="s">
        <v>6334</v>
      </c>
      <c r="D125" t="s">
        <v>138</v>
      </c>
      <c r="E125" s="27" t="s">
        <v>6335</v>
      </c>
      <c r="F125" s="28" t="s">
        <v>167</v>
      </c>
      <c r="G125" s="29">
        <v>18</v>
      </c>
      <c r="H125" s="28">
        <v>0</v>
      </c>
      <c r="I125" s="30">
        <f>ROUND(G125*H125,P4)</f>
        <v>0</v>
      </c>
      <c r="L125" s="30">
        <v>0</v>
      </c>
      <c r="M125" s="24">
        <f>ROUND(G125*L125,P4)</f>
        <v>0</v>
      </c>
      <c r="N125" s="25" t="s">
        <v>559</v>
      </c>
      <c r="O125" s="31">
        <f>M125*AA125</f>
        <v>0</v>
      </c>
      <c r="P125" s="1">
        <v>3</v>
      </c>
      <c r="AA125" s="1">
        <f>IF(P125=1,$O$3,IF(P125=2,$O$4,$O$5))</f>
        <v>0</v>
      </c>
    </row>
    <row r="126">
      <c r="A126" s="1" t="s">
        <v>114</v>
      </c>
      <c r="E126" s="27" t="s">
        <v>6336</v>
      </c>
    </row>
    <row r="127" ht="26.4">
      <c r="A127" s="1" t="s">
        <v>116</v>
      </c>
      <c r="E127" s="32" t="s">
        <v>6337</v>
      </c>
    </row>
    <row r="128">
      <c r="A128" s="1" t="s">
        <v>117</v>
      </c>
      <c r="E128" s="27" t="s">
        <v>138</v>
      </c>
    </row>
    <row r="129">
      <c r="A129" s="1" t="s">
        <v>108</v>
      </c>
      <c r="B129" s="1">
        <v>7</v>
      </c>
      <c r="C129" s="26" t="s">
        <v>6338</v>
      </c>
      <c r="D129" t="s">
        <v>138</v>
      </c>
      <c r="E129" s="27" t="s">
        <v>6339</v>
      </c>
      <c r="F129" s="28" t="s">
        <v>167</v>
      </c>
      <c r="G129" s="29">
        <v>75</v>
      </c>
      <c r="H129" s="28">
        <v>0</v>
      </c>
      <c r="I129" s="30">
        <f>ROUND(G129*H129,P4)</f>
        <v>0</v>
      </c>
      <c r="L129" s="30">
        <v>0</v>
      </c>
      <c r="M129" s="24">
        <f>ROUND(G129*L129,P4)</f>
        <v>0</v>
      </c>
      <c r="N129" s="25" t="s">
        <v>559</v>
      </c>
      <c r="O129" s="31">
        <f>M129*AA129</f>
        <v>0</v>
      </c>
      <c r="P129" s="1">
        <v>3</v>
      </c>
      <c r="AA129" s="1">
        <f>IF(P129=1,$O$3,IF(P129=2,$O$4,$O$5))</f>
        <v>0</v>
      </c>
    </row>
    <row r="130">
      <c r="A130" s="1" t="s">
        <v>114</v>
      </c>
      <c r="E130" s="27" t="s">
        <v>6340</v>
      </c>
    </row>
    <row r="131" ht="26.4">
      <c r="A131" s="1" t="s">
        <v>116</v>
      </c>
      <c r="E131" s="32" t="s">
        <v>6341</v>
      </c>
    </row>
    <row r="132">
      <c r="A132" s="1" t="s">
        <v>117</v>
      </c>
      <c r="E132" s="27" t="s">
        <v>138</v>
      </c>
    </row>
    <row r="133" ht="26.4">
      <c r="A133" s="1" t="s">
        <v>108</v>
      </c>
      <c r="B133" s="1">
        <v>8</v>
      </c>
      <c r="C133" s="26" t="s">
        <v>6342</v>
      </c>
      <c r="D133" t="s">
        <v>138</v>
      </c>
      <c r="E133" s="27" t="s">
        <v>6343</v>
      </c>
      <c r="F133" s="28" t="s">
        <v>159</v>
      </c>
      <c r="G133" s="29">
        <v>2</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ht="26.4">
      <c r="A135" s="1" t="s">
        <v>116</v>
      </c>
      <c r="E135" s="32" t="s">
        <v>6344</v>
      </c>
    </row>
    <row r="136">
      <c r="A136" s="1" t="s">
        <v>117</v>
      </c>
      <c r="E136" s="27" t="s">
        <v>138</v>
      </c>
    </row>
    <row r="137" ht="26.4">
      <c r="A137" s="1" t="s">
        <v>108</v>
      </c>
      <c r="B137" s="1">
        <v>9</v>
      </c>
      <c r="C137" s="26" t="s">
        <v>3914</v>
      </c>
      <c r="D137" t="s">
        <v>138</v>
      </c>
      <c r="E137" s="27" t="s">
        <v>3915</v>
      </c>
      <c r="F137" s="28" t="s">
        <v>159</v>
      </c>
      <c r="G137" s="29">
        <v>2</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ht="26.4">
      <c r="A139" s="1" t="s">
        <v>116</v>
      </c>
      <c r="E139" s="32" t="s">
        <v>6344</v>
      </c>
    </row>
    <row r="140">
      <c r="A140" s="1" t="s">
        <v>117</v>
      </c>
      <c r="E140" s="27" t="s">
        <v>138</v>
      </c>
    </row>
    <row r="141" ht="26.4">
      <c r="A141" s="1" t="s">
        <v>108</v>
      </c>
      <c r="B141" s="1">
        <v>10</v>
      </c>
      <c r="C141" s="26" t="s">
        <v>2205</v>
      </c>
      <c r="D141" t="s">
        <v>138</v>
      </c>
      <c r="E141" s="27" t="s">
        <v>2206</v>
      </c>
      <c r="F141" s="28" t="s">
        <v>159</v>
      </c>
      <c r="G141" s="29">
        <v>16</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26.4">
      <c r="A143" s="1" t="s">
        <v>116</v>
      </c>
      <c r="E143" s="32" t="s">
        <v>6345</v>
      </c>
    </row>
    <row r="144">
      <c r="A144" s="1" t="s">
        <v>117</v>
      </c>
      <c r="E144" s="27" t="s">
        <v>138</v>
      </c>
    </row>
    <row r="145" ht="26.4">
      <c r="A145" s="1" t="s">
        <v>108</v>
      </c>
      <c r="B145" s="1">
        <v>11</v>
      </c>
      <c r="C145" s="26" t="s">
        <v>2048</v>
      </c>
      <c r="D145" t="s">
        <v>138</v>
      </c>
      <c r="E145" s="27" t="s">
        <v>2049</v>
      </c>
      <c r="F145" s="28" t="s">
        <v>159</v>
      </c>
      <c r="G145" s="29">
        <v>120</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26.4">
      <c r="A147" s="1" t="s">
        <v>116</v>
      </c>
      <c r="E147" s="32" t="s">
        <v>6346</v>
      </c>
    </row>
    <row r="148">
      <c r="A148" s="1" t="s">
        <v>117</v>
      </c>
      <c r="E148" s="27" t="s">
        <v>138</v>
      </c>
    </row>
    <row r="149" ht="26.4">
      <c r="A149" s="1" t="s">
        <v>108</v>
      </c>
      <c r="B149" s="1">
        <v>12</v>
      </c>
      <c r="C149" s="26" t="s">
        <v>817</v>
      </c>
      <c r="D149" t="s">
        <v>138</v>
      </c>
      <c r="E149" s="27" t="s">
        <v>818</v>
      </c>
      <c r="F149" s="28" t="s">
        <v>159</v>
      </c>
      <c r="G149" s="29">
        <v>10</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6347</v>
      </c>
    </row>
    <row r="152">
      <c r="A152" s="1" t="s">
        <v>117</v>
      </c>
      <c r="E152" s="27" t="s">
        <v>138</v>
      </c>
    </row>
    <row r="153" ht="26.4">
      <c r="A153" s="1" t="s">
        <v>108</v>
      </c>
      <c r="B153" s="1">
        <v>13</v>
      </c>
      <c r="C153" s="26" t="s">
        <v>2208</v>
      </c>
      <c r="D153" t="s">
        <v>138</v>
      </c>
      <c r="E153" s="27" t="s">
        <v>2209</v>
      </c>
      <c r="F153" s="28" t="s">
        <v>5601</v>
      </c>
      <c r="G153" s="29">
        <v>4</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6348</v>
      </c>
    </row>
    <row r="156">
      <c r="A156" s="1" t="s">
        <v>117</v>
      </c>
      <c r="E156" s="27" t="s">
        <v>138</v>
      </c>
    </row>
    <row r="157" ht="26.4">
      <c r="A157" s="1" t="s">
        <v>108</v>
      </c>
      <c r="B157" s="1">
        <v>14</v>
      </c>
      <c r="C157" s="26" t="s">
        <v>6349</v>
      </c>
      <c r="D157" t="s">
        <v>138</v>
      </c>
      <c r="E157" s="27" t="s">
        <v>6350</v>
      </c>
      <c r="F157" s="28" t="s">
        <v>159</v>
      </c>
      <c r="G157" s="29">
        <v>2</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ht="26.4">
      <c r="A159" s="1" t="s">
        <v>116</v>
      </c>
      <c r="E159" s="32" t="s">
        <v>6344</v>
      </c>
    </row>
    <row r="160">
      <c r="A160" s="1" t="s">
        <v>117</v>
      </c>
      <c r="E160" s="27" t="s">
        <v>138</v>
      </c>
    </row>
    <row r="161" ht="26.4">
      <c r="A161" s="1" t="s">
        <v>108</v>
      </c>
      <c r="B161" s="1">
        <v>15</v>
      </c>
      <c r="C161" s="26" t="s">
        <v>6351</v>
      </c>
      <c r="D161" t="s">
        <v>138</v>
      </c>
      <c r="E161" s="27" t="s">
        <v>6352</v>
      </c>
      <c r="F161" s="28" t="s">
        <v>159</v>
      </c>
      <c r="G161" s="29">
        <v>2</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ht="26.4">
      <c r="A163" s="1" t="s">
        <v>116</v>
      </c>
      <c r="E163" s="32" t="s">
        <v>6344</v>
      </c>
    </row>
    <row r="164">
      <c r="A164" s="1" t="s">
        <v>117</v>
      </c>
      <c r="E164" s="27" t="s">
        <v>138</v>
      </c>
    </row>
    <row r="165">
      <c r="A165" s="1" t="s">
        <v>108</v>
      </c>
      <c r="B165" s="1">
        <v>16</v>
      </c>
      <c r="C165" s="26" t="s">
        <v>6353</v>
      </c>
      <c r="D165" t="s">
        <v>138</v>
      </c>
      <c r="E165" s="27" t="s">
        <v>6354</v>
      </c>
      <c r="F165" s="28" t="s">
        <v>167</v>
      </c>
      <c r="G165" s="29">
        <v>98</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ht="26.4">
      <c r="A167" s="1" t="s">
        <v>116</v>
      </c>
      <c r="E167" s="32" t="s">
        <v>6355</v>
      </c>
    </row>
    <row r="168">
      <c r="A168" s="1" t="s">
        <v>117</v>
      </c>
      <c r="E168" s="27" t="s">
        <v>138</v>
      </c>
    </row>
    <row r="169">
      <c r="A169" s="1" t="s">
        <v>108</v>
      </c>
      <c r="B169" s="1">
        <v>17</v>
      </c>
      <c r="C169" s="26" t="s">
        <v>6356</v>
      </c>
      <c r="D169" t="s">
        <v>138</v>
      </c>
      <c r="E169" s="27" t="s">
        <v>6357</v>
      </c>
      <c r="F169" s="28" t="s">
        <v>159</v>
      </c>
      <c r="G169" s="29">
        <v>3</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ht="26.4">
      <c r="A171" s="1" t="s">
        <v>116</v>
      </c>
      <c r="E171" s="32" t="s">
        <v>6358</v>
      </c>
    </row>
    <row r="172">
      <c r="A172" s="1" t="s">
        <v>117</v>
      </c>
      <c r="E172" s="27" t="s">
        <v>138</v>
      </c>
    </row>
    <row r="173">
      <c r="A173" s="1" t="s">
        <v>108</v>
      </c>
      <c r="B173" s="1">
        <v>18</v>
      </c>
      <c r="C173" s="26" t="s">
        <v>6359</v>
      </c>
      <c r="D173" t="s">
        <v>138</v>
      </c>
      <c r="E173" s="27" t="s">
        <v>6360</v>
      </c>
      <c r="F173" s="28" t="s">
        <v>159</v>
      </c>
      <c r="G173" s="29">
        <v>2</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ht="26.4">
      <c r="A175" s="1" t="s">
        <v>116</v>
      </c>
      <c r="E175" s="32" t="s">
        <v>6361</v>
      </c>
    </row>
    <row r="176">
      <c r="A176" s="1" t="s">
        <v>117</v>
      </c>
      <c r="E176" s="27" t="s">
        <v>138</v>
      </c>
    </row>
    <row r="177">
      <c r="A177" s="1" t="s">
        <v>108</v>
      </c>
      <c r="B177" s="1">
        <v>19</v>
      </c>
      <c r="C177" s="26" t="s">
        <v>6362</v>
      </c>
      <c r="D177" t="s">
        <v>138</v>
      </c>
      <c r="E177" s="27" t="s">
        <v>6363</v>
      </c>
      <c r="F177" s="28" t="s">
        <v>159</v>
      </c>
      <c r="G177" s="29">
        <v>5</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ht="26.4">
      <c r="A179" s="1" t="s">
        <v>116</v>
      </c>
      <c r="E179" s="32" t="s">
        <v>6364</v>
      </c>
    </row>
    <row r="180">
      <c r="A180" s="1" t="s">
        <v>117</v>
      </c>
      <c r="E180" s="27" t="s">
        <v>138</v>
      </c>
    </row>
    <row r="181" ht="26.4">
      <c r="A181" s="1" t="s">
        <v>108</v>
      </c>
      <c r="B181" s="1">
        <v>20</v>
      </c>
      <c r="C181" s="26" t="s">
        <v>6365</v>
      </c>
      <c r="D181" t="s">
        <v>138</v>
      </c>
      <c r="E181" s="27" t="s">
        <v>6366</v>
      </c>
      <c r="F181" s="28" t="s">
        <v>159</v>
      </c>
      <c r="G181" s="29">
        <v>4</v>
      </c>
      <c r="H181" s="28">
        <v>0</v>
      </c>
      <c r="I181" s="30">
        <f>ROUND(G181*H181,P4)</f>
        <v>0</v>
      </c>
      <c r="L181" s="30">
        <v>0</v>
      </c>
      <c r="M181" s="24">
        <f>ROUND(G181*L181,P4)</f>
        <v>0</v>
      </c>
      <c r="N181" s="25" t="s">
        <v>138</v>
      </c>
      <c r="O181" s="31">
        <f>M181*AA181</f>
        <v>0</v>
      </c>
      <c r="P181" s="1">
        <v>3</v>
      </c>
      <c r="AA181" s="1">
        <f>IF(P181=1,$O$3,IF(P181=2,$O$4,$O$5))</f>
        <v>0</v>
      </c>
    </row>
    <row r="182">
      <c r="A182" s="1" t="s">
        <v>114</v>
      </c>
      <c r="E182" s="27" t="s">
        <v>6367</v>
      </c>
    </row>
    <row r="183" ht="26.4">
      <c r="A183" s="1" t="s">
        <v>116</v>
      </c>
      <c r="E183" s="32" t="s">
        <v>6368</v>
      </c>
    </row>
    <row r="184" ht="105.6">
      <c r="A184" s="1" t="s">
        <v>117</v>
      </c>
      <c r="E184" s="27" t="s">
        <v>6369</v>
      </c>
    </row>
    <row r="185" ht="26.4">
      <c r="A185" s="1" t="s">
        <v>108</v>
      </c>
      <c r="B185" s="1">
        <v>21</v>
      </c>
      <c r="C185" s="26" t="s">
        <v>6370</v>
      </c>
      <c r="D185" t="s">
        <v>138</v>
      </c>
      <c r="E185" s="27" t="s">
        <v>6371</v>
      </c>
      <c r="F185" s="28" t="s">
        <v>159</v>
      </c>
      <c r="G185" s="29">
        <v>1</v>
      </c>
      <c r="H185" s="28">
        <v>0</v>
      </c>
      <c r="I185" s="30">
        <f>ROUND(G185*H185,P4)</f>
        <v>0</v>
      </c>
      <c r="L185" s="30">
        <v>0</v>
      </c>
      <c r="M185" s="24">
        <f>ROUND(G185*L185,P4)</f>
        <v>0</v>
      </c>
      <c r="N185" s="25" t="s">
        <v>559</v>
      </c>
      <c r="O185" s="31">
        <f>M185*AA185</f>
        <v>0</v>
      </c>
      <c r="P185" s="1">
        <v>3</v>
      </c>
      <c r="AA185" s="1">
        <f>IF(P185=1,$O$3,IF(P185=2,$O$4,$O$5))</f>
        <v>0</v>
      </c>
    </row>
    <row r="186">
      <c r="A186" s="1" t="s">
        <v>114</v>
      </c>
      <c r="E186" s="27" t="s">
        <v>6372</v>
      </c>
    </row>
    <row r="187" ht="26.4">
      <c r="A187" s="1" t="s">
        <v>116</v>
      </c>
      <c r="E187" s="32" t="s">
        <v>6373</v>
      </c>
    </row>
    <row r="188">
      <c r="A188" s="1" t="s">
        <v>117</v>
      </c>
      <c r="E188" s="27" t="s">
        <v>138</v>
      </c>
    </row>
    <row r="189" ht="26.4">
      <c r="A189" s="1" t="s">
        <v>108</v>
      </c>
      <c r="B189" s="1">
        <v>22</v>
      </c>
      <c r="C189" s="26" t="s">
        <v>6374</v>
      </c>
      <c r="D189" t="s">
        <v>138</v>
      </c>
      <c r="E189" s="27" t="s">
        <v>6375</v>
      </c>
      <c r="F189" s="28" t="s">
        <v>159</v>
      </c>
      <c r="G189" s="29">
        <v>1</v>
      </c>
      <c r="H189" s="28">
        <v>0</v>
      </c>
      <c r="I189" s="30">
        <f>ROUND(G189*H189,P4)</f>
        <v>0</v>
      </c>
      <c r="L189" s="30">
        <v>0</v>
      </c>
      <c r="M189" s="24">
        <f>ROUND(G189*L189,P4)</f>
        <v>0</v>
      </c>
      <c r="N189" s="25" t="s">
        <v>559</v>
      </c>
      <c r="O189" s="31">
        <f>M189*AA189</f>
        <v>0</v>
      </c>
      <c r="P189" s="1">
        <v>3</v>
      </c>
      <c r="AA189" s="1">
        <f>IF(P189=1,$O$3,IF(P189=2,$O$4,$O$5))</f>
        <v>0</v>
      </c>
    </row>
    <row r="190">
      <c r="A190" s="1" t="s">
        <v>114</v>
      </c>
      <c r="E190" s="27" t="s">
        <v>6376</v>
      </c>
    </row>
    <row r="191" ht="26.4">
      <c r="A191" s="1" t="s">
        <v>116</v>
      </c>
      <c r="E191" s="32" t="s">
        <v>6377</v>
      </c>
    </row>
    <row r="192">
      <c r="A192" s="1" t="s">
        <v>117</v>
      </c>
      <c r="E192" s="27" t="s">
        <v>138</v>
      </c>
    </row>
    <row r="193" ht="26.4">
      <c r="A193" s="1" t="s">
        <v>108</v>
      </c>
      <c r="B193" s="1">
        <v>23</v>
      </c>
      <c r="C193" s="26" t="s">
        <v>6378</v>
      </c>
      <c r="D193" t="s">
        <v>138</v>
      </c>
      <c r="E193" s="27" t="s">
        <v>6379</v>
      </c>
      <c r="F193" s="28" t="s">
        <v>159</v>
      </c>
      <c r="G193" s="29">
        <v>11</v>
      </c>
      <c r="H193" s="28">
        <v>0</v>
      </c>
      <c r="I193" s="30">
        <f>ROUND(G193*H193,P4)</f>
        <v>0</v>
      </c>
      <c r="L193" s="30">
        <v>0</v>
      </c>
      <c r="M193" s="24">
        <f>ROUND(G193*L193,P4)</f>
        <v>0</v>
      </c>
      <c r="N193" s="25" t="s">
        <v>559</v>
      </c>
      <c r="O193" s="31">
        <f>M193*AA193</f>
        <v>0</v>
      </c>
      <c r="P193" s="1">
        <v>3</v>
      </c>
      <c r="AA193" s="1">
        <f>IF(P193=1,$O$3,IF(P193=2,$O$4,$O$5))</f>
        <v>0</v>
      </c>
    </row>
    <row r="194">
      <c r="A194" s="1" t="s">
        <v>114</v>
      </c>
      <c r="E194" s="27" t="s">
        <v>6380</v>
      </c>
    </row>
    <row r="195" ht="39.6">
      <c r="A195" s="1" t="s">
        <v>116</v>
      </c>
      <c r="E195" s="32" t="s">
        <v>6381</v>
      </c>
    </row>
    <row r="196">
      <c r="A196" s="1" t="s">
        <v>117</v>
      </c>
      <c r="E196" s="27" t="s">
        <v>138</v>
      </c>
    </row>
    <row r="197" ht="26.4">
      <c r="A197" s="1" t="s">
        <v>108</v>
      </c>
      <c r="B197" s="1">
        <v>24</v>
      </c>
      <c r="C197" s="26" t="s">
        <v>6382</v>
      </c>
      <c r="D197" t="s">
        <v>138</v>
      </c>
      <c r="E197" s="27" t="s">
        <v>6383</v>
      </c>
      <c r="F197" s="28" t="s">
        <v>159</v>
      </c>
      <c r="G197" s="29">
        <v>2</v>
      </c>
      <c r="H197" s="28">
        <v>0</v>
      </c>
      <c r="I197" s="30">
        <f>ROUND(G197*H197,P4)</f>
        <v>0</v>
      </c>
      <c r="L197" s="30">
        <v>0</v>
      </c>
      <c r="M197" s="24">
        <f>ROUND(G197*L197,P4)</f>
        <v>0</v>
      </c>
      <c r="N197" s="25" t="s">
        <v>559</v>
      </c>
      <c r="O197" s="31">
        <f>M197*AA197</f>
        <v>0</v>
      </c>
      <c r="P197" s="1">
        <v>3</v>
      </c>
      <c r="AA197" s="1">
        <f>IF(P197=1,$O$3,IF(P197=2,$O$4,$O$5))</f>
        <v>0</v>
      </c>
    </row>
    <row r="198">
      <c r="A198" s="1" t="s">
        <v>114</v>
      </c>
      <c r="E198" s="27" t="s">
        <v>6380</v>
      </c>
    </row>
    <row r="199" ht="26.4">
      <c r="A199" s="1" t="s">
        <v>116</v>
      </c>
      <c r="E199" s="32" t="s">
        <v>6384</v>
      </c>
    </row>
    <row r="200">
      <c r="A200" s="1" t="s">
        <v>117</v>
      </c>
      <c r="E200" s="27" t="s">
        <v>138</v>
      </c>
    </row>
    <row r="201" ht="26.4">
      <c r="A201" s="1" t="s">
        <v>108</v>
      </c>
      <c r="B201" s="1">
        <v>25</v>
      </c>
      <c r="C201" s="26" t="s">
        <v>6385</v>
      </c>
      <c r="D201" t="s">
        <v>138</v>
      </c>
      <c r="E201" s="27" t="s">
        <v>6386</v>
      </c>
      <c r="F201" s="28" t="s">
        <v>159</v>
      </c>
      <c r="G201" s="29">
        <v>1</v>
      </c>
      <c r="H201" s="28">
        <v>0</v>
      </c>
      <c r="I201" s="30">
        <f>ROUND(G201*H201,P4)</f>
        <v>0</v>
      </c>
      <c r="L201" s="30">
        <v>0</v>
      </c>
      <c r="M201" s="24">
        <f>ROUND(G201*L201,P4)</f>
        <v>0</v>
      </c>
      <c r="N201" s="25" t="s">
        <v>559</v>
      </c>
      <c r="O201" s="31">
        <f>M201*AA201</f>
        <v>0</v>
      </c>
      <c r="P201" s="1">
        <v>3</v>
      </c>
      <c r="AA201" s="1">
        <f>IF(P201=1,$O$3,IF(P201=2,$O$4,$O$5))</f>
        <v>0</v>
      </c>
    </row>
    <row r="202">
      <c r="A202" s="1" t="s">
        <v>114</v>
      </c>
      <c r="E202" s="27" t="s">
        <v>6387</v>
      </c>
    </row>
    <row r="203" ht="26.4">
      <c r="A203" s="1" t="s">
        <v>116</v>
      </c>
      <c r="E203" s="32" t="s">
        <v>6388</v>
      </c>
    </row>
    <row r="204">
      <c r="A204" s="1" t="s">
        <v>117</v>
      </c>
      <c r="E204" s="27" t="s">
        <v>138</v>
      </c>
    </row>
    <row r="205" ht="26.4">
      <c r="A205" s="1" t="s">
        <v>108</v>
      </c>
      <c r="B205" s="1">
        <v>26</v>
      </c>
      <c r="C205" s="26" t="s">
        <v>6389</v>
      </c>
      <c r="D205" t="s">
        <v>138</v>
      </c>
      <c r="E205" s="27" t="s">
        <v>6390</v>
      </c>
      <c r="F205" s="28" t="s">
        <v>159</v>
      </c>
      <c r="G205" s="29">
        <v>1</v>
      </c>
      <c r="H205" s="28">
        <v>0</v>
      </c>
      <c r="I205" s="30">
        <f>ROUND(G205*H205,P4)</f>
        <v>0</v>
      </c>
      <c r="L205" s="30">
        <v>0</v>
      </c>
      <c r="M205" s="24">
        <f>ROUND(G205*L205,P4)</f>
        <v>0</v>
      </c>
      <c r="N205" s="25" t="s">
        <v>559</v>
      </c>
      <c r="O205" s="31">
        <f>M205*AA205</f>
        <v>0</v>
      </c>
      <c r="P205" s="1">
        <v>3</v>
      </c>
      <c r="AA205" s="1">
        <f>IF(P205=1,$O$3,IF(P205=2,$O$4,$O$5))</f>
        <v>0</v>
      </c>
    </row>
    <row r="206">
      <c r="A206" s="1" t="s">
        <v>114</v>
      </c>
      <c r="E206" s="27" t="s">
        <v>6387</v>
      </c>
    </row>
    <row r="207" ht="26.4">
      <c r="A207" s="1" t="s">
        <v>116</v>
      </c>
      <c r="E207" s="32" t="s">
        <v>6388</v>
      </c>
    </row>
    <row r="208">
      <c r="A208" s="1" t="s">
        <v>117</v>
      </c>
      <c r="E208" s="27" t="s">
        <v>138</v>
      </c>
    </row>
    <row r="209" ht="26.4">
      <c r="A209" s="1" t="s">
        <v>108</v>
      </c>
      <c r="B209" s="1">
        <v>27</v>
      </c>
      <c r="C209" s="26" t="s">
        <v>6391</v>
      </c>
      <c r="D209" t="s">
        <v>138</v>
      </c>
      <c r="E209" s="27" t="s">
        <v>6392</v>
      </c>
      <c r="F209" s="28" t="s">
        <v>159</v>
      </c>
      <c r="G209" s="29">
        <v>1</v>
      </c>
      <c r="H209" s="28">
        <v>0</v>
      </c>
      <c r="I209" s="30">
        <f>ROUND(G209*H209,P4)</f>
        <v>0</v>
      </c>
      <c r="L209" s="30">
        <v>0</v>
      </c>
      <c r="M209" s="24">
        <f>ROUND(G209*L209,P4)</f>
        <v>0</v>
      </c>
      <c r="N209" s="25" t="s">
        <v>559</v>
      </c>
      <c r="O209" s="31">
        <f>M209*AA209</f>
        <v>0</v>
      </c>
      <c r="P209" s="1">
        <v>3</v>
      </c>
      <c r="AA209" s="1">
        <f>IF(P209=1,$O$3,IF(P209=2,$O$4,$O$5))</f>
        <v>0</v>
      </c>
    </row>
    <row r="210">
      <c r="A210" s="1" t="s">
        <v>114</v>
      </c>
      <c r="E210" s="27" t="s">
        <v>6387</v>
      </c>
    </row>
    <row r="211" ht="26.4">
      <c r="A211" s="1" t="s">
        <v>116</v>
      </c>
      <c r="E211" s="32" t="s">
        <v>6388</v>
      </c>
    </row>
    <row r="212">
      <c r="A212" s="1" t="s">
        <v>117</v>
      </c>
      <c r="E212" s="27" t="s">
        <v>138</v>
      </c>
    </row>
    <row r="213" ht="26.4">
      <c r="A213" s="1" t="s">
        <v>108</v>
      </c>
      <c r="B213" s="1">
        <v>28</v>
      </c>
      <c r="C213" s="26" t="s">
        <v>6393</v>
      </c>
      <c r="D213" t="s">
        <v>138</v>
      </c>
      <c r="E213" s="27" t="s">
        <v>6394</v>
      </c>
      <c r="F213" s="28" t="s">
        <v>159</v>
      </c>
      <c r="G213" s="29">
        <v>2</v>
      </c>
      <c r="H213" s="28">
        <v>0</v>
      </c>
      <c r="I213" s="30">
        <f>ROUND(G213*H213,P4)</f>
        <v>0</v>
      </c>
      <c r="L213" s="30">
        <v>0</v>
      </c>
      <c r="M213" s="24">
        <f>ROUND(G213*L213,P4)</f>
        <v>0</v>
      </c>
      <c r="N213" s="25" t="s">
        <v>559</v>
      </c>
      <c r="O213" s="31">
        <f>M213*AA213</f>
        <v>0</v>
      </c>
      <c r="P213" s="1">
        <v>3</v>
      </c>
      <c r="AA213" s="1">
        <f>IF(P213=1,$O$3,IF(P213=2,$O$4,$O$5))</f>
        <v>0</v>
      </c>
    </row>
    <row r="214">
      <c r="A214" s="1" t="s">
        <v>114</v>
      </c>
      <c r="E214" s="27" t="s">
        <v>138</v>
      </c>
    </row>
    <row r="215" ht="26.4">
      <c r="A215" s="1" t="s">
        <v>116</v>
      </c>
      <c r="E215" s="32" t="s">
        <v>6395</v>
      </c>
    </row>
    <row r="216">
      <c r="A216" s="1" t="s">
        <v>117</v>
      </c>
      <c r="E216" s="27" t="s">
        <v>138</v>
      </c>
    </row>
    <row r="217">
      <c r="A217" s="1" t="s">
        <v>108</v>
      </c>
      <c r="B217" s="1">
        <v>29</v>
      </c>
      <c r="C217" s="26" t="s">
        <v>1962</v>
      </c>
      <c r="D217" t="s">
        <v>138</v>
      </c>
      <c r="E217" s="27" t="s">
        <v>1963</v>
      </c>
      <c r="F217" s="28" t="s">
        <v>167</v>
      </c>
      <c r="G217" s="29">
        <v>10</v>
      </c>
      <c r="H217" s="28">
        <v>0</v>
      </c>
      <c r="I217" s="30">
        <f>ROUND(G217*H217,P4)</f>
        <v>0</v>
      </c>
      <c r="L217" s="30">
        <v>0</v>
      </c>
      <c r="M217" s="24">
        <f>ROUND(G217*L217,P4)</f>
        <v>0</v>
      </c>
      <c r="N217" s="25" t="s">
        <v>559</v>
      </c>
      <c r="O217" s="31">
        <f>M217*AA217</f>
        <v>0</v>
      </c>
      <c r="P217" s="1">
        <v>3</v>
      </c>
      <c r="AA217" s="1">
        <f>IF(P217=1,$O$3,IF(P217=2,$O$4,$O$5))</f>
        <v>0</v>
      </c>
    </row>
    <row r="218">
      <c r="A218" s="1" t="s">
        <v>114</v>
      </c>
      <c r="E218" s="27" t="s">
        <v>6396</v>
      </c>
    </row>
    <row r="219" ht="26.4">
      <c r="A219" s="1" t="s">
        <v>116</v>
      </c>
      <c r="E219" s="32" t="s">
        <v>6397</v>
      </c>
    </row>
    <row r="220">
      <c r="A220" s="1" t="s">
        <v>117</v>
      </c>
      <c r="E220" s="27" t="s">
        <v>138</v>
      </c>
    </row>
    <row r="221">
      <c r="A221" s="1" t="s">
        <v>108</v>
      </c>
      <c r="B221" s="1">
        <v>30</v>
      </c>
      <c r="C221" s="26" t="s">
        <v>1528</v>
      </c>
      <c r="D221" t="s">
        <v>138</v>
      </c>
      <c r="E221" s="27" t="s">
        <v>1529</v>
      </c>
      <c r="F221" s="28" t="s">
        <v>159</v>
      </c>
      <c r="G221" s="29">
        <v>4</v>
      </c>
      <c r="H221" s="28">
        <v>0</v>
      </c>
      <c r="I221" s="30">
        <f>ROUND(G221*H221,P4)</f>
        <v>0</v>
      </c>
      <c r="L221" s="30">
        <v>0</v>
      </c>
      <c r="M221" s="24">
        <f>ROUND(G221*L221,P4)</f>
        <v>0</v>
      </c>
      <c r="N221" s="25" t="s">
        <v>559</v>
      </c>
      <c r="O221" s="31">
        <f>M221*AA221</f>
        <v>0</v>
      </c>
      <c r="P221" s="1">
        <v>3</v>
      </c>
      <c r="AA221" s="1">
        <f>IF(P221=1,$O$3,IF(P221=2,$O$4,$O$5))</f>
        <v>0</v>
      </c>
    </row>
    <row r="222">
      <c r="A222" s="1" t="s">
        <v>114</v>
      </c>
      <c r="E222" s="27" t="s">
        <v>6396</v>
      </c>
    </row>
    <row r="223" ht="26.4">
      <c r="A223" s="1" t="s">
        <v>116</v>
      </c>
      <c r="E223" s="32" t="s">
        <v>6398</v>
      </c>
    </row>
    <row r="224">
      <c r="A224" s="1" t="s">
        <v>117</v>
      </c>
      <c r="E224" s="27" t="s">
        <v>138</v>
      </c>
    </row>
    <row r="225">
      <c r="A225" s="1" t="s">
        <v>108</v>
      </c>
      <c r="B225" s="1">
        <v>31</v>
      </c>
      <c r="C225" s="26" t="s">
        <v>1958</v>
      </c>
      <c r="D225" t="s">
        <v>138</v>
      </c>
      <c r="E225" s="27" t="s">
        <v>1959</v>
      </c>
      <c r="F225" s="28" t="s">
        <v>159</v>
      </c>
      <c r="G225" s="29">
        <v>2</v>
      </c>
      <c r="H225" s="28">
        <v>0</v>
      </c>
      <c r="I225" s="30">
        <f>ROUND(G225*H225,P4)</f>
        <v>0</v>
      </c>
      <c r="L225" s="30">
        <v>0</v>
      </c>
      <c r="M225" s="24">
        <f>ROUND(G225*L225,P4)</f>
        <v>0</v>
      </c>
      <c r="N225" s="25" t="s">
        <v>559</v>
      </c>
      <c r="O225" s="31">
        <f>M225*AA225</f>
        <v>0</v>
      </c>
      <c r="P225" s="1">
        <v>3</v>
      </c>
      <c r="AA225" s="1">
        <f>IF(P225=1,$O$3,IF(P225=2,$O$4,$O$5))</f>
        <v>0</v>
      </c>
    </row>
    <row r="226">
      <c r="A226" s="1" t="s">
        <v>114</v>
      </c>
      <c r="E226" s="27" t="s">
        <v>6380</v>
      </c>
    </row>
    <row r="227" ht="26.4">
      <c r="A227" s="1" t="s">
        <v>116</v>
      </c>
      <c r="E227" s="32" t="s">
        <v>6399</v>
      </c>
    </row>
    <row r="228">
      <c r="A228" s="1" t="s">
        <v>117</v>
      </c>
      <c r="E228" s="27" t="s">
        <v>138</v>
      </c>
    </row>
    <row r="229" ht="26.4">
      <c r="A229" s="1" t="s">
        <v>108</v>
      </c>
      <c r="B229" s="1">
        <v>32</v>
      </c>
      <c r="C229" s="26" t="s">
        <v>853</v>
      </c>
      <c r="D229" t="s">
        <v>138</v>
      </c>
      <c r="E229" s="27" t="s">
        <v>854</v>
      </c>
      <c r="F229" s="28" t="s">
        <v>159</v>
      </c>
      <c r="G229" s="29">
        <v>1</v>
      </c>
      <c r="H229" s="28">
        <v>0</v>
      </c>
      <c r="I229" s="30">
        <f>ROUND(G229*H229,P4)</f>
        <v>0</v>
      </c>
      <c r="L229" s="30">
        <v>0</v>
      </c>
      <c r="M229" s="24">
        <f>ROUND(G229*L229,P4)</f>
        <v>0</v>
      </c>
      <c r="N229" s="25" t="s">
        <v>559</v>
      </c>
      <c r="O229" s="31">
        <f>M229*AA229</f>
        <v>0</v>
      </c>
      <c r="P229" s="1">
        <v>3</v>
      </c>
      <c r="AA229" s="1">
        <f>IF(P229=1,$O$3,IF(P229=2,$O$4,$O$5))</f>
        <v>0</v>
      </c>
    </row>
    <row r="230">
      <c r="A230" s="1" t="s">
        <v>114</v>
      </c>
      <c r="E230" s="27" t="s">
        <v>138</v>
      </c>
    </row>
    <row r="231">
      <c r="A231" s="1" t="s">
        <v>116</v>
      </c>
    </row>
    <row r="232">
      <c r="A232" s="1" t="s">
        <v>117</v>
      </c>
      <c r="E232" s="27" t="s">
        <v>138</v>
      </c>
    </row>
    <row r="233" ht="39.6">
      <c r="A233" s="1" t="s">
        <v>108</v>
      </c>
      <c r="B233" s="1">
        <v>33</v>
      </c>
      <c r="C233" s="26" t="s">
        <v>856</v>
      </c>
      <c r="D233" t="s">
        <v>138</v>
      </c>
      <c r="E233" s="27" t="s">
        <v>857</v>
      </c>
      <c r="F233" s="28" t="s">
        <v>159</v>
      </c>
      <c r="G233" s="29">
        <v>15</v>
      </c>
      <c r="H233" s="28">
        <v>0</v>
      </c>
      <c r="I233" s="30">
        <f>ROUND(G233*H233,P4)</f>
        <v>0</v>
      </c>
      <c r="L233" s="30">
        <v>0</v>
      </c>
      <c r="M233" s="24">
        <f>ROUND(G233*L233,P4)</f>
        <v>0</v>
      </c>
      <c r="N233" s="25" t="s">
        <v>559</v>
      </c>
      <c r="O233" s="31">
        <f>M233*AA233</f>
        <v>0</v>
      </c>
      <c r="P233" s="1">
        <v>3</v>
      </c>
      <c r="AA233" s="1">
        <f>IF(P233=1,$O$3,IF(P233=2,$O$4,$O$5))</f>
        <v>0</v>
      </c>
    </row>
    <row r="234">
      <c r="A234" s="1" t="s">
        <v>114</v>
      </c>
      <c r="E234" s="27" t="s">
        <v>138</v>
      </c>
    </row>
    <row r="235">
      <c r="A235" s="1" t="s">
        <v>116</v>
      </c>
    </row>
    <row r="236">
      <c r="A236" s="1" t="s">
        <v>117</v>
      </c>
      <c r="E236" s="27" t="s">
        <v>138</v>
      </c>
    </row>
    <row r="237" ht="26.4">
      <c r="A237" s="1" t="s">
        <v>108</v>
      </c>
      <c r="B237" s="1">
        <v>34</v>
      </c>
      <c r="C237" s="26" t="s">
        <v>859</v>
      </c>
      <c r="D237" t="s">
        <v>138</v>
      </c>
      <c r="E237" s="27" t="s">
        <v>860</v>
      </c>
      <c r="F237" s="28" t="s">
        <v>159</v>
      </c>
      <c r="G237" s="29">
        <v>1</v>
      </c>
      <c r="H237" s="28">
        <v>0</v>
      </c>
      <c r="I237" s="30">
        <f>ROUND(G237*H237,P4)</f>
        <v>0</v>
      </c>
      <c r="L237" s="30">
        <v>0</v>
      </c>
      <c r="M237" s="24">
        <f>ROUND(G237*L237,P4)</f>
        <v>0</v>
      </c>
      <c r="N237" s="25" t="s">
        <v>559</v>
      </c>
      <c r="O237" s="31">
        <f>M237*AA237</f>
        <v>0</v>
      </c>
      <c r="P237" s="1">
        <v>3</v>
      </c>
      <c r="AA237" s="1">
        <f>IF(P237=1,$O$3,IF(P237=2,$O$4,$O$5))</f>
        <v>0</v>
      </c>
    </row>
    <row r="238">
      <c r="A238" s="1" t="s">
        <v>114</v>
      </c>
      <c r="E238" s="27" t="s">
        <v>138</v>
      </c>
    </row>
    <row r="239">
      <c r="A239" s="1" t="s">
        <v>116</v>
      </c>
    </row>
    <row r="240">
      <c r="A240" s="1" t="s">
        <v>117</v>
      </c>
      <c r="E240" s="27" t="s">
        <v>138</v>
      </c>
    </row>
    <row r="241">
      <c r="A241" s="1" t="s">
        <v>108</v>
      </c>
      <c r="B241" s="1">
        <v>35</v>
      </c>
      <c r="C241" s="26" t="s">
        <v>864</v>
      </c>
      <c r="D241" t="s">
        <v>138</v>
      </c>
      <c r="E241" s="27" t="s">
        <v>865</v>
      </c>
      <c r="F241" s="28" t="s">
        <v>398</v>
      </c>
      <c r="G241" s="29">
        <v>16</v>
      </c>
      <c r="H241" s="28">
        <v>0</v>
      </c>
      <c r="I241" s="30">
        <f>ROUND(G241*H241,P4)</f>
        <v>0</v>
      </c>
      <c r="L241" s="30">
        <v>0</v>
      </c>
      <c r="M241" s="24">
        <f>ROUND(G241*L241,P4)</f>
        <v>0</v>
      </c>
      <c r="N241" s="25" t="s">
        <v>559</v>
      </c>
      <c r="O241" s="31">
        <f>M241*AA241</f>
        <v>0</v>
      </c>
      <c r="P241" s="1">
        <v>3</v>
      </c>
      <c r="AA241" s="1">
        <f>IF(P241=1,$O$3,IF(P241=2,$O$4,$O$5))</f>
        <v>0</v>
      </c>
    </row>
    <row r="242">
      <c r="A242" s="1" t="s">
        <v>114</v>
      </c>
      <c r="E242" s="27" t="s">
        <v>6400</v>
      </c>
    </row>
    <row r="243">
      <c r="A243" s="1" t="s">
        <v>116</v>
      </c>
    </row>
    <row r="244">
      <c r="A244" s="1" t="s">
        <v>117</v>
      </c>
      <c r="E244" s="27" t="s">
        <v>138</v>
      </c>
    </row>
    <row r="245">
      <c r="A245" s="1" t="s">
        <v>108</v>
      </c>
      <c r="B245" s="1">
        <v>36</v>
      </c>
      <c r="C245" s="26" t="s">
        <v>867</v>
      </c>
      <c r="D245" t="s">
        <v>138</v>
      </c>
      <c r="E245" s="27" t="s">
        <v>868</v>
      </c>
      <c r="F245" s="28" t="s">
        <v>398</v>
      </c>
      <c r="G245" s="29">
        <v>8</v>
      </c>
      <c r="H245" s="28">
        <v>0</v>
      </c>
      <c r="I245" s="30">
        <f>ROUND(G245*H245,P4)</f>
        <v>0</v>
      </c>
      <c r="L245" s="30">
        <v>0</v>
      </c>
      <c r="M245" s="24">
        <f>ROUND(G245*L245,P4)</f>
        <v>0</v>
      </c>
      <c r="N245" s="25" t="s">
        <v>559</v>
      </c>
      <c r="O245" s="31">
        <f>M245*AA245</f>
        <v>0</v>
      </c>
      <c r="P245" s="1">
        <v>3</v>
      </c>
      <c r="AA245" s="1">
        <f>IF(P245=1,$O$3,IF(P245=2,$O$4,$O$5))</f>
        <v>0</v>
      </c>
    </row>
    <row r="246">
      <c r="A246" s="1" t="s">
        <v>114</v>
      </c>
      <c r="E246" s="27" t="s">
        <v>6401</v>
      </c>
    </row>
    <row r="247">
      <c r="A247" s="1" t="s">
        <v>116</v>
      </c>
    </row>
    <row r="248">
      <c r="A248" s="1" t="s">
        <v>117</v>
      </c>
      <c r="E248" s="27" t="s">
        <v>138</v>
      </c>
    </row>
    <row r="249">
      <c r="A249" s="1" t="s">
        <v>108</v>
      </c>
      <c r="B249" s="1">
        <v>37</v>
      </c>
      <c r="C249" s="26" t="s">
        <v>869</v>
      </c>
      <c r="D249" t="s">
        <v>138</v>
      </c>
      <c r="E249" s="27" t="s">
        <v>870</v>
      </c>
      <c r="F249" s="28" t="s">
        <v>398</v>
      </c>
      <c r="G249" s="29">
        <v>16</v>
      </c>
      <c r="H249" s="28">
        <v>0</v>
      </c>
      <c r="I249" s="30">
        <f>ROUND(G249*H249,P4)</f>
        <v>0</v>
      </c>
      <c r="L249" s="30">
        <v>0</v>
      </c>
      <c r="M249" s="24">
        <f>ROUND(G249*L249,P4)</f>
        <v>0</v>
      </c>
      <c r="N249" s="25" t="s">
        <v>559</v>
      </c>
      <c r="O249" s="31">
        <f>M249*AA249</f>
        <v>0</v>
      </c>
      <c r="P249" s="1">
        <v>3</v>
      </c>
      <c r="AA249" s="1">
        <f>IF(P249=1,$O$3,IF(P249=2,$O$4,$O$5))</f>
        <v>0</v>
      </c>
    </row>
    <row r="250" ht="52.8">
      <c r="A250" s="1" t="s">
        <v>114</v>
      </c>
      <c r="E250" s="27" t="s">
        <v>6402</v>
      </c>
    </row>
    <row r="251">
      <c r="A251" s="1" t="s">
        <v>116</v>
      </c>
    </row>
    <row r="252">
      <c r="A252" s="1" t="s">
        <v>117</v>
      </c>
      <c r="E252" s="27" t="s">
        <v>138</v>
      </c>
    </row>
    <row r="253">
      <c r="A253" s="1" t="s">
        <v>108</v>
      </c>
      <c r="B253" s="1">
        <v>38</v>
      </c>
      <c r="C253" s="26" t="s">
        <v>861</v>
      </c>
      <c r="D253" t="s">
        <v>138</v>
      </c>
      <c r="E253" s="27" t="s">
        <v>862</v>
      </c>
      <c r="F253" s="28" t="s">
        <v>398</v>
      </c>
      <c r="G253" s="29">
        <v>64</v>
      </c>
      <c r="H253" s="28">
        <v>0</v>
      </c>
      <c r="I253" s="30">
        <f>ROUND(G253*H253,P4)</f>
        <v>0</v>
      </c>
      <c r="L253" s="30">
        <v>0</v>
      </c>
      <c r="M253" s="24">
        <f>ROUND(G253*L253,P4)</f>
        <v>0</v>
      </c>
      <c r="N253" s="25" t="s">
        <v>559</v>
      </c>
      <c r="O253" s="31">
        <f>M253*AA253</f>
        <v>0</v>
      </c>
      <c r="P253" s="1">
        <v>3</v>
      </c>
      <c r="AA253" s="1">
        <f>IF(P253=1,$O$3,IF(P253=2,$O$4,$O$5))</f>
        <v>0</v>
      </c>
    </row>
    <row r="254" ht="26.4">
      <c r="A254" s="1" t="s">
        <v>114</v>
      </c>
      <c r="E254" s="27" t="s">
        <v>6403</v>
      </c>
    </row>
    <row r="255">
      <c r="A255" s="1" t="s">
        <v>116</v>
      </c>
    </row>
    <row r="256">
      <c r="A256" s="1" t="s">
        <v>117</v>
      </c>
      <c r="E256" s="27" t="s">
        <v>138</v>
      </c>
    </row>
    <row r="257">
      <c r="A257" s="1" t="s">
        <v>108</v>
      </c>
      <c r="B257" s="1">
        <v>39</v>
      </c>
      <c r="C257" s="26" t="s">
        <v>6404</v>
      </c>
      <c r="D257" t="s">
        <v>138</v>
      </c>
      <c r="E257" s="27" t="s">
        <v>6405</v>
      </c>
      <c r="F257" s="28" t="s">
        <v>5601</v>
      </c>
      <c r="G257" s="29">
        <v>2</v>
      </c>
      <c r="H257" s="28">
        <v>0</v>
      </c>
      <c r="I257" s="30">
        <f>ROUND(G257*H257,P4)</f>
        <v>0</v>
      </c>
      <c r="L257" s="30">
        <v>0</v>
      </c>
      <c r="M257" s="24">
        <f>ROUND(G257*L257,P4)</f>
        <v>0</v>
      </c>
      <c r="N257" s="25" t="s">
        <v>559</v>
      </c>
      <c r="O257" s="31">
        <f>M257*AA257</f>
        <v>0</v>
      </c>
      <c r="P257" s="1">
        <v>3</v>
      </c>
      <c r="AA257" s="1">
        <f>IF(P257=1,$O$3,IF(P257=2,$O$4,$O$5))</f>
        <v>0</v>
      </c>
    </row>
    <row r="258" ht="39.6">
      <c r="A258" s="1" t="s">
        <v>114</v>
      </c>
      <c r="E258" s="27" t="s">
        <v>6406</v>
      </c>
    </row>
    <row r="259" ht="26.4">
      <c r="A259" s="1" t="s">
        <v>116</v>
      </c>
      <c r="E259" s="32" t="s">
        <v>6407</v>
      </c>
    </row>
    <row r="260">
      <c r="A260" s="1" t="s">
        <v>117</v>
      </c>
      <c r="E260" s="27" t="s">
        <v>138</v>
      </c>
    </row>
    <row r="261">
      <c r="A261" s="1" t="s">
        <v>108</v>
      </c>
      <c r="B261" s="1">
        <v>40</v>
      </c>
      <c r="C261" s="26" t="s">
        <v>6408</v>
      </c>
      <c r="D261" t="s">
        <v>138</v>
      </c>
      <c r="E261" s="27" t="s">
        <v>6409</v>
      </c>
      <c r="F261" s="28" t="s">
        <v>159</v>
      </c>
      <c r="G261" s="29">
        <v>1</v>
      </c>
      <c r="H261" s="28">
        <v>0</v>
      </c>
      <c r="I261" s="30">
        <f>ROUND(G261*H261,P4)</f>
        <v>0</v>
      </c>
      <c r="L261" s="30">
        <v>0</v>
      </c>
      <c r="M261" s="24">
        <f>ROUND(G261*L261,P4)</f>
        <v>0</v>
      </c>
      <c r="N261" s="25" t="s">
        <v>559</v>
      </c>
      <c r="O261" s="31">
        <f>M261*AA261</f>
        <v>0</v>
      </c>
      <c r="P261" s="1">
        <v>3</v>
      </c>
      <c r="AA261" s="1">
        <f>IF(P261=1,$O$3,IF(P261=2,$O$4,$O$5))</f>
        <v>0</v>
      </c>
    </row>
    <row r="262">
      <c r="A262" s="1" t="s">
        <v>114</v>
      </c>
      <c r="E262" s="27" t="s">
        <v>6410</v>
      </c>
    </row>
    <row r="263" ht="26.4">
      <c r="A263" s="1" t="s">
        <v>116</v>
      </c>
      <c r="E263" s="32" t="s">
        <v>6411</v>
      </c>
    </row>
    <row r="264">
      <c r="A264" s="1" t="s">
        <v>117</v>
      </c>
      <c r="E264" s="27" t="s">
        <v>138</v>
      </c>
    </row>
    <row r="265">
      <c r="A265" s="1" t="s">
        <v>108</v>
      </c>
      <c r="B265" s="1">
        <v>41</v>
      </c>
      <c r="C265" s="26" t="s">
        <v>6412</v>
      </c>
      <c r="D265" t="s">
        <v>138</v>
      </c>
      <c r="E265" s="27" t="s">
        <v>6413</v>
      </c>
      <c r="F265" s="28" t="s">
        <v>159</v>
      </c>
      <c r="G265" s="29">
        <v>1</v>
      </c>
      <c r="H265" s="28">
        <v>0</v>
      </c>
      <c r="I265" s="30">
        <f>ROUND(G265*H265,P4)</f>
        <v>0</v>
      </c>
      <c r="L265" s="30">
        <v>0</v>
      </c>
      <c r="M265" s="24">
        <f>ROUND(G265*L265,P4)</f>
        <v>0</v>
      </c>
      <c r="N265" s="25" t="s">
        <v>559</v>
      </c>
      <c r="O265" s="31">
        <f>M265*AA265</f>
        <v>0</v>
      </c>
      <c r="P265" s="1">
        <v>3</v>
      </c>
      <c r="AA265" s="1">
        <f>IF(P265=1,$O$3,IF(P265=2,$O$4,$O$5))</f>
        <v>0</v>
      </c>
    </row>
    <row r="266">
      <c r="A266" s="1" t="s">
        <v>114</v>
      </c>
      <c r="E266" s="27" t="s">
        <v>6414</v>
      </c>
    </row>
    <row r="267" ht="26.4">
      <c r="A267" s="1" t="s">
        <v>116</v>
      </c>
      <c r="E267" s="32" t="s">
        <v>6411</v>
      </c>
    </row>
    <row r="268">
      <c r="A268" s="1" t="s">
        <v>117</v>
      </c>
      <c r="E268" s="27" t="s">
        <v>138</v>
      </c>
    </row>
    <row r="269">
      <c r="A269" s="1" t="s">
        <v>108</v>
      </c>
      <c r="B269" s="1">
        <v>42</v>
      </c>
      <c r="C269" s="26" t="s">
        <v>6415</v>
      </c>
      <c r="D269" t="s">
        <v>138</v>
      </c>
      <c r="E269" s="27" t="s">
        <v>6416</v>
      </c>
      <c r="F269" s="28" t="s">
        <v>159</v>
      </c>
      <c r="G269" s="29">
        <v>1</v>
      </c>
      <c r="H269" s="28">
        <v>0</v>
      </c>
      <c r="I269" s="30">
        <f>ROUND(G269*H269,P4)</f>
        <v>0</v>
      </c>
      <c r="L269" s="30">
        <v>0</v>
      </c>
      <c r="M269" s="24">
        <f>ROUND(G269*L269,P4)</f>
        <v>0</v>
      </c>
      <c r="N269" s="25" t="s">
        <v>559</v>
      </c>
      <c r="O269" s="31">
        <f>M269*AA269</f>
        <v>0</v>
      </c>
      <c r="P269" s="1">
        <v>3</v>
      </c>
      <c r="AA269" s="1">
        <f>IF(P269=1,$O$3,IF(P269=2,$O$4,$O$5))</f>
        <v>0</v>
      </c>
    </row>
    <row r="270">
      <c r="A270" s="1" t="s">
        <v>114</v>
      </c>
      <c r="E270" s="27" t="s">
        <v>138</v>
      </c>
    </row>
    <row r="271" ht="26.4">
      <c r="A271" s="1" t="s">
        <v>116</v>
      </c>
      <c r="E271" s="32" t="s">
        <v>6411</v>
      </c>
    </row>
    <row r="272">
      <c r="A272" s="1" t="s">
        <v>117</v>
      </c>
      <c r="E272" s="27" t="s">
        <v>138</v>
      </c>
    </row>
    <row r="273">
      <c r="A273" s="1" t="s">
        <v>108</v>
      </c>
      <c r="B273" s="1">
        <v>43</v>
      </c>
      <c r="C273" s="26" t="s">
        <v>3905</v>
      </c>
      <c r="D273" t="s">
        <v>138</v>
      </c>
      <c r="E273" s="27" t="s">
        <v>3906</v>
      </c>
      <c r="F273" s="28" t="s">
        <v>167</v>
      </c>
      <c r="G273" s="29">
        <v>1200</v>
      </c>
      <c r="H273" s="28">
        <v>0</v>
      </c>
      <c r="I273" s="30">
        <f>ROUND(G273*H273,P4)</f>
        <v>0</v>
      </c>
      <c r="L273" s="30">
        <v>0</v>
      </c>
      <c r="M273" s="24">
        <f>ROUND(G273*L273,P4)</f>
        <v>0</v>
      </c>
      <c r="N273" s="25" t="s">
        <v>559</v>
      </c>
      <c r="O273" s="31">
        <f>M273*AA273</f>
        <v>0</v>
      </c>
      <c r="P273" s="1">
        <v>3</v>
      </c>
      <c r="AA273" s="1">
        <f>IF(P273=1,$O$3,IF(P273=2,$O$4,$O$5))</f>
        <v>0</v>
      </c>
    </row>
    <row r="274">
      <c r="A274" s="1" t="s">
        <v>114</v>
      </c>
      <c r="E274" s="27" t="s">
        <v>138</v>
      </c>
    </row>
    <row r="275" ht="26.4">
      <c r="A275" s="1" t="s">
        <v>116</v>
      </c>
      <c r="E275" s="32" t="s">
        <v>6417</v>
      </c>
    </row>
    <row r="276">
      <c r="A276" s="1" t="s">
        <v>117</v>
      </c>
      <c r="E276" s="27" t="s">
        <v>138</v>
      </c>
    </row>
    <row r="277">
      <c r="A277" s="1" t="s">
        <v>108</v>
      </c>
      <c r="B277" s="1">
        <v>44</v>
      </c>
      <c r="C277" s="26" t="s">
        <v>774</v>
      </c>
      <c r="D277" t="s">
        <v>138</v>
      </c>
      <c r="E277" s="27" t="s">
        <v>775</v>
      </c>
      <c r="F277" s="28" t="s">
        <v>6418</v>
      </c>
      <c r="G277" s="29">
        <v>15</v>
      </c>
      <c r="H277" s="28">
        <v>0</v>
      </c>
      <c r="I277" s="30">
        <f>ROUND(G277*H277,P4)</f>
        <v>0</v>
      </c>
      <c r="L277" s="30">
        <v>0</v>
      </c>
      <c r="M277" s="24">
        <f>ROUND(G277*L277,P4)</f>
        <v>0</v>
      </c>
      <c r="N277" s="25" t="s">
        <v>559</v>
      </c>
      <c r="O277" s="31">
        <f>M277*AA277</f>
        <v>0</v>
      </c>
      <c r="P277" s="1">
        <v>3</v>
      </c>
      <c r="AA277" s="1">
        <f>IF(P277=1,$O$3,IF(P277=2,$O$4,$O$5))</f>
        <v>0</v>
      </c>
    </row>
    <row r="278" ht="26.4">
      <c r="A278" s="1" t="s">
        <v>114</v>
      </c>
      <c r="E278" s="27" t="s">
        <v>777</v>
      </c>
    </row>
    <row r="279" ht="26.4">
      <c r="A279" s="1" t="s">
        <v>116</v>
      </c>
      <c r="E279" s="32" t="s">
        <v>6419</v>
      </c>
    </row>
    <row r="280">
      <c r="A280" s="1" t="s">
        <v>117</v>
      </c>
      <c r="E280" s="27" t="s">
        <v>138</v>
      </c>
    </row>
    <row r="281">
      <c r="A281" s="1" t="s">
        <v>105</v>
      </c>
      <c r="C281" s="22" t="s">
        <v>1117</v>
      </c>
      <c r="E281" s="23" t="s">
        <v>6420</v>
      </c>
      <c r="L281" s="24">
        <f>SUMIFS(L282:L285,A282:A285,"P")</f>
        <v>0</v>
      </c>
      <c r="M281" s="24">
        <f>SUMIFS(M282:M285,A282:A285,"P")</f>
        <v>0</v>
      </c>
      <c r="N281" s="25"/>
    </row>
    <row r="282" ht="26.4">
      <c r="A282" s="1" t="s">
        <v>108</v>
      </c>
      <c r="B282" s="1">
        <v>67</v>
      </c>
      <c r="C282" s="26" t="s">
        <v>109</v>
      </c>
      <c r="D282" t="s">
        <v>110</v>
      </c>
      <c r="E282" s="27" t="s">
        <v>111</v>
      </c>
      <c r="F282" s="28" t="s">
        <v>112</v>
      </c>
      <c r="G282" s="29">
        <v>43</v>
      </c>
      <c r="H282" s="28">
        <v>0</v>
      </c>
      <c r="I282" s="30">
        <f>ROUND(G282*H282,P4)</f>
        <v>0</v>
      </c>
      <c r="L282" s="30">
        <v>0</v>
      </c>
      <c r="M282" s="24">
        <f>ROUND(G282*L282,P4)</f>
        <v>0</v>
      </c>
      <c r="N282" s="25" t="s">
        <v>785</v>
      </c>
      <c r="O282" s="31">
        <f>M282*AA282</f>
        <v>0</v>
      </c>
      <c r="P282" s="1">
        <v>3</v>
      </c>
      <c r="AA282" s="1">
        <f>IF(P282=1,$O$3,IF(P282=2,$O$4,$O$5))</f>
        <v>0</v>
      </c>
    </row>
    <row r="283" ht="26.4">
      <c r="A283" s="1" t="s">
        <v>114</v>
      </c>
      <c r="E283" s="27" t="s">
        <v>115</v>
      </c>
    </row>
    <row r="284" ht="26.4">
      <c r="A284" s="1" t="s">
        <v>116</v>
      </c>
      <c r="E284" s="32" t="s">
        <v>6421</v>
      </c>
    </row>
    <row r="285" ht="198">
      <c r="A285" s="1" t="s">
        <v>117</v>
      </c>
      <c r="E285" s="27" t="s">
        <v>787</v>
      </c>
    </row>
    <row r="286" ht="26.4">
      <c r="A286" s="1" t="s">
        <v>102</v>
      </c>
      <c r="C286" s="22" t="s">
        <v>6422</v>
      </c>
      <c r="E286" s="23" t="s">
        <v>6423</v>
      </c>
      <c r="L286" s="24">
        <f>L287+L292+L301+L322+L331+L364+L545+L550</f>
        <v>0</v>
      </c>
      <c r="M286" s="24">
        <f>M287+M292+M301+M322+M331+M364+M545+M550</f>
        <v>0</v>
      </c>
      <c r="N286" s="25"/>
    </row>
    <row r="287">
      <c r="A287" s="1" t="s">
        <v>105</v>
      </c>
      <c r="C287" s="22" t="s">
        <v>483</v>
      </c>
      <c r="E287" s="23" t="s">
        <v>107</v>
      </c>
      <c r="L287" s="24">
        <f>SUMIFS(L288:L291,A288:A291,"P")</f>
        <v>0</v>
      </c>
      <c r="M287" s="24">
        <f>SUMIFS(M288:M291,A288:A291,"P")</f>
        <v>0</v>
      </c>
      <c r="N287" s="25"/>
    </row>
    <row r="288">
      <c r="A288" s="1" t="s">
        <v>108</v>
      </c>
      <c r="B288" s="1">
        <v>64</v>
      </c>
      <c r="C288" s="26" t="s">
        <v>6271</v>
      </c>
      <c r="D288" t="s">
        <v>138</v>
      </c>
      <c r="E288" s="27" t="s">
        <v>6272</v>
      </c>
      <c r="F288" s="28" t="s">
        <v>398</v>
      </c>
      <c r="G288" s="29">
        <v>40</v>
      </c>
      <c r="H288" s="28">
        <v>0</v>
      </c>
      <c r="I288" s="30">
        <f>ROUND(G288*H288,P4)</f>
        <v>0</v>
      </c>
      <c r="L288" s="30">
        <v>0</v>
      </c>
      <c r="M288" s="24">
        <f>ROUND(G288*L288,P4)</f>
        <v>0</v>
      </c>
      <c r="N288" s="25" t="s">
        <v>138</v>
      </c>
      <c r="O288" s="31">
        <f>M288*AA288</f>
        <v>0</v>
      </c>
      <c r="P288" s="1">
        <v>3</v>
      </c>
      <c r="AA288" s="1">
        <f>IF(P288=1,$O$3,IF(P288=2,$O$4,$O$5))</f>
        <v>0</v>
      </c>
    </row>
    <row r="289">
      <c r="A289" s="1" t="s">
        <v>114</v>
      </c>
      <c r="E289" s="27" t="s">
        <v>138</v>
      </c>
    </row>
    <row r="290">
      <c r="A290" s="1" t="s">
        <v>116</v>
      </c>
    </row>
    <row r="291">
      <c r="A291" s="1" t="s">
        <v>117</v>
      </c>
      <c r="E291" s="27" t="s">
        <v>138</v>
      </c>
    </row>
    <row r="292">
      <c r="A292" s="1" t="s">
        <v>105</v>
      </c>
      <c r="C292" s="22" t="s">
        <v>1663</v>
      </c>
      <c r="E292" s="23" t="s">
        <v>5682</v>
      </c>
      <c r="L292" s="24">
        <f>SUMIFS(L293:L300,A293:A300,"P")</f>
        <v>0</v>
      </c>
      <c r="M292" s="24">
        <f>SUMIFS(M293:M300,A293:A300,"P")</f>
        <v>0</v>
      </c>
      <c r="N292" s="25"/>
    </row>
    <row r="293">
      <c r="A293" s="1" t="s">
        <v>108</v>
      </c>
      <c r="B293" s="1">
        <v>54</v>
      </c>
      <c r="C293" s="26" t="s">
        <v>426</v>
      </c>
      <c r="D293" t="s">
        <v>138</v>
      </c>
      <c r="E293" s="27" t="s">
        <v>427</v>
      </c>
      <c r="F293" s="28" t="s">
        <v>153</v>
      </c>
      <c r="G293" s="29">
        <v>192.63499999999999</v>
      </c>
      <c r="H293" s="28">
        <v>0</v>
      </c>
      <c r="I293" s="30">
        <f>ROUND(G293*H293,P4)</f>
        <v>0</v>
      </c>
      <c r="L293" s="30">
        <v>0</v>
      </c>
      <c r="M293" s="24">
        <f>ROUND(G293*L293,P4)</f>
        <v>0</v>
      </c>
      <c r="N293" s="25" t="s">
        <v>559</v>
      </c>
      <c r="O293" s="31">
        <f>M293*AA293</f>
        <v>0</v>
      </c>
      <c r="P293" s="1">
        <v>3</v>
      </c>
      <c r="AA293" s="1">
        <f>IF(P293=1,$O$3,IF(P293=2,$O$4,$O$5))</f>
        <v>0</v>
      </c>
    </row>
    <row r="294" ht="52.8">
      <c r="A294" s="1" t="s">
        <v>114</v>
      </c>
      <c r="E294" s="27" t="s">
        <v>6424</v>
      </c>
    </row>
    <row r="295" ht="26.4">
      <c r="A295" s="1" t="s">
        <v>116</v>
      </c>
      <c r="E295" s="32" t="s">
        <v>6425</v>
      </c>
    </row>
    <row r="296">
      <c r="A296" s="1" t="s">
        <v>117</v>
      </c>
      <c r="E296" s="27" t="s">
        <v>138</v>
      </c>
    </row>
    <row r="297">
      <c r="A297" s="1" t="s">
        <v>108</v>
      </c>
      <c r="B297" s="1">
        <v>55</v>
      </c>
      <c r="C297" s="26" t="s">
        <v>562</v>
      </c>
      <c r="D297" t="s">
        <v>138</v>
      </c>
      <c r="E297" s="27" t="s">
        <v>563</v>
      </c>
      <c r="F297" s="28" t="s">
        <v>153</v>
      </c>
      <c r="G297" s="29">
        <v>9.3000000000000007</v>
      </c>
      <c r="H297" s="28">
        <v>0</v>
      </c>
      <c r="I297" s="30">
        <f>ROUND(G297*H297,P4)</f>
        <v>0</v>
      </c>
      <c r="L297" s="30">
        <v>0</v>
      </c>
      <c r="M297" s="24">
        <f>ROUND(G297*L297,P4)</f>
        <v>0</v>
      </c>
      <c r="N297" s="25" t="s">
        <v>559</v>
      </c>
      <c r="O297" s="31">
        <f>M297*AA297</f>
        <v>0</v>
      </c>
      <c r="P297" s="1">
        <v>3</v>
      </c>
      <c r="AA297" s="1">
        <f>IF(P297=1,$O$3,IF(P297=2,$O$4,$O$5))</f>
        <v>0</v>
      </c>
    </row>
    <row r="298">
      <c r="A298" s="1" t="s">
        <v>114</v>
      </c>
      <c r="E298" s="27" t="s">
        <v>6426</v>
      </c>
    </row>
    <row r="299" ht="26.4">
      <c r="A299" s="1" t="s">
        <v>116</v>
      </c>
      <c r="E299" s="32" t="s">
        <v>6427</v>
      </c>
    </row>
    <row r="300">
      <c r="A300" s="1" t="s">
        <v>117</v>
      </c>
      <c r="E300" s="27" t="s">
        <v>138</v>
      </c>
    </row>
    <row r="301">
      <c r="A301" s="1" t="s">
        <v>105</v>
      </c>
      <c r="C301" s="22" t="s">
        <v>5686</v>
      </c>
      <c r="E301" s="23" t="s">
        <v>5687</v>
      </c>
      <c r="L301" s="24">
        <f>SUMIFS(L302:L321,A302:A321,"P")</f>
        <v>0</v>
      </c>
      <c r="M301" s="24">
        <f>SUMIFS(M302:M321,A302:A321,"P")</f>
        <v>0</v>
      </c>
      <c r="N301" s="25"/>
    </row>
    <row r="302">
      <c r="A302" s="1" t="s">
        <v>108</v>
      </c>
      <c r="B302" s="1">
        <v>56</v>
      </c>
      <c r="C302" s="26" t="s">
        <v>151</v>
      </c>
      <c r="D302" t="s">
        <v>138</v>
      </c>
      <c r="E302" s="27" t="s">
        <v>152</v>
      </c>
      <c r="F302" s="28" t="s">
        <v>153</v>
      </c>
      <c r="G302" s="29">
        <v>188.53399999999999</v>
      </c>
      <c r="H302" s="28">
        <v>0</v>
      </c>
      <c r="I302" s="30">
        <f>ROUND(G302*H302,P4)</f>
        <v>0</v>
      </c>
      <c r="L302" s="30">
        <v>0</v>
      </c>
      <c r="M302" s="24">
        <f>ROUND(G302*L302,P4)</f>
        <v>0</v>
      </c>
      <c r="N302" s="25" t="s">
        <v>559</v>
      </c>
      <c r="O302" s="31">
        <f>M302*AA302</f>
        <v>0</v>
      </c>
      <c r="P302" s="1">
        <v>3</v>
      </c>
      <c r="AA302" s="1">
        <f>IF(P302=1,$O$3,IF(P302=2,$O$4,$O$5))</f>
        <v>0</v>
      </c>
    </row>
    <row r="303" ht="52.8">
      <c r="A303" s="1" t="s">
        <v>114</v>
      </c>
      <c r="E303" s="27" t="s">
        <v>6428</v>
      </c>
    </row>
    <row r="304" ht="26.4">
      <c r="A304" s="1" t="s">
        <v>116</v>
      </c>
      <c r="E304" s="32" t="s">
        <v>6429</v>
      </c>
    </row>
    <row r="305">
      <c r="A305" s="1" t="s">
        <v>117</v>
      </c>
      <c r="E305" s="27" t="s">
        <v>138</v>
      </c>
    </row>
    <row r="306">
      <c r="A306" s="1" t="s">
        <v>108</v>
      </c>
      <c r="B306" s="1">
        <v>57</v>
      </c>
      <c r="C306" s="26" t="s">
        <v>1674</v>
      </c>
      <c r="D306" t="s">
        <v>138</v>
      </c>
      <c r="E306" s="27" t="s">
        <v>1675</v>
      </c>
      <c r="F306" s="28" t="s">
        <v>148</v>
      </c>
      <c r="G306" s="29">
        <v>294.76999999999998</v>
      </c>
      <c r="H306" s="28">
        <v>0</v>
      </c>
      <c r="I306" s="30">
        <f>ROUND(G306*H306,P4)</f>
        <v>0</v>
      </c>
      <c r="L306" s="30">
        <v>0</v>
      </c>
      <c r="M306" s="24">
        <f>ROUND(G306*L306,P4)</f>
        <v>0</v>
      </c>
      <c r="N306" s="25" t="s">
        <v>559</v>
      </c>
      <c r="O306" s="31">
        <f>M306*AA306</f>
        <v>0</v>
      </c>
      <c r="P306" s="1">
        <v>3</v>
      </c>
      <c r="AA306" s="1">
        <f>IF(P306=1,$O$3,IF(P306=2,$O$4,$O$5))</f>
        <v>0</v>
      </c>
    </row>
    <row r="307" ht="52.8">
      <c r="A307" s="1" t="s">
        <v>114</v>
      </c>
      <c r="E307" s="27" t="s">
        <v>6430</v>
      </c>
    </row>
    <row r="308" ht="26.4">
      <c r="A308" s="1" t="s">
        <v>116</v>
      </c>
      <c r="E308" s="32" t="s">
        <v>6431</v>
      </c>
    </row>
    <row r="309">
      <c r="A309" s="1" t="s">
        <v>117</v>
      </c>
      <c r="E309" s="27" t="s">
        <v>138</v>
      </c>
    </row>
    <row r="310">
      <c r="A310" s="1" t="s">
        <v>108</v>
      </c>
      <c r="B310" s="1">
        <v>58</v>
      </c>
      <c r="C310" s="26" t="s">
        <v>2509</v>
      </c>
      <c r="D310" t="s">
        <v>138</v>
      </c>
      <c r="E310" s="27" t="s">
        <v>2510</v>
      </c>
      <c r="F310" s="28" t="s">
        <v>153</v>
      </c>
      <c r="G310" s="29">
        <v>7.1040000000000001</v>
      </c>
      <c r="H310" s="28">
        <v>0</v>
      </c>
      <c r="I310" s="30">
        <f>ROUND(G310*H310,P4)</f>
        <v>0</v>
      </c>
      <c r="L310" s="30">
        <v>0</v>
      </c>
      <c r="M310" s="24">
        <f>ROUND(G310*L310,P4)</f>
        <v>0</v>
      </c>
      <c r="N310" s="25" t="s">
        <v>559</v>
      </c>
      <c r="O310" s="31">
        <f>M310*AA310</f>
        <v>0</v>
      </c>
      <c r="P310" s="1">
        <v>3</v>
      </c>
      <c r="AA310" s="1">
        <f>IF(P310=1,$O$3,IF(P310=2,$O$4,$O$5))</f>
        <v>0</v>
      </c>
    </row>
    <row r="311" ht="26.4">
      <c r="A311" s="1" t="s">
        <v>114</v>
      </c>
      <c r="E311" s="27" t="s">
        <v>6432</v>
      </c>
    </row>
    <row r="312" ht="26.4">
      <c r="A312" s="1" t="s">
        <v>116</v>
      </c>
      <c r="E312" s="32" t="s">
        <v>6433</v>
      </c>
    </row>
    <row r="313">
      <c r="A313" s="1" t="s">
        <v>117</v>
      </c>
      <c r="E313" s="27" t="s">
        <v>138</v>
      </c>
    </row>
    <row r="314">
      <c r="A314" s="1" t="s">
        <v>108</v>
      </c>
      <c r="B314" s="1">
        <v>59</v>
      </c>
      <c r="C314" s="26" t="s">
        <v>6283</v>
      </c>
      <c r="D314" t="s">
        <v>138</v>
      </c>
      <c r="E314" s="27" t="s">
        <v>6284</v>
      </c>
      <c r="F314" s="28" t="s">
        <v>148</v>
      </c>
      <c r="G314" s="29">
        <v>12</v>
      </c>
      <c r="H314" s="28">
        <v>0</v>
      </c>
      <c r="I314" s="30">
        <f>ROUND(G314*H314,P4)</f>
        <v>0</v>
      </c>
      <c r="L314" s="30">
        <v>0</v>
      </c>
      <c r="M314" s="24">
        <f>ROUND(G314*L314,P4)</f>
        <v>0</v>
      </c>
      <c r="N314" s="25" t="s">
        <v>559</v>
      </c>
      <c r="O314" s="31">
        <f>M314*AA314</f>
        <v>0</v>
      </c>
      <c r="P314" s="1">
        <v>3</v>
      </c>
      <c r="AA314" s="1">
        <f>IF(P314=1,$O$3,IF(P314=2,$O$4,$O$5))</f>
        <v>0</v>
      </c>
    </row>
    <row r="315">
      <c r="A315" s="1" t="s">
        <v>114</v>
      </c>
      <c r="E315" s="27" t="s">
        <v>6434</v>
      </c>
    </row>
    <row r="316" ht="26.4">
      <c r="A316" s="1" t="s">
        <v>116</v>
      </c>
      <c r="E316" s="32" t="s">
        <v>6435</v>
      </c>
    </row>
    <row r="317">
      <c r="A317" s="1" t="s">
        <v>117</v>
      </c>
      <c r="E317" s="27" t="s">
        <v>138</v>
      </c>
    </row>
    <row r="318">
      <c r="A318" s="1" t="s">
        <v>108</v>
      </c>
      <c r="B318" s="1">
        <v>60</v>
      </c>
      <c r="C318" s="26" t="s">
        <v>6287</v>
      </c>
      <c r="D318" t="s">
        <v>138</v>
      </c>
      <c r="E318" s="27" t="s">
        <v>6288</v>
      </c>
      <c r="F318" s="28" t="s">
        <v>148</v>
      </c>
      <c r="G318" s="29">
        <v>4.2000000000000002</v>
      </c>
      <c r="H318" s="28">
        <v>0</v>
      </c>
      <c r="I318" s="30">
        <f>ROUND(G318*H318,P4)</f>
        <v>0</v>
      </c>
      <c r="L318" s="30">
        <v>0</v>
      </c>
      <c r="M318" s="24">
        <f>ROUND(G318*L318,P4)</f>
        <v>0</v>
      </c>
      <c r="N318" s="25" t="s">
        <v>138</v>
      </c>
      <c r="O318" s="31">
        <f>M318*AA318</f>
        <v>0</v>
      </c>
      <c r="P318" s="1">
        <v>3</v>
      </c>
      <c r="AA318" s="1">
        <f>IF(P318=1,$O$3,IF(P318=2,$O$4,$O$5))</f>
        <v>0</v>
      </c>
    </row>
    <row r="319">
      <c r="A319" s="1" t="s">
        <v>114</v>
      </c>
      <c r="E319" s="27" t="s">
        <v>6436</v>
      </c>
    </row>
    <row r="320" ht="26.4">
      <c r="A320" s="1" t="s">
        <v>116</v>
      </c>
      <c r="E320" s="32" t="s">
        <v>6437</v>
      </c>
    </row>
    <row r="321" ht="39.6">
      <c r="A321" s="1" t="s">
        <v>117</v>
      </c>
      <c r="E321" s="27" t="s">
        <v>6291</v>
      </c>
    </row>
    <row r="322">
      <c r="A322" s="1" t="s">
        <v>105</v>
      </c>
      <c r="C322" s="22" t="s">
        <v>604</v>
      </c>
      <c r="E322" s="23" t="s">
        <v>2544</v>
      </c>
      <c r="L322" s="24">
        <f>SUMIFS(L323:L330,A323:A330,"P")</f>
        <v>0</v>
      </c>
      <c r="M322" s="24">
        <f>SUMIFS(M323:M330,A323:A330,"P")</f>
        <v>0</v>
      </c>
      <c r="N322" s="25"/>
    </row>
    <row r="323">
      <c r="A323" s="1" t="s">
        <v>108</v>
      </c>
      <c r="B323" s="1">
        <v>61</v>
      </c>
      <c r="C323" s="26" t="s">
        <v>1831</v>
      </c>
      <c r="D323" t="s">
        <v>138</v>
      </c>
      <c r="E323" s="27" t="s">
        <v>1832</v>
      </c>
      <c r="F323" s="28" t="s">
        <v>153</v>
      </c>
      <c r="G323" s="29">
        <v>1.1519999999999999</v>
      </c>
      <c r="H323" s="28">
        <v>0</v>
      </c>
      <c r="I323" s="30">
        <f>ROUND(G323*H323,P4)</f>
        <v>0</v>
      </c>
      <c r="L323" s="30">
        <v>0</v>
      </c>
      <c r="M323" s="24">
        <f>ROUND(G323*L323,P4)</f>
        <v>0</v>
      </c>
      <c r="N323" s="25" t="s">
        <v>559</v>
      </c>
      <c r="O323" s="31">
        <f>M323*AA323</f>
        <v>0</v>
      </c>
      <c r="P323" s="1">
        <v>3</v>
      </c>
      <c r="AA323" s="1">
        <f>IF(P323=1,$O$3,IF(P323=2,$O$4,$O$5))</f>
        <v>0</v>
      </c>
    </row>
    <row r="324">
      <c r="A324" s="1" t="s">
        <v>114</v>
      </c>
      <c r="E324" s="27" t="s">
        <v>6438</v>
      </c>
    </row>
    <row r="325" ht="26.4">
      <c r="A325" s="1" t="s">
        <v>116</v>
      </c>
      <c r="E325" s="32" t="s">
        <v>6439</v>
      </c>
    </row>
    <row r="326">
      <c r="A326" s="1" t="s">
        <v>117</v>
      </c>
      <c r="E326" s="27" t="s">
        <v>138</v>
      </c>
    </row>
    <row r="327">
      <c r="A327" s="1" t="s">
        <v>108</v>
      </c>
      <c r="B327" s="1">
        <v>62</v>
      </c>
      <c r="C327" s="26" t="s">
        <v>1829</v>
      </c>
      <c r="D327" t="s">
        <v>138</v>
      </c>
      <c r="E327" s="27" t="s">
        <v>1830</v>
      </c>
      <c r="F327" s="28" t="s">
        <v>153</v>
      </c>
      <c r="G327" s="29">
        <v>3.456</v>
      </c>
      <c r="H327" s="28">
        <v>0</v>
      </c>
      <c r="I327" s="30">
        <f>ROUND(G327*H327,P4)</f>
        <v>0</v>
      </c>
      <c r="L327" s="30">
        <v>0</v>
      </c>
      <c r="M327" s="24">
        <f>ROUND(G327*L327,P4)</f>
        <v>0</v>
      </c>
      <c r="N327" s="25" t="s">
        <v>559</v>
      </c>
      <c r="O327" s="31">
        <f>M327*AA327</f>
        <v>0</v>
      </c>
      <c r="P327" s="1">
        <v>3</v>
      </c>
      <c r="AA327" s="1">
        <f>IF(P327=1,$O$3,IF(P327=2,$O$4,$O$5))</f>
        <v>0</v>
      </c>
    </row>
    <row r="328">
      <c r="A328" s="1" t="s">
        <v>114</v>
      </c>
      <c r="E328" s="27" t="s">
        <v>6438</v>
      </c>
    </row>
    <row r="329" ht="26.4">
      <c r="A329" s="1" t="s">
        <v>116</v>
      </c>
      <c r="E329" s="32" t="s">
        <v>6440</v>
      </c>
    </row>
    <row r="330">
      <c r="A330" s="1" t="s">
        <v>117</v>
      </c>
      <c r="E330" s="27" t="s">
        <v>138</v>
      </c>
    </row>
    <row r="331">
      <c r="A331" s="1" t="s">
        <v>105</v>
      </c>
      <c r="C331" s="22" t="s">
        <v>2037</v>
      </c>
      <c r="E331" s="23" t="s">
        <v>2038</v>
      </c>
      <c r="L331" s="24">
        <f>SUMIFS(L332:L363,A332:A363,"P")</f>
        <v>0</v>
      </c>
      <c r="M331" s="24">
        <f>SUMIFS(M332:M363,A332:A363,"P")</f>
        <v>0</v>
      </c>
      <c r="N331" s="25"/>
    </row>
    <row r="332">
      <c r="A332" s="1" t="s">
        <v>108</v>
      </c>
      <c r="B332" s="1">
        <v>46</v>
      </c>
      <c r="C332" s="26" t="s">
        <v>165</v>
      </c>
      <c r="D332" t="s">
        <v>138</v>
      </c>
      <c r="E332" s="27" t="s">
        <v>166</v>
      </c>
      <c r="F332" s="28" t="s">
        <v>167</v>
      </c>
      <c r="G332" s="29">
        <v>135</v>
      </c>
      <c r="H332" s="28">
        <v>0</v>
      </c>
      <c r="I332" s="30">
        <f>ROUND(G332*H332,P4)</f>
        <v>0</v>
      </c>
      <c r="L332" s="30">
        <v>0</v>
      </c>
      <c r="M332" s="24">
        <f>ROUND(G332*L332,P4)</f>
        <v>0</v>
      </c>
      <c r="N332" s="25" t="s">
        <v>559</v>
      </c>
      <c r="O332" s="31">
        <f>M332*AA332</f>
        <v>0</v>
      </c>
      <c r="P332" s="1">
        <v>3</v>
      </c>
      <c r="AA332" s="1">
        <f>IF(P332=1,$O$3,IF(P332=2,$O$4,$O$5))</f>
        <v>0</v>
      </c>
    </row>
    <row r="333">
      <c r="A333" s="1" t="s">
        <v>114</v>
      </c>
      <c r="E333" s="27" t="s">
        <v>6441</v>
      </c>
    </row>
    <row r="334" ht="26.4">
      <c r="A334" s="1" t="s">
        <v>116</v>
      </c>
      <c r="E334" s="32" t="s">
        <v>6442</v>
      </c>
    </row>
    <row r="335">
      <c r="A335" s="1" t="s">
        <v>117</v>
      </c>
      <c r="E335" s="27" t="s">
        <v>138</v>
      </c>
    </row>
    <row r="336">
      <c r="A336" s="1" t="s">
        <v>108</v>
      </c>
      <c r="B336" s="1">
        <v>47</v>
      </c>
      <c r="C336" s="26" t="s">
        <v>169</v>
      </c>
      <c r="D336" t="s">
        <v>138</v>
      </c>
      <c r="E336" s="27" t="s">
        <v>170</v>
      </c>
      <c r="F336" s="28" t="s">
        <v>167</v>
      </c>
      <c r="G336" s="29">
        <v>137</v>
      </c>
      <c r="H336" s="28">
        <v>0</v>
      </c>
      <c r="I336" s="30">
        <f>ROUND(G336*H336,P4)</f>
        <v>0</v>
      </c>
      <c r="L336" s="30">
        <v>0</v>
      </c>
      <c r="M336" s="24">
        <f>ROUND(G336*L336,P4)</f>
        <v>0</v>
      </c>
      <c r="N336" s="25" t="s">
        <v>559</v>
      </c>
      <c r="O336" s="31">
        <f>M336*AA336</f>
        <v>0</v>
      </c>
      <c r="P336" s="1">
        <v>3</v>
      </c>
      <c r="AA336" s="1">
        <f>IF(P336=1,$O$3,IF(P336=2,$O$4,$O$5))</f>
        <v>0</v>
      </c>
    </row>
    <row r="337">
      <c r="A337" s="1" t="s">
        <v>114</v>
      </c>
      <c r="E337" s="27" t="s">
        <v>6443</v>
      </c>
    </row>
    <row r="338" ht="26.4">
      <c r="A338" s="1" t="s">
        <v>116</v>
      </c>
      <c r="E338" s="32" t="s">
        <v>6444</v>
      </c>
    </row>
    <row r="339">
      <c r="A339" s="1" t="s">
        <v>117</v>
      </c>
      <c r="E339" s="27" t="s">
        <v>138</v>
      </c>
    </row>
    <row r="340">
      <c r="A340" s="1" t="s">
        <v>108</v>
      </c>
      <c r="B340" s="1">
        <v>48</v>
      </c>
      <c r="C340" s="26" t="s">
        <v>6300</v>
      </c>
      <c r="D340" t="s">
        <v>138</v>
      </c>
      <c r="E340" s="27" t="s">
        <v>6301</v>
      </c>
      <c r="F340" s="28" t="s">
        <v>167</v>
      </c>
      <c r="G340" s="29">
        <v>33</v>
      </c>
      <c r="H340" s="28">
        <v>0</v>
      </c>
      <c r="I340" s="30">
        <f>ROUND(G340*H340,P4)</f>
        <v>0</v>
      </c>
      <c r="L340" s="30">
        <v>0</v>
      </c>
      <c r="M340" s="24">
        <f>ROUND(G340*L340,P4)</f>
        <v>0</v>
      </c>
      <c r="N340" s="25" t="s">
        <v>559</v>
      </c>
      <c r="O340" s="31">
        <f>M340*AA340</f>
        <v>0</v>
      </c>
      <c r="P340" s="1">
        <v>3</v>
      </c>
      <c r="AA340" s="1">
        <f>IF(P340=1,$O$3,IF(P340=2,$O$4,$O$5))</f>
        <v>0</v>
      </c>
    </row>
    <row r="341">
      <c r="A341" s="1" t="s">
        <v>114</v>
      </c>
      <c r="E341" s="27" t="s">
        <v>6302</v>
      </c>
    </row>
    <row r="342" ht="26.4">
      <c r="A342" s="1" t="s">
        <v>116</v>
      </c>
      <c r="E342" s="32" t="s">
        <v>6445</v>
      </c>
    </row>
    <row r="343">
      <c r="A343" s="1" t="s">
        <v>117</v>
      </c>
      <c r="E343" s="27" t="s">
        <v>138</v>
      </c>
    </row>
    <row r="344">
      <c r="A344" s="1" t="s">
        <v>108</v>
      </c>
      <c r="B344" s="1">
        <v>49</v>
      </c>
      <c r="C344" s="26" t="s">
        <v>3938</v>
      </c>
      <c r="D344" t="s">
        <v>138</v>
      </c>
      <c r="E344" s="27" t="s">
        <v>3939</v>
      </c>
      <c r="F344" s="28" t="s">
        <v>167</v>
      </c>
      <c r="G344" s="29">
        <v>272</v>
      </c>
      <c r="H344" s="28">
        <v>0</v>
      </c>
      <c r="I344" s="30">
        <f>ROUND(G344*H344,P4)</f>
        <v>0</v>
      </c>
      <c r="L344" s="30">
        <v>0</v>
      </c>
      <c r="M344" s="24">
        <f>ROUND(G344*L344,P4)</f>
        <v>0</v>
      </c>
      <c r="N344" s="25" t="s">
        <v>559</v>
      </c>
      <c r="O344" s="31">
        <f>M344*AA344</f>
        <v>0</v>
      </c>
      <c r="P344" s="1">
        <v>3</v>
      </c>
      <c r="AA344" s="1">
        <f>IF(P344=1,$O$3,IF(P344=2,$O$4,$O$5))</f>
        <v>0</v>
      </c>
    </row>
    <row r="345">
      <c r="A345" s="1" t="s">
        <v>114</v>
      </c>
      <c r="E345" s="27" t="s">
        <v>6446</v>
      </c>
    </row>
    <row r="346" ht="26.4">
      <c r="A346" s="1" t="s">
        <v>116</v>
      </c>
      <c r="E346" s="32" t="s">
        <v>6447</v>
      </c>
    </row>
    <row r="347">
      <c r="A347" s="1" t="s">
        <v>117</v>
      </c>
      <c r="E347" s="27" t="s">
        <v>138</v>
      </c>
    </row>
    <row r="348">
      <c r="A348" s="1" t="s">
        <v>108</v>
      </c>
      <c r="B348" s="1">
        <v>50</v>
      </c>
      <c r="C348" s="26" t="s">
        <v>6308</v>
      </c>
      <c r="D348" t="s">
        <v>138</v>
      </c>
      <c r="E348" s="27" t="s">
        <v>6309</v>
      </c>
      <c r="F348" s="28" t="s">
        <v>167</v>
      </c>
      <c r="G348" s="29">
        <v>8</v>
      </c>
      <c r="H348" s="28">
        <v>0</v>
      </c>
      <c r="I348" s="30">
        <f>ROUND(G348*H348,P4)</f>
        <v>0</v>
      </c>
      <c r="L348" s="30">
        <v>0</v>
      </c>
      <c r="M348" s="24">
        <f>ROUND(G348*L348,P4)</f>
        <v>0</v>
      </c>
      <c r="N348" s="25" t="s">
        <v>559</v>
      </c>
      <c r="O348" s="31">
        <f>M348*AA348</f>
        <v>0</v>
      </c>
      <c r="P348" s="1">
        <v>3</v>
      </c>
      <c r="AA348" s="1">
        <f>IF(P348=1,$O$3,IF(P348=2,$O$4,$O$5))</f>
        <v>0</v>
      </c>
    </row>
    <row r="349">
      <c r="A349" s="1" t="s">
        <v>114</v>
      </c>
      <c r="E349" s="27" t="s">
        <v>6448</v>
      </c>
    </row>
    <row r="350" ht="26.4">
      <c r="A350" s="1" t="s">
        <v>116</v>
      </c>
      <c r="E350" s="32" t="s">
        <v>6449</v>
      </c>
    </row>
    <row r="351">
      <c r="A351" s="1" t="s">
        <v>117</v>
      </c>
      <c r="E351" s="27" t="s">
        <v>138</v>
      </c>
    </row>
    <row r="352">
      <c r="A352" s="1" t="s">
        <v>108</v>
      </c>
      <c r="B352" s="1">
        <v>51</v>
      </c>
      <c r="C352" s="26" t="s">
        <v>161</v>
      </c>
      <c r="D352" t="s">
        <v>138</v>
      </c>
      <c r="E352" s="27" t="s">
        <v>162</v>
      </c>
      <c r="F352" s="28" t="s">
        <v>159</v>
      </c>
      <c r="G352" s="29">
        <v>12</v>
      </c>
      <c r="H352" s="28">
        <v>0</v>
      </c>
      <c r="I352" s="30">
        <f>ROUND(G352*H352,P4)</f>
        <v>0</v>
      </c>
      <c r="L352" s="30">
        <v>0</v>
      </c>
      <c r="M352" s="24">
        <f>ROUND(G352*L352,P4)</f>
        <v>0</v>
      </c>
      <c r="N352" s="25" t="s">
        <v>559</v>
      </c>
      <c r="O352" s="31">
        <f>M352*AA352</f>
        <v>0</v>
      </c>
      <c r="P352" s="1">
        <v>3</v>
      </c>
      <c r="AA352" s="1">
        <f>IF(P352=1,$O$3,IF(P352=2,$O$4,$O$5))</f>
        <v>0</v>
      </c>
    </row>
    <row r="353" ht="26.4">
      <c r="A353" s="1" t="s">
        <v>114</v>
      </c>
      <c r="E353" s="27" t="s">
        <v>6450</v>
      </c>
    </row>
    <row r="354" ht="26.4">
      <c r="A354" s="1" t="s">
        <v>116</v>
      </c>
      <c r="E354" s="32" t="s">
        <v>6435</v>
      </c>
    </row>
    <row r="355">
      <c r="A355" s="1" t="s">
        <v>117</v>
      </c>
      <c r="E355" s="27" t="s">
        <v>138</v>
      </c>
    </row>
    <row r="356" ht="26.4">
      <c r="A356" s="1" t="s">
        <v>108</v>
      </c>
      <c r="B356" s="1">
        <v>52</v>
      </c>
      <c r="C356" s="26" t="s">
        <v>157</v>
      </c>
      <c r="D356" t="s">
        <v>138</v>
      </c>
      <c r="E356" s="27" t="s">
        <v>158</v>
      </c>
      <c r="F356" s="28" t="s">
        <v>159</v>
      </c>
      <c r="G356" s="29">
        <v>40</v>
      </c>
      <c r="H356" s="28">
        <v>0</v>
      </c>
      <c r="I356" s="30">
        <f>ROUND(G356*H356,P4)</f>
        <v>0</v>
      </c>
      <c r="L356" s="30">
        <v>0</v>
      </c>
      <c r="M356" s="24">
        <f>ROUND(G356*L356,P4)</f>
        <v>0</v>
      </c>
      <c r="N356" s="25" t="s">
        <v>559</v>
      </c>
      <c r="O356" s="31">
        <f>M356*AA356</f>
        <v>0</v>
      </c>
      <c r="P356" s="1">
        <v>3</v>
      </c>
      <c r="AA356" s="1">
        <f>IF(P356=1,$O$3,IF(P356=2,$O$4,$O$5))</f>
        <v>0</v>
      </c>
    </row>
    <row r="357">
      <c r="A357" s="1" t="s">
        <v>114</v>
      </c>
      <c r="E357" s="27" t="s">
        <v>6451</v>
      </c>
    </row>
    <row r="358" ht="26.4">
      <c r="A358" s="1" t="s">
        <v>116</v>
      </c>
      <c r="E358" s="32" t="s">
        <v>6452</v>
      </c>
    </row>
    <row r="359">
      <c r="A359" s="1" t="s">
        <v>117</v>
      </c>
      <c r="E359" s="27" t="s">
        <v>138</v>
      </c>
    </row>
    <row r="360" ht="26.4">
      <c r="A360" s="1" t="s">
        <v>108</v>
      </c>
      <c r="B360" s="1">
        <v>53</v>
      </c>
      <c r="C360" s="26" t="s">
        <v>580</v>
      </c>
      <c r="D360" t="s">
        <v>138</v>
      </c>
      <c r="E360" s="27" t="s">
        <v>581</v>
      </c>
      <c r="F360" s="28" t="s">
        <v>159</v>
      </c>
      <c r="G360" s="29">
        <v>10</v>
      </c>
      <c r="H360" s="28">
        <v>0</v>
      </c>
      <c r="I360" s="30">
        <f>ROUND(G360*H360,P4)</f>
        <v>0</v>
      </c>
      <c r="L360" s="30">
        <v>0</v>
      </c>
      <c r="M360" s="24">
        <f>ROUND(G360*L360,P4)</f>
        <v>0</v>
      </c>
      <c r="N360" s="25" t="s">
        <v>559</v>
      </c>
      <c r="O360" s="31">
        <f>M360*AA360</f>
        <v>0</v>
      </c>
      <c r="P360" s="1">
        <v>3</v>
      </c>
      <c r="AA360" s="1">
        <f>IF(P360=1,$O$3,IF(P360=2,$O$4,$O$5))</f>
        <v>0</v>
      </c>
    </row>
    <row r="361">
      <c r="A361" s="1" t="s">
        <v>114</v>
      </c>
      <c r="E361" s="27" t="s">
        <v>138</v>
      </c>
    </row>
    <row r="362" ht="26.4">
      <c r="A362" s="1" t="s">
        <v>116</v>
      </c>
      <c r="E362" s="32" t="s">
        <v>6453</v>
      </c>
    </row>
    <row r="363">
      <c r="A363" s="1" t="s">
        <v>117</v>
      </c>
      <c r="E363" s="27" t="s">
        <v>138</v>
      </c>
    </row>
    <row r="364">
      <c r="A364" s="1" t="s">
        <v>105</v>
      </c>
      <c r="C364" s="22" t="s">
        <v>796</v>
      </c>
      <c r="E364" s="23" t="s">
        <v>6322</v>
      </c>
      <c r="L364" s="24">
        <f>SUMIFS(L365:L544,A365:A544,"P")</f>
        <v>0</v>
      </c>
      <c r="M364" s="24">
        <f>SUMIFS(M365:M544,A365:A544,"P")</f>
        <v>0</v>
      </c>
      <c r="N364" s="25"/>
    </row>
    <row r="365">
      <c r="A365" s="1" t="s">
        <v>108</v>
      </c>
      <c r="B365" s="1">
        <v>1</v>
      </c>
      <c r="C365" s="26" t="s">
        <v>6454</v>
      </c>
      <c r="D365" t="s">
        <v>138</v>
      </c>
      <c r="E365" s="27" t="s">
        <v>6455</v>
      </c>
      <c r="F365" s="28" t="s">
        <v>167</v>
      </c>
      <c r="G365" s="29">
        <v>88</v>
      </c>
      <c r="H365" s="28">
        <v>0</v>
      </c>
      <c r="I365" s="30">
        <f>ROUND(G365*H365,P4)</f>
        <v>0</v>
      </c>
      <c r="L365" s="30">
        <v>0</v>
      </c>
      <c r="M365" s="24">
        <f>ROUND(G365*L365,P4)</f>
        <v>0</v>
      </c>
      <c r="N365" s="25" t="s">
        <v>559</v>
      </c>
      <c r="O365" s="31">
        <f>M365*AA365</f>
        <v>0</v>
      </c>
      <c r="P365" s="1">
        <v>3</v>
      </c>
      <c r="AA365" s="1">
        <f>IF(P365=1,$O$3,IF(P365=2,$O$4,$O$5))</f>
        <v>0</v>
      </c>
    </row>
    <row r="366">
      <c r="A366" s="1" t="s">
        <v>114</v>
      </c>
      <c r="E366" s="27" t="s">
        <v>6456</v>
      </c>
    </row>
    <row r="367" ht="26.4">
      <c r="A367" s="1" t="s">
        <v>116</v>
      </c>
      <c r="E367" s="32" t="s">
        <v>6457</v>
      </c>
    </row>
    <row r="368">
      <c r="A368" s="1" t="s">
        <v>117</v>
      </c>
      <c r="E368" s="27" t="s">
        <v>138</v>
      </c>
    </row>
    <row r="369">
      <c r="A369" s="1" t="s">
        <v>108</v>
      </c>
      <c r="B369" s="1">
        <v>2</v>
      </c>
      <c r="C369" s="26" t="s">
        <v>6458</v>
      </c>
      <c r="D369" t="s">
        <v>138</v>
      </c>
      <c r="E369" s="27" t="s">
        <v>6459</v>
      </c>
      <c r="F369" s="28" t="s">
        <v>159</v>
      </c>
      <c r="G369" s="29">
        <v>4</v>
      </c>
      <c r="H369" s="28">
        <v>0</v>
      </c>
      <c r="I369" s="30">
        <f>ROUND(G369*H369,P4)</f>
        <v>0</v>
      </c>
      <c r="L369" s="30">
        <v>0</v>
      </c>
      <c r="M369" s="24">
        <f>ROUND(G369*L369,P4)</f>
        <v>0</v>
      </c>
      <c r="N369" s="25" t="s">
        <v>559</v>
      </c>
      <c r="O369" s="31">
        <f>M369*AA369</f>
        <v>0</v>
      </c>
      <c r="P369" s="1">
        <v>3</v>
      </c>
      <c r="AA369" s="1">
        <f>IF(P369=1,$O$3,IF(P369=2,$O$4,$O$5))</f>
        <v>0</v>
      </c>
    </row>
    <row r="370">
      <c r="A370" s="1" t="s">
        <v>114</v>
      </c>
      <c r="E370" s="27" t="s">
        <v>6460</v>
      </c>
    </row>
    <row r="371" ht="26.4">
      <c r="A371" s="1" t="s">
        <v>116</v>
      </c>
      <c r="E371" s="32" t="s">
        <v>6461</v>
      </c>
    </row>
    <row r="372">
      <c r="A372" s="1" t="s">
        <v>117</v>
      </c>
      <c r="E372" s="27" t="s">
        <v>138</v>
      </c>
    </row>
    <row r="373" ht="26.4">
      <c r="A373" s="1" t="s">
        <v>108</v>
      </c>
      <c r="B373" s="1">
        <v>3</v>
      </c>
      <c r="C373" s="26" t="s">
        <v>6128</v>
      </c>
      <c r="D373" t="s">
        <v>138</v>
      </c>
      <c r="E373" s="27" t="s">
        <v>6129</v>
      </c>
      <c r="F373" s="28" t="s">
        <v>159</v>
      </c>
      <c r="G373" s="29">
        <v>2</v>
      </c>
      <c r="H373" s="28">
        <v>0</v>
      </c>
      <c r="I373" s="30">
        <f>ROUND(G373*H373,P4)</f>
        <v>0</v>
      </c>
      <c r="L373" s="30">
        <v>0</v>
      </c>
      <c r="M373" s="24">
        <f>ROUND(G373*L373,P4)</f>
        <v>0</v>
      </c>
      <c r="N373" s="25" t="s">
        <v>559</v>
      </c>
      <c r="O373" s="31">
        <f>M373*AA373</f>
        <v>0</v>
      </c>
      <c r="P373" s="1">
        <v>3</v>
      </c>
      <c r="AA373" s="1">
        <f>IF(P373=1,$O$3,IF(P373=2,$O$4,$O$5))</f>
        <v>0</v>
      </c>
    </row>
    <row r="374">
      <c r="A374" s="1" t="s">
        <v>114</v>
      </c>
      <c r="E374" s="27" t="s">
        <v>6460</v>
      </c>
    </row>
    <row r="375" ht="26.4">
      <c r="A375" s="1" t="s">
        <v>116</v>
      </c>
      <c r="E375" s="32" t="s">
        <v>6462</v>
      </c>
    </row>
    <row r="376">
      <c r="A376" s="1" t="s">
        <v>117</v>
      </c>
      <c r="E376" s="27" t="s">
        <v>138</v>
      </c>
    </row>
    <row r="377">
      <c r="A377" s="1" t="s">
        <v>108</v>
      </c>
      <c r="B377" s="1">
        <v>4</v>
      </c>
      <c r="C377" s="26" t="s">
        <v>6130</v>
      </c>
      <c r="D377" t="s">
        <v>138</v>
      </c>
      <c r="E377" s="27" t="s">
        <v>6131</v>
      </c>
      <c r="F377" s="28" t="s">
        <v>159</v>
      </c>
      <c r="G377" s="29">
        <v>16</v>
      </c>
      <c r="H377" s="28">
        <v>0</v>
      </c>
      <c r="I377" s="30">
        <f>ROUND(G377*H377,P4)</f>
        <v>0</v>
      </c>
      <c r="L377" s="30">
        <v>0</v>
      </c>
      <c r="M377" s="24">
        <f>ROUND(G377*L377,P4)</f>
        <v>0</v>
      </c>
      <c r="N377" s="25" t="s">
        <v>559</v>
      </c>
      <c r="O377" s="31">
        <f>M377*AA377</f>
        <v>0</v>
      </c>
      <c r="P377" s="1">
        <v>3</v>
      </c>
      <c r="AA377" s="1">
        <f>IF(P377=1,$O$3,IF(P377=2,$O$4,$O$5))</f>
        <v>0</v>
      </c>
    </row>
    <row r="378">
      <c r="A378" s="1" t="s">
        <v>114</v>
      </c>
      <c r="E378" s="27" t="s">
        <v>6463</v>
      </c>
    </row>
    <row r="379" ht="26.4">
      <c r="A379" s="1" t="s">
        <v>116</v>
      </c>
      <c r="E379" s="32" t="s">
        <v>6464</v>
      </c>
    </row>
    <row r="380">
      <c r="A380" s="1" t="s">
        <v>117</v>
      </c>
      <c r="E380" s="27" t="s">
        <v>138</v>
      </c>
    </row>
    <row r="381">
      <c r="A381" s="1" t="s">
        <v>108</v>
      </c>
      <c r="B381" s="1">
        <v>5</v>
      </c>
      <c r="C381" s="26" t="s">
        <v>6134</v>
      </c>
      <c r="D381" t="s">
        <v>138</v>
      </c>
      <c r="E381" s="27" t="s">
        <v>6135</v>
      </c>
      <c r="F381" s="28" t="s">
        <v>159</v>
      </c>
      <c r="G381" s="29">
        <v>2</v>
      </c>
      <c r="H381" s="28">
        <v>0</v>
      </c>
      <c r="I381" s="30">
        <f>ROUND(G381*H381,P4)</f>
        <v>0</v>
      </c>
      <c r="L381" s="30">
        <v>0</v>
      </c>
      <c r="M381" s="24">
        <f>ROUND(G381*L381,P4)</f>
        <v>0</v>
      </c>
      <c r="N381" s="25" t="s">
        <v>559</v>
      </c>
      <c r="O381" s="31">
        <f>M381*AA381</f>
        <v>0</v>
      </c>
      <c r="P381" s="1">
        <v>3</v>
      </c>
      <c r="AA381" s="1">
        <f>IF(P381=1,$O$3,IF(P381=2,$O$4,$O$5))</f>
        <v>0</v>
      </c>
    </row>
    <row r="382">
      <c r="A382" s="1" t="s">
        <v>114</v>
      </c>
      <c r="E382" s="27" t="s">
        <v>6463</v>
      </c>
    </row>
    <row r="383" ht="26.4">
      <c r="A383" s="1" t="s">
        <v>116</v>
      </c>
      <c r="E383" s="32" t="s">
        <v>6462</v>
      </c>
    </row>
    <row r="384">
      <c r="A384" s="1" t="s">
        <v>117</v>
      </c>
      <c r="E384" s="27" t="s">
        <v>138</v>
      </c>
    </row>
    <row r="385">
      <c r="A385" s="1" t="s">
        <v>108</v>
      </c>
      <c r="B385" s="1">
        <v>6</v>
      </c>
      <c r="C385" s="26" t="s">
        <v>6465</v>
      </c>
      <c r="D385" t="s">
        <v>138</v>
      </c>
      <c r="E385" s="27" t="s">
        <v>6466</v>
      </c>
      <c r="F385" s="28" t="s">
        <v>167</v>
      </c>
      <c r="G385" s="29">
        <v>350</v>
      </c>
      <c r="H385" s="28">
        <v>0</v>
      </c>
      <c r="I385" s="30">
        <f>ROUND(G385*H385,P4)</f>
        <v>0</v>
      </c>
      <c r="L385" s="30">
        <v>0</v>
      </c>
      <c r="M385" s="24">
        <f>ROUND(G385*L385,P4)</f>
        <v>0</v>
      </c>
      <c r="N385" s="25" t="s">
        <v>559</v>
      </c>
      <c r="O385" s="31">
        <f>M385*AA385</f>
        <v>0</v>
      </c>
      <c r="P385" s="1">
        <v>3</v>
      </c>
      <c r="AA385" s="1">
        <f>IF(P385=1,$O$3,IF(P385=2,$O$4,$O$5))</f>
        <v>0</v>
      </c>
    </row>
    <row r="386">
      <c r="A386" s="1" t="s">
        <v>114</v>
      </c>
      <c r="E386" s="27" t="s">
        <v>6467</v>
      </c>
    </row>
    <row r="387" ht="26.4">
      <c r="A387" s="1" t="s">
        <v>116</v>
      </c>
      <c r="E387" s="32" t="s">
        <v>6468</v>
      </c>
    </row>
    <row r="388">
      <c r="A388" s="1" t="s">
        <v>117</v>
      </c>
      <c r="E388" s="27" t="s">
        <v>138</v>
      </c>
    </row>
    <row r="389" ht="26.4">
      <c r="A389" s="1" t="s">
        <v>108</v>
      </c>
      <c r="B389" s="1">
        <v>7</v>
      </c>
      <c r="C389" s="26" t="s">
        <v>6469</v>
      </c>
      <c r="D389" t="s">
        <v>138</v>
      </c>
      <c r="E389" s="27" t="s">
        <v>6470</v>
      </c>
      <c r="F389" s="28" t="s">
        <v>167</v>
      </c>
      <c r="G389" s="29">
        <v>21</v>
      </c>
      <c r="H389" s="28">
        <v>0</v>
      </c>
      <c r="I389" s="30">
        <f>ROUND(G389*H389,P4)</f>
        <v>0</v>
      </c>
      <c r="L389" s="30">
        <v>0</v>
      </c>
      <c r="M389" s="24">
        <f>ROUND(G389*L389,P4)</f>
        <v>0</v>
      </c>
      <c r="N389" s="25" t="s">
        <v>559</v>
      </c>
      <c r="O389" s="31">
        <f>M389*AA389</f>
        <v>0</v>
      </c>
      <c r="P389" s="1">
        <v>3</v>
      </c>
      <c r="AA389" s="1">
        <f>IF(P389=1,$O$3,IF(P389=2,$O$4,$O$5))</f>
        <v>0</v>
      </c>
    </row>
    <row r="390">
      <c r="A390" s="1" t="s">
        <v>114</v>
      </c>
      <c r="E390" s="27" t="s">
        <v>6471</v>
      </c>
    </row>
    <row r="391" ht="26.4">
      <c r="A391" s="1" t="s">
        <v>116</v>
      </c>
      <c r="E391" s="32" t="s">
        <v>6472</v>
      </c>
    </row>
    <row r="392">
      <c r="A392" s="1" t="s">
        <v>117</v>
      </c>
      <c r="E392" s="27" t="s">
        <v>138</v>
      </c>
    </row>
    <row r="393" ht="26.4">
      <c r="A393" s="1" t="s">
        <v>108</v>
      </c>
      <c r="B393" s="1">
        <v>8</v>
      </c>
      <c r="C393" s="26" t="s">
        <v>6473</v>
      </c>
      <c r="D393" t="s">
        <v>138</v>
      </c>
      <c r="E393" s="27" t="s">
        <v>6474</v>
      </c>
      <c r="F393" s="28" t="s">
        <v>167</v>
      </c>
      <c r="G393" s="29">
        <v>21</v>
      </c>
      <c r="H393" s="28">
        <v>0</v>
      </c>
      <c r="I393" s="30">
        <f>ROUND(G393*H393,P4)</f>
        <v>0</v>
      </c>
      <c r="L393" s="30">
        <v>0</v>
      </c>
      <c r="M393" s="24">
        <f>ROUND(G393*L393,P4)</f>
        <v>0</v>
      </c>
      <c r="N393" s="25" t="s">
        <v>559</v>
      </c>
      <c r="O393" s="31">
        <f>M393*AA393</f>
        <v>0</v>
      </c>
      <c r="P393" s="1">
        <v>3</v>
      </c>
      <c r="AA393" s="1">
        <f>IF(P393=1,$O$3,IF(P393=2,$O$4,$O$5))</f>
        <v>0</v>
      </c>
    </row>
    <row r="394">
      <c r="A394" s="1" t="s">
        <v>114</v>
      </c>
      <c r="E394" s="27" t="s">
        <v>6475</v>
      </c>
    </row>
    <row r="395" ht="26.4">
      <c r="A395" s="1" t="s">
        <v>116</v>
      </c>
      <c r="E395" s="32" t="s">
        <v>6472</v>
      </c>
    </row>
    <row r="396">
      <c r="A396" s="1" t="s">
        <v>117</v>
      </c>
      <c r="E396" s="27" t="s">
        <v>138</v>
      </c>
    </row>
    <row r="397" ht="26.4">
      <c r="A397" s="1" t="s">
        <v>108</v>
      </c>
      <c r="B397" s="1">
        <v>9</v>
      </c>
      <c r="C397" s="26" t="s">
        <v>6476</v>
      </c>
      <c r="D397" t="s">
        <v>138</v>
      </c>
      <c r="E397" s="27" t="s">
        <v>6477</v>
      </c>
      <c r="F397" s="28" t="s">
        <v>167</v>
      </c>
      <c r="G397" s="29">
        <v>21</v>
      </c>
      <c r="H397" s="28">
        <v>0</v>
      </c>
      <c r="I397" s="30">
        <f>ROUND(G397*H397,P4)</f>
        <v>0</v>
      </c>
      <c r="L397" s="30">
        <v>0</v>
      </c>
      <c r="M397" s="24">
        <f>ROUND(G397*L397,P4)</f>
        <v>0</v>
      </c>
      <c r="N397" s="25" t="s">
        <v>559</v>
      </c>
      <c r="O397" s="31">
        <f>M397*AA397</f>
        <v>0</v>
      </c>
      <c r="P397" s="1">
        <v>3</v>
      </c>
      <c r="AA397" s="1">
        <f>IF(P397=1,$O$3,IF(P397=2,$O$4,$O$5))</f>
        <v>0</v>
      </c>
    </row>
    <row r="398">
      <c r="A398" s="1" t="s">
        <v>114</v>
      </c>
      <c r="E398" s="27" t="s">
        <v>6478</v>
      </c>
    </row>
    <row r="399" ht="26.4">
      <c r="A399" s="1" t="s">
        <v>116</v>
      </c>
      <c r="E399" s="32" t="s">
        <v>6472</v>
      </c>
    </row>
    <row r="400">
      <c r="A400" s="1" t="s">
        <v>117</v>
      </c>
      <c r="E400" s="27" t="s">
        <v>138</v>
      </c>
    </row>
    <row r="401">
      <c r="A401" s="1" t="s">
        <v>108</v>
      </c>
      <c r="B401" s="1">
        <v>10</v>
      </c>
      <c r="C401" s="26" t="s">
        <v>6479</v>
      </c>
      <c r="D401" t="s">
        <v>138</v>
      </c>
      <c r="E401" s="27" t="s">
        <v>6480</v>
      </c>
      <c r="F401" s="28" t="s">
        <v>167</v>
      </c>
      <c r="G401" s="29">
        <v>7</v>
      </c>
      <c r="H401" s="28">
        <v>0</v>
      </c>
      <c r="I401" s="30">
        <f>ROUND(G401*H401,P4)</f>
        <v>0</v>
      </c>
      <c r="L401" s="30">
        <v>0</v>
      </c>
      <c r="M401" s="24">
        <f>ROUND(G401*L401,P4)</f>
        <v>0</v>
      </c>
      <c r="N401" s="25" t="s">
        <v>559</v>
      </c>
      <c r="O401" s="31">
        <f>M401*AA401</f>
        <v>0</v>
      </c>
      <c r="P401" s="1">
        <v>3</v>
      </c>
      <c r="AA401" s="1">
        <f>IF(P401=1,$O$3,IF(P401=2,$O$4,$O$5))</f>
        <v>0</v>
      </c>
    </row>
    <row r="402">
      <c r="A402" s="1" t="s">
        <v>114</v>
      </c>
      <c r="E402" s="27" t="s">
        <v>6481</v>
      </c>
    </row>
    <row r="403" ht="26.4">
      <c r="A403" s="1" t="s">
        <v>116</v>
      </c>
      <c r="E403" s="32" t="s">
        <v>6482</v>
      </c>
    </row>
    <row r="404">
      <c r="A404" s="1" t="s">
        <v>117</v>
      </c>
      <c r="E404" s="27" t="s">
        <v>138</v>
      </c>
    </row>
    <row r="405" ht="26.4">
      <c r="A405" s="1" t="s">
        <v>108</v>
      </c>
      <c r="B405" s="1">
        <v>11</v>
      </c>
      <c r="C405" s="26" t="s">
        <v>6483</v>
      </c>
      <c r="D405" t="s">
        <v>138</v>
      </c>
      <c r="E405" s="27" t="s">
        <v>6484</v>
      </c>
      <c r="F405" s="28" t="s">
        <v>159</v>
      </c>
      <c r="G405" s="29">
        <v>6</v>
      </c>
      <c r="H405" s="28">
        <v>0</v>
      </c>
      <c r="I405" s="30">
        <f>ROUND(G405*H405,P4)</f>
        <v>0</v>
      </c>
      <c r="L405" s="30">
        <v>0</v>
      </c>
      <c r="M405" s="24">
        <f>ROUND(G405*L405,P4)</f>
        <v>0</v>
      </c>
      <c r="N405" s="25" t="s">
        <v>559</v>
      </c>
      <c r="O405" s="31">
        <f>M405*AA405</f>
        <v>0</v>
      </c>
      <c r="P405" s="1">
        <v>3</v>
      </c>
      <c r="AA405" s="1">
        <f>IF(P405=1,$O$3,IF(P405=2,$O$4,$O$5))</f>
        <v>0</v>
      </c>
    </row>
    <row r="406">
      <c r="A406" s="1" t="s">
        <v>114</v>
      </c>
      <c r="E406" s="27" t="s">
        <v>6485</v>
      </c>
    </row>
    <row r="407" ht="26.4">
      <c r="A407" s="1" t="s">
        <v>116</v>
      </c>
      <c r="E407" s="32" t="s">
        <v>6486</v>
      </c>
    </row>
    <row r="408">
      <c r="A408" s="1" t="s">
        <v>117</v>
      </c>
      <c r="E408" s="27" t="s">
        <v>138</v>
      </c>
    </row>
    <row r="409" ht="26.4">
      <c r="A409" s="1" t="s">
        <v>108</v>
      </c>
      <c r="B409" s="1">
        <v>12</v>
      </c>
      <c r="C409" s="26" t="s">
        <v>6487</v>
      </c>
      <c r="D409" t="s">
        <v>138</v>
      </c>
      <c r="E409" s="27" t="s">
        <v>6488</v>
      </c>
      <c r="F409" s="28" t="s">
        <v>159</v>
      </c>
      <c r="G409" s="29">
        <v>32</v>
      </c>
      <c r="H409" s="28">
        <v>0</v>
      </c>
      <c r="I409" s="30">
        <f>ROUND(G409*H409,P4)</f>
        <v>0</v>
      </c>
      <c r="L409" s="30">
        <v>0</v>
      </c>
      <c r="M409" s="24">
        <f>ROUND(G409*L409,P4)</f>
        <v>0</v>
      </c>
      <c r="N409" s="25" t="s">
        <v>559</v>
      </c>
      <c r="O409" s="31">
        <f>M409*AA409</f>
        <v>0</v>
      </c>
      <c r="P409" s="1">
        <v>3</v>
      </c>
      <c r="AA409" s="1">
        <f>IF(P409=1,$O$3,IF(P409=2,$O$4,$O$5))</f>
        <v>0</v>
      </c>
    </row>
    <row r="410">
      <c r="A410" s="1" t="s">
        <v>114</v>
      </c>
      <c r="E410" s="27" t="s">
        <v>6489</v>
      </c>
    </row>
    <row r="411" ht="26.4">
      <c r="A411" s="1" t="s">
        <v>116</v>
      </c>
      <c r="E411" s="32" t="s">
        <v>6490</v>
      </c>
    </row>
    <row r="412">
      <c r="A412" s="1" t="s">
        <v>117</v>
      </c>
      <c r="E412" s="27" t="s">
        <v>138</v>
      </c>
    </row>
    <row r="413" ht="26.4">
      <c r="A413" s="1" t="s">
        <v>108</v>
      </c>
      <c r="B413" s="1">
        <v>13</v>
      </c>
      <c r="C413" s="26" t="s">
        <v>2030</v>
      </c>
      <c r="D413" t="s">
        <v>138</v>
      </c>
      <c r="E413" s="27" t="s">
        <v>2031</v>
      </c>
      <c r="F413" s="28" t="s">
        <v>159</v>
      </c>
      <c r="G413" s="29">
        <v>6</v>
      </c>
      <c r="H413" s="28">
        <v>0</v>
      </c>
      <c r="I413" s="30">
        <f>ROUND(G413*H413,P4)</f>
        <v>0</v>
      </c>
      <c r="L413" s="30">
        <v>0</v>
      </c>
      <c r="M413" s="24">
        <f>ROUND(G413*L413,P4)</f>
        <v>0</v>
      </c>
      <c r="N413" s="25" t="s">
        <v>559</v>
      </c>
      <c r="O413" s="31">
        <f>M413*AA413</f>
        <v>0</v>
      </c>
      <c r="P413" s="1">
        <v>3</v>
      </c>
      <c r="AA413" s="1">
        <f>IF(P413=1,$O$3,IF(P413=2,$O$4,$O$5))</f>
        <v>0</v>
      </c>
    </row>
    <row r="414">
      <c r="A414" s="1" t="s">
        <v>114</v>
      </c>
      <c r="E414" s="27" t="s">
        <v>6491</v>
      </c>
    </row>
    <row r="415" ht="26.4">
      <c r="A415" s="1" t="s">
        <v>116</v>
      </c>
      <c r="E415" s="32" t="s">
        <v>6492</v>
      </c>
    </row>
    <row r="416">
      <c r="A416" s="1" t="s">
        <v>117</v>
      </c>
      <c r="E416" s="27" t="s">
        <v>138</v>
      </c>
    </row>
    <row r="417">
      <c r="A417" s="1" t="s">
        <v>108</v>
      </c>
      <c r="B417" s="1">
        <v>14</v>
      </c>
      <c r="C417" s="26" t="s">
        <v>6493</v>
      </c>
      <c r="D417" t="s">
        <v>138</v>
      </c>
      <c r="E417" s="27" t="s">
        <v>6494</v>
      </c>
      <c r="F417" s="28" t="s">
        <v>159</v>
      </c>
      <c r="G417" s="29">
        <v>14</v>
      </c>
      <c r="H417" s="28">
        <v>0</v>
      </c>
      <c r="I417" s="30">
        <f>ROUND(G417*H417,P4)</f>
        <v>0</v>
      </c>
      <c r="L417" s="30">
        <v>0</v>
      </c>
      <c r="M417" s="24">
        <f>ROUND(G417*L417,P4)</f>
        <v>0</v>
      </c>
      <c r="N417" s="25" t="s">
        <v>559</v>
      </c>
      <c r="O417" s="31">
        <f>M417*AA417</f>
        <v>0</v>
      </c>
      <c r="P417" s="1">
        <v>3</v>
      </c>
      <c r="AA417" s="1">
        <f>IF(P417=1,$O$3,IF(P417=2,$O$4,$O$5))</f>
        <v>0</v>
      </c>
    </row>
    <row r="418">
      <c r="A418" s="1" t="s">
        <v>114</v>
      </c>
      <c r="E418" s="27" t="s">
        <v>6495</v>
      </c>
    </row>
    <row r="419" ht="26.4">
      <c r="A419" s="1" t="s">
        <v>116</v>
      </c>
      <c r="E419" s="32" t="s">
        <v>6496</v>
      </c>
    </row>
    <row r="420">
      <c r="A420" s="1" t="s">
        <v>117</v>
      </c>
      <c r="E420" s="27" t="s">
        <v>138</v>
      </c>
    </row>
    <row r="421" ht="26.4">
      <c r="A421" s="1" t="s">
        <v>108</v>
      </c>
      <c r="B421" s="1">
        <v>15</v>
      </c>
      <c r="C421" s="26" t="s">
        <v>2214</v>
      </c>
      <c r="D421" t="s">
        <v>138</v>
      </c>
      <c r="E421" s="27" t="s">
        <v>2215</v>
      </c>
      <c r="F421" s="28" t="s">
        <v>159</v>
      </c>
      <c r="G421" s="29">
        <v>2</v>
      </c>
      <c r="H421" s="28">
        <v>0</v>
      </c>
      <c r="I421" s="30">
        <f>ROUND(G421*H421,P4)</f>
        <v>0</v>
      </c>
      <c r="L421" s="30">
        <v>0</v>
      </c>
      <c r="M421" s="24">
        <f>ROUND(G421*L421,P4)</f>
        <v>0</v>
      </c>
      <c r="N421" s="25" t="s">
        <v>559</v>
      </c>
      <c r="O421" s="31">
        <f>M421*AA421</f>
        <v>0</v>
      </c>
      <c r="P421" s="1">
        <v>3</v>
      </c>
      <c r="AA421" s="1">
        <f>IF(P421=1,$O$3,IF(P421=2,$O$4,$O$5))</f>
        <v>0</v>
      </c>
    </row>
    <row r="422">
      <c r="A422" s="1" t="s">
        <v>114</v>
      </c>
      <c r="E422" s="27" t="s">
        <v>6497</v>
      </c>
    </row>
    <row r="423" ht="26.4">
      <c r="A423" s="1" t="s">
        <v>116</v>
      </c>
      <c r="E423" s="32" t="s">
        <v>6498</v>
      </c>
    </row>
    <row r="424">
      <c r="A424" s="1" t="s">
        <v>117</v>
      </c>
      <c r="E424" s="27" t="s">
        <v>138</v>
      </c>
    </row>
    <row r="425">
      <c r="A425" s="1" t="s">
        <v>108</v>
      </c>
      <c r="B425" s="1">
        <v>16</v>
      </c>
      <c r="C425" s="26" t="s">
        <v>6353</v>
      </c>
      <c r="D425" t="s">
        <v>138</v>
      </c>
      <c r="E425" s="27" t="s">
        <v>6354</v>
      </c>
      <c r="F425" s="28" t="s">
        <v>167</v>
      </c>
      <c r="G425" s="29">
        <v>9</v>
      </c>
      <c r="H425" s="28">
        <v>0</v>
      </c>
      <c r="I425" s="30">
        <f>ROUND(G425*H425,P4)</f>
        <v>0</v>
      </c>
      <c r="L425" s="30">
        <v>0</v>
      </c>
      <c r="M425" s="24">
        <f>ROUND(G425*L425,P4)</f>
        <v>0</v>
      </c>
      <c r="N425" s="25" t="s">
        <v>559</v>
      </c>
      <c r="O425" s="31">
        <f>M425*AA425</f>
        <v>0</v>
      </c>
      <c r="P425" s="1">
        <v>3</v>
      </c>
      <c r="AA425" s="1">
        <f>IF(P425=1,$O$3,IF(P425=2,$O$4,$O$5))</f>
        <v>0</v>
      </c>
    </row>
    <row r="426">
      <c r="A426" s="1" t="s">
        <v>114</v>
      </c>
      <c r="E426" s="27" t="s">
        <v>138</v>
      </c>
    </row>
    <row r="427" ht="26.4">
      <c r="A427" s="1" t="s">
        <v>116</v>
      </c>
      <c r="E427" s="32" t="s">
        <v>6499</v>
      </c>
    </row>
    <row r="428">
      <c r="A428" s="1" t="s">
        <v>117</v>
      </c>
      <c r="E428" s="27" t="s">
        <v>138</v>
      </c>
    </row>
    <row r="429" ht="26.4">
      <c r="A429" s="1" t="s">
        <v>108</v>
      </c>
      <c r="B429" s="1">
        <v>17</v>
      </c>
      <c r="C429" s="26" t="s">
        <v>6500</v>
      </c>
      <c r="D429" t="s">
        <v>138</v>
      </c>
      <c r="E429" s="27" t="s">
        <v>6501</v>
      </c>
      <c r="F429" s="28" t="s">
        <v>159</v>
      </c>
      <c r="G429" s="29">
        <v>2</v>
      </c>
      <c r="H429" s="28">
        <v>0</v>
      </c>
      <c r="I429" s="30">
        <f>ROUND(G429*H429,P4)</f>
        <v>0</v>
      </c>
      <c r="L429" s="30">
        <v>0</v>
      </c>
      <c r="M429" s="24">
        <f>ROUND(G429*L429,P4)</f>
        <v>0</v>
      </c>
      <c r="N429" s="25" t="s">
        <v>559</v>
      </c>
      <c r="O429" s="31">
        <f>M429*AA429</f>
        <v>0</v>
      </c>
      <c r="P429" s="1">
        <v>3</v>
      </c>
      <c r="AA429" s="1">
        <f>IF(P429=1,$O$3,IF(P429=2,$O$4,$O$5))</f>
        <v>0</v>
      </c>
    </row>
    <row r="430">
      <c r="A430" s="1" t="s">
        <v>114</v>
      </c>
      <c r="E430" s="27" t="s">
        <v>6502</v>
      </c>
    </row>
    <row r="431" ht="26.4">
      <c r="A431" s="1" t="s">
        <v>116</v>
      </c>
      <c r="E431" s="32" t="s">
        <v>6503</v>
      </c>
    </row>
    <row r="432">
      <c r="A432" s="1" t="s">
        <v>117</v>
      </c>
      <c r="E432" s="27" t="s">
        <v>138</v>
      </c>
    </row>
    <row r="433">
      <c r="A433" s="1" t="s">
        <v>108</v>
      </c>
      <c r="B433" s="1">
        <v>18</v>
      </c>
      <c r="C433" s="26" t="s">
        <v>6504</v>
      </c>
      <c r="D433" t="s">
        <v>138</v>
      </c>
      <c r="E433" s="27" t="s">
        <v>6505</v>
      </c>
      <c r="F433" s="28" t="s">
        <v>159</v>
      </c>
      <c r="G433" s="29">
        <v>2</v>
      </c>
      <c r="H433" s="28">
        <v>0</v>
      </c>
      <c r="I433" s="30">
        <f>ROUND(G433*H433,P4)</f>
        <v>0</v>
      </c>
      <c r="L433" s="30">
        <v>0</v>
      </c>
      <c r="M433" s="24">
        <f>ROUND(G433*L433,P4)</f>
        <v>0</v>
      </c>
      <c r="N433" s="25" t="s">
        <v>559</v>
      </c>
      <c r="O433" s="31">
        <f>M433*AA433</f>
        <v>0</v>
      </c>
      <c r="P433" s="1">
        <v>3</v>
      </c>
      <c r="AA433" s="1">
        <f>IF(P433=1,$O$3,IF(P433=2,$O$4,$O$5))</f>
        <v>0</v>
      </c>
    </row>
    <row r="434" ht="39.6">
      <c r="A434" s="1" t="s">
        <v>114</v>
      </c>
      <c r="E434" s="27" t="s">
        <v>6506</v>
      </c>
    </row>
    <row r="435" ht="26.4">
      <c r="A435" s="1" t="s">
        <v>116</v>
      </c>
      <c r="E435" s="32" t="s">
        <v>6503</v>
      </c>
    </row>
    <row r="436">
      <c r="A436" s="1" t="s">
        <v>117</v>
      </c>
      <c r="E436" s="27" t="s">
        <v>138</v>
      </c>
    </row>
    <row r="437" ht="26.4">
      <c r="A437" s="1" t="s">
        <v>108</v>
      </c>
      <c r="B437" s="1">
        <v>19</v>
      </c>
      <c r="C437" s="26" t="s">
        <v>6507</v>
      </c>
      <c r="D437" t="s">
        <v>138</v>
      </c>
      <c r="E437" s="27" t="s">
        <v>6508</v>
      </c>
      <c r="F437" s="28" t="s">
        <v>159</v>
      </c>
      <c r="G437" s="29">
        <v>2</v>
      </c>
      <c r="H437" s="28">
        <v>0</v>
      </c>
      <c r="I437" s="30">
        <f>ROUND(G437*H437,P4)</f>
        <v>0</v>
      </c>
      <c r="L437" s="30">
        <v>0</v>
      </c>
      <c r="M437" s="24">
        <f>ROUND(G437*L437,P4)</f>
        <v>0</v>
      </c>
      <c r="N437" s="25" t="s">
        <v>138</v>
      </c>
      <c r="O437" s="31">
        <f>M437*AA437</f>
        <v>0</v>
      </c>
      <c r="P437" s="1">
        <v>3</v>
      </c>
      <c r="AA437" s="1">
        <f>IF(P437=1,$O$3,IF(P437=2,$O$4,$O$5))</f>
        <v>0</v>
      </c>
    </row>
    <row r="438">
      <c r="A438" s="1" t="s">
        <v>114</v>
      </c>
      <c r="E438" s="27" t="s">
        <v>6509</v>
      </c>
    </row>
    <row r="439" ht="26.4">
      <c r="A439" s="1" t="s">
        <v>116</v>
      </c>
      <c r="E439" s="32" t="s">
        <v>6510</v>
      </c>
    </row>
    <row r="440" ht="105.6">
      <c r="A440" s="1" t="s">
        <v>117</v>
      </c>
      <c r="E440" s="27" t="s">
        <v>6511</v>
      </c>
    </row>
    <row r="441" ht="26.4">
      <c r="A441" s="1" t="s">
        <v>108</v>
      </c>
      <c r="B441" s="1">
        <v>20</v>
      </c>
      <c r="C441" s="26" t="s">
        <v>6512</v>
      </c>
      <c r="D441" t="s">
        <v>138</v>
      </c>
      <c r="E441" s="27" t="s">
        <v>6513</v>
      </c>
      <c r="F441" s="28" t="s">
        <v>159</v>
      </c>
      <c r="G441" s="29">
        <v>1</v>
      </c>
      <c r="H441" s="28">
        <v>0</v>
      </c>
      <c r="I441" s="30">
        <f>ROUND(G441*H441,P4)</f>
        <v>0</v>
      </c>
      <c r="L441" s="30">
        <v>0</v>
      </c>
      <c r="M441" s="24">
        <f>ROUND(G441*L441,P4)</f>
        <v>0</v>
      </c>
      <c r="N441" s="25" t="s">
        <v>138</v>
      </c>
      <c r="O441" s="31">
        <f>M441*AA441</f>
        <v>0</v>
      </c>
      <c r="P441" s="1">
        <v>3</v>
      </c>
      <c r="AA441" s="1">
        <f>IF(P441=1,$O$3,IF(P441=2,$O$4,$O$5))</f>
        <v>0</v>
      </c>
    </row>
    <row r="442">
      <c r="A442" s="1" t="s">
        <v>114</v>
      </c>
      <c r="E442" s="27" t="s">
        <v>6514</v>
      </c>
    </row>
    <row r="443" ht="26.4">
      <c r="A443" s="1" t="s">
        <v>116</v>
      </c>
      <c r="E443" s="32" t="s">
        <v>6515</v>
      </c>
    </row>
    <row r="444" ht="105.6">
      <c r="A444" s="1" t="s">
        <v>117</v>
      </c>
      <c r="E444" s="27" t="s">
        <v>6511</v>
      </c>
    </row>
    <row r="445">
      <c r="A445" s="1" t="s">
        <v>108</v>
      </c>
      <c r="B445" s="1">
        <v>21</v>
      </c>
      <c r="C445" s="26" t="s">
        <v>6516</v>
      </c>
      <c r="D445" t="s">
        <v>138</v>
      </c>
      <c r="E445" s="27" t="s">
        <v>6517</v>
      </c>
      <c r="F445" s="28" t="s">
        <v>159</v>
      </c>
      <c r="G445" s="29">
        <v>3</v>
      </c>
      <c r="H445" s="28">
        <v>0</v>
      </c>
      <c r="I445" s="30">
        <f>ROUND(G445*H445,P4)</f>
        <v>0</v>
      </c>
      <c r="L445" s="30">
        <v>0</v>
      </c>
      <c r="M445" s="24">
        <f>ROUND(G445*L445,P4)</f>
        <v>0</v>
      </c>
      <c r="N445" s="25" t="s">
        <v>559</v>
      </c>
      <c r="O445" s="31">
        <f>M445*AA445</f>
        <v>0</v>
      </c>
      <c r="P445" s="1">
        <v>3</v>
      </c>
      <c r="AA445" s="1">
        <f>IF(P445=1,$O$3,IF(P445=2,$O$4,$O$5))</f>
        <v>0</v>
      </c>
    </row>
    <row r="446">
      <c r="A446" s="1" t="s">
        <v>114</v>
      </c>
      <c r="E446" s="27" t="s">
        <v>6518</v>
      </c>
    </row>
    <row r="447" ht="26.4">
      <c r="A447" s="1" t="s">
        <v>116</v>
      </c>
      <c r="E447" s="32" t="s">
        <v>6519</v>
      </c>
    </row>
    <row r="448">
      <c r="A448" s="1" t="s">
        <v>117</v>
      </c>
      <c r="E448" s="27" t="s">
        <v>138</v>
      </c>
    </row>
    <row r="449">
      <c r="A449" s="1" t="s">
        <v>108</v>
      </c>
      <c r="B449" s="1">
        <v>22</v>
      </c>
      <c r="C449" s="26" t="s">
        <v>6520</v>
      </c>
      <c r="D449" t="s">
        <v>138</v>
      </c>
      <c r="E449" s="27" t="s">
        <v>6521</v>
      </c>
      <c r="F449" s="28" t="s">
        <v>159</v>
      </c>
      <c r="G449" s="29">
        <v>2</v>
      </c>
      <c r="H449" s="28">
        <v>0</v>
      </c>
      <c r="I449" s="30">
        <f>ROUND(G449*H449,P4)</f>
        <v>0</v>
      </c>
      <c r="L449" s="30">
        <v>0</v>
      </c>
      <c r="M449" s="24">
        <f>ROUND(G449*L449,P4)</f>
        <v>0</v>
      </c>
      <c r="N449" s="25" t="s">
        <v>559</v>
      </c>
      <c r="O449" s="31">
        <f>M449*AA449</f>
        <v>0</v>
      </c>
      <c r="P449" s="1">
        <v>3</v>
      </c>
      <c r="AA449" s="1">
        <f>IF(P449=1,$O$3,IF(P449=2,$O$4,$O$5))</f>
        <v>0</v>
      </c>
    </row>
    <row r="450">
      <c r="A450" s="1" t="s">
        <v>114</v>
      </c>
      <c r="E450" s="27" t="s">
        <v>6509</v>
      </c>
    </row>
    <row r="451" ht="26.4">
      <c r="A451" s="1" t="s">
        <v>116</v>
      </c>
      <c r="E451" s="32" t="s">
        <v>6510</v>
      </c>
    </row>
    <row r="452">
      <c r="A452" s="1" t="s">
        <v>117</v>
      </c>
      <c r="E452" s="27" t="s">
        <v>138</v>
      </c>
    </row>
    <row r="453">
      <c r="A453" s="1" t="s">
        <v>108</v>
      </c>
      <c r="B453" s="1">
        <v>23</v>
      </c>
      <c r="C453" s="26" t="s">
        <v>1962</v>
      </c>
      <c r="D453" t="s">
        <v>138</v>
      </c>
      <c r="E453" s="27" t="s">
        <v>1963</v>
      </c>
      <c r="F453" s="28" t="s">
        <v>167</v>
      </c>
      <c r="G453" s="29">
        <v>463</v>
      </c>
      <c r="H453" s="28">
        <v>0</v>
      </c>
      <c r="I453" s="30">
        <f>ROUND(G453*H453,P4)</f>
        <v>0</v>
      </c>
      <c r="L453" s="30">
        <v>0</v>
      </c>
      <c r="M453" s="24">
        <f>ROUND(G453*L453,P4)</f>
        <v>0</v>
      </c>
      <c r="N453" s="25" t="s">
        <v>559</v>
      </c>
      <c r="O453" s="31">
        <f>M453*AA453</f>
        <v>0</v>
      </c>
      <c r="P453" s="1">
        <v>3</v>
      </c>
      <c r="AA453" s="1">
        <f>IF(P453=1,$O$3,IF(P453=2,$O$4,$O$5))</f>
        <v>0</v>
      </c>
    </row>
    <row r="454">
      <c r="A454" s="1" t="s">
        <v>114</v>
      </c>
      <c r="E454" s="27" t="s">
        <v>138</v>
      </c>
    </row>
    <row r="455" ht="26.4">
      <c r="A455" s="1" t="s">
        <v>116</v>
      </c>
      <c r="E455" s="32" t="s">
        <v>6522</v>
      </c>
    </row>
    <row r="456">
      <c r="A456" s="1" t="s">
        <v>117</v>
      </c>
      <c r="E456" s="27" t="s">
        <v>138</v>
      </c>
    </row>
    <row r="457">
      <c r="A457" s="1" t="s">
        <v>108</v>
      </c>
      <c r="B457" s="1">
        <v>24</v>
      </c>
      <c r="C457" s="26" t="s">
        <v>1965</v>
      </c>
      <c r="D457" t="s">
        <v>138</v>
      </c>
      <c r="E457" s="27" t="s">
        <v>1966</v>
      </c>
      <c r="F457" s="28" t="s">
        <v>159</v>
      </c>
      <c r="G457" s="29">
        <v>43</v>
      </c>
      <c r="H457" s="28">
        <v>0</v>
      </c>
      <c r="I457" s="30">
        <f>ROUND(G457*H457,P4)</f>
        <v>0</v>
      </c>
      <c r="L457" s="30">
        <v>0</v>
      </c>
      <c r="M457" s="24">
        <f>ROUND(G457*L457,P4)</f>
        <v>0</v>
      </c>
      <c r="N457" s="25" t="s">
        <v>559</v>
      </c>
      <c r="O457" s="31">
        <f>M457*AA457</f>
        <v>0</v>
      </c>
      <c r="P457" s="1">
        <v>3</v>
      </c>
      <c r="AA457" s="1">
        <f>IF(P457=1,$O$3,IF(P457=2,$O$4,$O$5))</f>
        <v>0</v>
      </c>
    </row>
    <row r="458">
      <c r="A458" s="1" t="s">
        <v>114</v>
      </c>
      <c r="E458" s="27" t="s">
        <v>138</v>
      </c>
    </row>
    <row r="459" ht="26.4">
      <c r="A459" s="1" t="s">
        <v>116</v>
      </c>
      <c r="E459" s="32" t="s">
        <v>6523</v>
      </c>
    </row>
    <row r="460">
      <c r="A460" s="1" t="s">
        <v>117</v>
      </c>
      <c r="E460" s="27" t="s">
        <v>138</v>
      </c>
    </row>
    <row r="461">
      <c r="A461" s="1" t="s">
        <v>108</v>
      </c>
      <c r="B461" s="1">
        <v>25</v>
      </c>
      <c r="C461" s="26" t="s">
        <v>1528</v>
      </c>
      <c r="D461" t="s">
        <v>138</v>
      </c>
      <c r="E461" s="27" t="s">
        <v>1529</v>
      </c>
      <c r="F461" s="28" t="s">
        <v>159</v>
      </c>
      <c r="G461" s="29">
        <v>90</v>
      </c>
      <c r="H461" s="28">
        <v>0</v>
      </c>
      <c r="I461" s="30">
        <f>ROUND(G461*H461,P4)</f>
        <v>0</v>
      </c>
      <c r="L461" s="30">
        <v>0</v>
      </c>
      <c r="M461" s="24">
        <f>ROUND(G461*L461,P4)</f>
        <v>0</v>
      </c>
      <c r="N461" s="25" t="s">
        <v>559</v>
      </c>
      <c r="O461" s="31">
        <f>M461*AA461</f>
        <v>0</v>
      </c>
      <c r="P461" s="1">
        <v>3</v>
      </c>
      <c r="AA461" s="1">
        <f>IF(P461=1,$O$3,IF(P461=2,$O$4,$O$5))</f>
        <v>0</v>
      </c>
    </row>
    <row r="462">
      <c r="A462" s="1" t="s">
        <v>114</v>
      </c>
      <c r="E462" s="27" t="s">
        <v>138</v>
      </c>
    </row>
    <row r="463" ht="26.4">
      <c r="A463" s="1" t="s">
        <v>116</v>
      </c>
      <c r="E463" s="32" t="s">
        <v>6524</v>
      </c>
    </row>
    <row r="464">
      <c r="A464" s="1" t="s">
        <v>117</v>
      </c>
      <c r="E464" s="27" t="s">
        <v>138</v>
      </c>
    </row>
    <row r="465">
      <c r="A465" s="1" t="s">
        <v>108</v>
      </c>
      <c r="B465" s="1">
        <v>26</v>
      </c>
      <c r="C465" s="26" t="s">
        <v>1958</v>
      </c>
      <c r="D465" t="s">
        <v>138</v>
      </c>
      <c r="E465" s="27" t="s">
        <v>1959</v>
      </c>
      <c r="F465" s="28" t="s">
        <v>159</v>
      </c>
      <c r="G465" s="29">
        <v>11</v>
      </c>
      <c r="H465" s="28">
        <v>0</v>
      </c>
      <c r="I465" s="30">
        <f>ROUND(G465*H465,P4)</f>
        <v>0</v>
      </c>
      <c r="L465" s="30">
        <v>0</v>
      </c>
      <c r="M465" s="24">
        <f>ROUND(G465*L465,P4)</f>
        <v>0</v>
      </c>
      <c r="N465" s="25" t="s">
        <v>559</v>
      </c>
      <c r="O465" s="31">
        <f>M465*AA465</f>
        <v>0</v>
      </c>
      <c r="P465" s="1">
        <v>3</v>
      </c>
      <c r="AA465" s="1">
        <f>IF(P465=1,$O$3,IF(P465=2,$O$4,$O$5))</f>
        <v>0</v>
      </c>
    </row>
    <row r="466">
      <c r="A466" s="1" t="s">
        <v>114</v>
      </c>
      <c r="E466" s="27" t="s">
        <v>138</v>
      </c>
    </row>
    <row r="467" ht="26.4">
      <c r="A467" s="1" t="s">
        <v>116</v>
      </c>
      <c r="E467" s="32" t="s">
        <v>6525</v>
      </c>
    </row>
    <row r="468">
      <c r="A468" s="1" t="s">
        <v>117</v>
      </c>
      <c r="E468" s="27" t="s">
        <v>138</v>
      </c>
    </row>
    <row r="469">
      <c r="A469" s="1" t="s">
        <v>108</v>
      </c>
      <c r="B469" s="1">
        <v>27</v>
      </c>
      <c r="C469" s="26" t="s">
        <v>1960</v>
      </c>
      <c r="D469" t="s">
        <v>138</v>
      </c>
      <c r="E469" s="27" t="s">
        <v>1961</v>
      </c>
      <c r="F469" s="28" t="s">
        <v>140</v>
      </c>
      <c r="G469" s="29">
        <v>1</v>
      </c>
      <c r="H469" s="28">
        <v>0</v>
      </c>
      <c r="I469" s="30">
        <f>ROUND(G469*H469,P4)</f>
        <v>0</v>
      </c>
      <c r="L469" s="30">
        <v>0</v>
      </c>
      <c r="M469" s="24">
        <f>ROUND(G469*L469,P4)</f>
        <v>0</v>
      </c>
      <c r="N469" s="25" t="s">
        <v>559</v>
      </c>
      <c r="O469" s="31">
        <f>M469*AA469</f>
        <v>0</v>
      </c>
      <c r="P469" s="1">
        <v>3</v>
      </c>
      <c r="AA469" s="1">
        <f>IF(P469=1,$O$3,IF(P469=2,$O$4,$O$5))</f>
        <v>0</v>
      </c>
    </row>
    <row r="470">
      <c r="A470" s="1" t="s">
        <v>114</v>
      </c>
      <c r="E470" s="27" t="s">
        <v>6526</v>
      </c>
    </row>
    <row r="471" ht="26.4">
      <c r="A471" s="1" t="s">
        <v>116</v>
      </c>
      <c r="E471" s="32" t="s">
        <v>6527</v>
      </c>
    </row>
    <row r="472">
      <c r="A472" s="1" t="s">
        <v>117</v>
      </c>
      <c r="E472" s="27" t="s">
        <v>138</v>
      </c>
    </row>
    <row r="473" ht="26.4">
      <c r="A473" s="1" t="s">
        <v>108</v>
      </c>
      <c r="B473" s="1">
        <v>28</v>
      </c>
      <c r="C473" s="26" t="s">
        <v>853</v>
      </c>
      <c r="D473" t="s">
        <v>138</v>
      </c>
      <c r="E473" s="27" t="s">
        <v>854</v>
      </c>
      <c r="F473" s="28" t="s">
        <v>159</v>
      </c>
      <c r="G473" s="29">
        <v>1</v>
      </c>
      <c r="H473" s="28">
        <v>0</v>
      </c>
      <c r="I473" s="30">
        <f>ROUND(G473*H473,P4)</f>
        <v>0</v>
      </c>
      <c r="L473" s="30">
        <v>0</v>
      </c>
      <c r="M473" s="24">
        <f>ROUND(G473*L473,P4)</f>
        <v>0</v>
      </c>
      <c r="N473" s="25" t="s">
        <v>559</v>
      </c>
      <c r="O473" s="31">
        <f>M473*AA473</f>
        <v>0</v>
      </c>
      <c r="P473" s="1">
        <v>3</v>
      </c>
      <c r="AA473" s="1">
        <f>IF(P473=1,$O$3,IF(P473=2,$O$4,$O$5))</f>
        <v>0</v>
      </c>
    </row>
    <row r="474">
      <c r="A474" s="1" t="s">
        <v>114</v>
      </c>
      <c r="E474" s="27" t="s">
        <v>138</v>
      </c>
    </row>
    <row r="475">
      <c r="A475" s="1" t="s">
        <v>116</v>
      </c>
    </row>
    <row r="476">
      <c r="A476" s="1" t="s">
        <v>117</v>
      </c>
      <c r="E476" s="27" t="s">
        <v>138</v>
      </c>
    </row>
    <row r="477" ht="39.6">
      <c r="A477" s="1" t="s">
        <v>108</v>
      </c>
      <c r="B477" s="1">
        <v>29</v>
      </c>
      <c r="C477" s="26" t="s">
        <v>856</v>
      </c>
      <c r="D477" t="s">
        <v>138</v>
      </c>
      <c r="E477" s="27" t="s">
        <v>857</v>
      </c>
      <c r="F477" s="28" t="s">
        <v>159</v>
      </c>
      <c r="G477" s="29">
        <v>4</v>
      </c>
      <c r="H477" s="28">
        <v>0</v>
      </c>
      <c r="I477" s="30">
        <f>ROUND(G477*H477,P4)</f>
        <v>0</v>
      </c>
      <c r="L477" s="30">
        <v>0</v>
      </c>
      <c r="M477" s="24">
        <f>ROUND(G477*L477,P4)</f>
        <v>0</v>
      </c>
      <c r="N477" s="25" t="s">
        <v>559</v>
      </c>
      <c r="O477" s="31">
        <f>M477*AA477</f>
        <v>0</v>
      </c>
      <c r="P477" s="1">
        <v>3</v>
      </c>
      <c r="AA477" s="1">
        <f>IF(P477=1,$O$3,IF(P477=2,$O$4,$O$5))</f>
        <v>0</v>
      </c>
    </row>
    <row r="478">
      <c r="A478" s="1" t="s">
        <v>114</v>
      </c>
      <c r="E478" s="27" t="s">
        <v>138</v>
      </c>
    </row>
    <row r="479">
      <c r="A479" s="1" t="s">
        <v>116</v>
      </c>
    </row>
    <row r="480">
      <c r="A480" s="1" t="s">
        <v>117</v>
      </c>
      <c r="E480" s="27" t="s">
        <v>138</v>
      </c>
    </row>
    <row r="481" ht="26.4">
      <c r="A481" s="1" t="s">
        <v>108</v>
      </c>
      <c r="B481" s="1">
        <v>30</v>
      </c>
      <c r="C481" s="26" t="s">
        <v>859</v>
      </c>
      <c r="D481" t="s">
        <v>138</v>
      </c>
      <c r="E481" s="27" t="s">
        <v>860</v>
      </c>
      <c r="F481" s="28" t="s">
        <v>159</v>
      </c>
      <c r="G481" s="29">
        <v>1</v>
      </c>
      <c r="H481" s="28">
        <v>0</v>
      </c>
      <c r="I481" s="30">
        <f>ROUND(G481*H481,P4)</f>
        <v>0</v>
      </c>
      <c r="L481" s="30">
        <v>0</v>
      </c>
      <c r="M481" s="24">
        <f>ROUND(G481*L481,P4)</f>
        <v>0</v>
      </c>
      <c r="N481" s="25" t="s">
        <v>559</v>
      </c>
      <c r="O481" s="31">
        <f>M481*AA481</f>
        <v>0</v>
      </c>
      <c r="P481" s="1">
        <v>3</v>
      </c>
      <c r="AA481" s="1">
        <f>IF(P481=1,$O$3,IF(P481=2,$O$4,$O$5))</f>
        <v>0</v>
      </c>
    </row>
    <row r="482">
      <c r="A482" s="1" t="s">
        <v>114</v>
      </c>
      <c r="E482" s="27" t="s">
        <v>138</v>
      </c>
    </row>
    <row r="483">
      <c r="A483" s="1" t="s">
        <v>116</v>
      </c>
    </row>
    <row r="484">
      <c r="A484" s="1" t="s">
        <v>117</v>
      </c>
      <c r="E484" s="27" t="s">
        <v>138</v>
      </c>
    </row>
    <row r="485">
      <c r="A485" s="1" t="s">
        <v>108</v>
      </c>
      <c r="B485" s="1">
        <v>31</v>
      </c>
      <c r="C485" s="26" t="s">
        <v>5903</v>
      </c>
      <c r="D485" t="s">
        <v>138</v>
      </c>
      <c r="E485" s="27" t="s">
        <v>5904</v>
      </c>
      <c r="F485" s="28" t="s">
        <v>159</v>
      </c>
      <c r="G485" s="29">
        <v>2</v>
      </c>
      <c r="H485" s="28">
        <v>0</v>
      </c>
      <c r="I485" s="30">
        <f>ROUND(G485*H485,P4)</f>
        <v>0</v>
      </c>
      <c r="L485" s="30">
        <v>0</v>
      </c>
      <c r="M485" s="24">
        <f>ROUND(G485*L485,P4)</f>
        <v>0</v>
      </c>
      <c r="N485" s="25" t="s">
        <v>559</v>
      </c>
      <c r="O485" s="31">
        <f>M485*AA485</f>
        <v>0</v>
      </c>
      <c r="P485" s="1">
        <v>3</v>
      </c>
      <c r="AA485" s="1">
        <f>IF(P485=1,$O$3,IF(P485=2,$O$4,$O$5))</f>
        <v>0</v>
      </c>
    </row>
    <row r="486">
      <c r="A486" s="1" t="s">
        <v>114</v>
      </c>
      <c r="E486" s="27" t="s">
        <v>138</v>
      </c>
    </row>
    <row r="487">
      <c r="A487" s="1" t="s">
        <v>116</v>
      </c>
    </row>
    <row r="488">
      <c r="A488" s="1" t="s">
        <v>117</v>
      </c>
      <c r="E488" s="27" t="s">
        <v>138</v>
      </c>
    </row>
    <row r="489" ht="26.4">
      <c r="A489" s="1" t="s">
        <v>108</v>
      </c>
      <c r="B489" s="1">
        <v>32</v>
      </c>
      <c r="C489" s="26" t="s">
        <v>5906</v>
      </c>
      <c r="D489" t="s">
        <v>138</v>
      </c>
      <c r="E489" s="27" t="s">
        <v>5907</v>
      </c>
      <c r="F489" s="28" t="s">
        <v>159</v>
      </c>
      <c r="G489" s="29">
        <v>2</v>
      </c>
      <c r="H489" s="28">
        <v>0</v>
      </c>
      <c r="I489" s="30">
        <f>ROUND(G489*H489,P4)</f>
        <v>0</v>
      </c>
      <c r="L489" s="30">
        <v>0</v>
      </c>
      <c r="M489" s="24">
        <f>ROUND(G489*L489,P4)</f>
        <v>0</v>
      </c>
      <c r="N489" s="25" t="s">
        <v>559</v>
      </c>
      <c r="O489" s="31">
        <f>M489*AA489</f>
        <v>0</v>
      </c>
      <c r="P489" s="1">
        <v>3</v>
      </c>
      <c r="AA489" s="1">
        <f>IF(P489=1,$O$3,IF(P489=2,$O$4,$O$5))</f>
        <v>0</v>
      </c>
    </row>
    <row r="490">
      <c r="A490" s="1" t="s">
        <v>114</v>
      </c>
      <c r="E490" s="27" t="s">
        <v>138</v>
      </c>
    </row>
    <row r="491">
      <c r="A491" s="1" t="s">
        <v>116</v>
      </c>
    </row>
    <row r="492">
      <c r="A492" s="1" t="s">
        <v>117</v>
      </c>
      <c r="E492" s="27" t="s">
        <v>138</v>
      </c>
    </row>
    <row r="493">
      <c r="A493" s="1" t="s">
        <v>108</v>
      </c>
      <c r="B493" s="1">
        <v>33</v>
      </c>
      <c r="C493" s="26" t="s">
        <v>864</v>
      </c>
      <c r="D493" t="s">
        <v>138</v>
      </c>
      <c r="E493" s="27" t="s">
        <v>865</v>
      </c>
      <c r="F493" s="28" t="s">
        <v>398</v>
      </c>
      <c r="G493" s="29">
        <v>16</v>
      </c>
      <c r="H493" s="28">
        <v>0</v>
      </c>
      <c r="I493" s="30">
        <f>ROUND(G493*H493,P4)</f>
        <v>0</v>
      </c>
      <c r="L493" s="30">
        <v>0</v>
      </c>
      <c r="M493" s="24">
        <f>ROUND(G493*L493,P4)</f>
        <v>0</v>
      </c>
      <c r="N493" s="25" t="s">
        <v>559</v>
      </c>
      <c r="O493" s="31">
        <f>M493*AA493</f>
        <v>0</v>
      </c>
      <c r="P493" s="1">
        <v>3</v>
      </c>
      <c r="AA493" s="1">
        <f>IF(P493=1,$O$3,IF(P493=2,$O$4,$O$5))</f>
        <v>0</v>
      </c>
    </row>
    <row r="494">
      <c r="A494" s="1" t="s">
        <v>114</v>
      </c>
      <c r="E494" s="27" t="s">
        <v>6400</v>
      </c>
    </row>
    <row r="495">
      <c r="A495" s="1" t="s">
        <v>116</v>
      </c>
    </row>
    <row r="496">
      <c r="A496" s="1" t="s">
        <v>117</v>
      </c>
      <c r="E496" s="27" t="s">
        <v>138</v>
      </c>
    </row>
    <row r="497">
      <c r="A497" s="1" t="s">
        <v>108</v>
      </c>
      <c r="B497" s="1">
        <v>34</v>
      </c>
      <c r="C497" s="26" t="s">
        <v>867</v>
      </c>
      <c r="D497" t="s">
        <v>138</v>
      </c>
      <c r="E497" s="27" t="s">
        <v>868</v>
      </c>
      <c r="F497" s="28" t="s">
        <v>398</v>
      </c>
      <c r="G497" s="29">
        <v>8</v>
      </c>
      <c r="H497" s="28">
        <v>0</v>
      </c>
      <c r="I497" s="30">
        <f>ROUND(G497*H497,P4)</f>
        <v>0</v>
      </c>
      <c r="L497" s="30">
        <v>0</v>
      </c>
      <c r="M497" s="24">
        <f>ROUND(G497*L497,P4)</f>
        <v>0</v>
      </c>
      <c r="N497" s="25" t="s">
        <v>559</v>
      </c>
      <c r="O497" s="31">
        <f>M497*AA497</f>
        <v>0</v>
      </c>
      <c r="P497" s="1">
        <v>3</v>
      </c>
      <c r="AA497" s="1">
        <f>IF(P497=1,$O$3,IF(P497=2,$O$4,$O$5))</f>
        <v>0</v>
      </c>
    </row>
    <row r="498">
      <c r="A498" s="1" t="s">
        <v>114</v>
      </c>
      <c r="E498" s="27" t="s">
        <v>6401</v>
      </c>
    </row>
    <row r="499">
      <c r="A499" s="1" t="s">
        <v>116</v>
      </c>
    </row>
    <row r="500">
      <c r="A500" s="1" t="s">
        <v>117</v>
      </c>
      <c r="E500" s="27" t="s">
        <v>138</v>
      </c>
    </row>
    <row r="501">
      <c r="A501" s="1" t="s">
        <v>108</v>
      </c>
      <c r="B501" s="1">
        <v>35</v>
      </c>
      <c r="C501" s="26" t="s">
        <v>869</v>
      </c>
      <c r="D501" t="s">
        <v>138</v>
      </c>
      <c r="E501" s="27" t="s">
        <v>870</v>
      </c>
      <c r="F501" s="28" t="s">
        <v>398</v>
      </c>
      <c r="G501" s="29">
        <v>16</v>
      </c>
      <c r="H501" s="28">
        <v>0</v>
      </c>
      <c r="I501" s="30">
        <f>ROUND(G501*H501,P4)</f>
        <v>0</v>
      </c>
      <c r="L501" s="30">
        <v>0</v>
      </c>
      <c r="M501" s="24">
        <f>ROUND(G501*L501,P4)</f>
        <v>0</v>
      </c>
      <c r="N501" s="25" t="s">
        <v>559</v>
      </c>
      <c r="O501" s="31">
        <f>M501*AA501</f>
        <v>0</v>
      </c>
      <c r="P501" s="1">
        <v>3</v>
      </c>
      <c r="AA501" s="1">
        <f>IF(P501=1,$O$3,IF(P501=2,$O$4,$O$5))</f>
        <v>0</v>
      </c>
    </row>
    <row r="502" ht="52.8">
      <c r="A502" s="1" t="s">
        <v>114</v>
      </c>
      <c r="E502" s="27" t="s">
        <v>6528</v>
      </c>
    </row>
    <row r="503">
      <c r="A503" s="1" t="s">
        <v>116</v>
      </c>
    </row>
    <row r="504">
      <c r="A504" s="1" t="s">
        <v>117</v>
      </c>
      <c r="E504" s="27" t="s">
        <v>138</v>
      </c>
    </row>
    <row r="505">
      <c r="A505" s="1" t="s">
        <v>108</v>
      </c>
      <c r="B505" s="1">
        <v>36</v>
      </c>
      <c r="C505" s="26" t="s">
        <v>861</v>
      </c>
      <c r="D505" t="s">
        <v>138</v>
      </c>
      <c r="E505" s="27" t="s">
        <v>862</v>
      </c>
      <c r="F505" s="28" t="s">
        <v>398</v>
      </c>
      <c r="G505" s="29">
        <v>64</v>
      </c>
      <c r="H505" s="28">
        <v>0</v>
      </c>
      <c r="I505" s="30">
        <f>ROUND(G505*H505,P4)</f>
        <v>0</v>
      </c>
      <c r="L505" s="30">
        <v>0</v>
      </c>
      <c r="M505" s="24">
        <f>ROUND(G505*L505,P4)</f>
        <v>0</v>
      </c>
      <c r="N505" s="25" t="s">
        <v>559</v>
      </c>
      <c r="O505" s="31">
        <f>M505*AA505</f>
        <v>0</v>
      </c>
      <c r="P505" s="1">
        <v>3</v>
      </c>
      <c r="AA505" s="1">
        <f>IF(P505=1,$O$3,IF(P505=2,$O$4,$O$5))</f>
        <v>0</v>
      </c>
    </row>
    <row r="506" ht="26.4">
      <c r="A506" s="1" t="s">
        <v>114</v>
      </c>
      <c r="E506" s="27" t="s">
        <v>6403</v>
      </c>
    </row>
    <row r="507">
      <c r="A507" s="1" t="s">
        <v>116</v>
      </c>
    </row>
    <row r="508">
      <c r="A508" s="1" t="s">
        <v>117</v>
      </c>
      <c r="E508" s="27" t="s">
        <v>138</v>
      </c>
    </row>
    <row r="509">
      <c r="A509" s="1" t="s">
        <v>108</v>
      </c>
      <c r="B509" s="1">
        <v>37</v>
      </c>
      <c r="C509" s="26" t="s">
        <v>873</v>
      </c>
      <c r="D509" t="s">
        <v>138</v>
      </c>
      <c r="E509" s="27" t="s">
        <v>874</v>
      </c>
      <c r="F509" s="28" t="s">
        <v>159</v>
      </c>
      <c r="G509" s="29">
        <v>20</v>
      </c>
      <c r="H509" s="28">
        <v>0</v>
      </c>
      <c r="I509" s="30">
        <f>ROUND(G509*H509,P4)</f>
        <v>0</v>
      </c>
      <c r="L509" s="30">
        <v>0</v>
      </c>
      <c r="M509" s="24">
        <f>ROUND(G509*L509,P4)</f>
        <v>0</v>
      </c>
      <c r="N509" s="25" t="s">
        <v>559</v>
      </c>
      <c r="O509" s="31">
        <f>M509*AA509</f>
        <v>0</v>
      </c>
      <c r="P509" s="1">
        <v>3</v>
      </c>
      <c r="AA509" s="1">
        <f>IF(P509=1,$O$3,IF(P509=2,$O$4,$O$5))</f>
        <v>0</v>
      </c>
    </row>
    <row r="510">
      <c r="A510" s="1" t="s">
        <v>114</v>
      </c>
      <c r="E510" s="27" t="s">
        <v>6529</v>
      </c>
    </row>
    <row r="511" ht="26.4">
      <c r="A511" s="1" t="s">
        <v>116</v>
      </c>
      <c r="E511" s="32" t="s">
        <v>6530</v>
      </c>
    </row>
    <row r="512">
      <c r="A512" s="1" t="s">
        <v>117</v>
      </c>
      <c r="E512" s="27" t="s">
        <v>138</v>
      </c>
    </row>
    <row r="513">
      <c r="A513" s="1" t="s">
        <v>108</v>
      </c>
      <c r="B513" s="1">
        <v>38</v>
      </c>
      <c r="C513" s="26" t="s">
        <v>2105</v>
      </c>
      <c r="D513" t="s">
        <v>138</v>
      </c>
      <c r="E513" s="27" t="s">
        <v>2106</v>
      </c>
      <c r="F513" s="28" t="s">
        <v>159</v>
      </c>
      <c r="G513" s="29">
        <v>94</v>
      </c>
      <c r="H513" s="28">
        <v>0</v>
      </c>
      <c r="I513" s="30">
        <f>ROUND(G513*H513,P4)</f>
        <v>0</v>
      </c>
      <c r="L513" s="30">
        <v>0</v>
      </c>
      <c r="M513" s="24">
        <f>ROUND(G513*L513,P4)</f>
        <v>0</v>
      </c>
      <c r="N513" s="25" t="s">
        <v>559</v>
      </c>
      <c r="O513" s="31">
        <f>M513*AA513</f>
        <v>0</v>
      </c>
      <c r="P513" s="1">
        <v>3</v>
      </c>
      <c r="AA513" s="1">
        <f>IF(P513=1,$O$3,IF(P513=2,$O$4,$O$5))</f>
        <v>0</v>
      </c>
    </row>
    <row r="514">
      <c r="A514" s="1" t="s">
        <v>114</v>
      </c>
      <c r="E514" s="27" t="s">
        <v>6531</v>
      </c>
    </row>
    <row r="515" ht="26.4">
      <c r="A515" s="1" t="s">
        <v>116</v>
      </c>
      <c r="E515" s="32" t="s">
        <v>6532</v>
      </c>
    </row>
    <row r="516">
      <c r="A516" s="1" t="s">
        <v>117</v>
      </c>
      <c r="E516" s="27" t="s">
        <v>138</v>
      </c>
    </row>
    <row r="517">
      <c r="A517" s="1" t="s">
        <v>108</v>
      </c>
      <c r="B517" s="1">
        <v>39</v>
      </c>
      <c r="C517" s="26" t="s">
        <v>2228</v>
      </c>
      <c r="D517" t="s">
        <v>138</v>
      </c>
      <c r="E517" s="27" t="s">
        <v>2229</v>
      </c>
      <c r="F517" s="28" t="s">
        <v>159</v>
      </c>
      <c r="G517" s="29">
        <v>52</v>
      </c>
      <c r="H517" s="28">
        <v>0</v>
      </c>
      <c r="I517" s="30">
        <f>ROUND(G517*H517,P4)</f>
        <v>0</v>
      </c>
      <c r="L517" s="30">
        <v>0</v>
      </c>
      <c r="M517" s="24">
        <f>ROUND(G517*L517,P4)</f>
        <v>0</v>
      </c>
      <c r="N517" s="25" t="s">
        <v>559</v>
      </c>
      <c r="O517" s="31">
        <f>M517*AA517</f>
        <v>0</v>
      </c>
      <c r="P517" s="1">
        <v>3</v>
      </c>
      <c r="AA517" s="1">
        <f>IF(P517=1,$O$3,IF(P517=2,$O$4,$O$5))</f>
        <v>0</v>
      </c>
    </row>
    <row r="518">
      <c r="A518" s="1" t="s">
        <v>114</v>
      </c>
      <c r="E518" s="27" t="s">
        <v>6531</v>
      </c>
    </row>
    <row r="519" ht="26.4">
      <c r="A519" s="1" t="s">
        <v>116</v>
      </c>
      <c r="E519" s="32" t="s">
        <v>6533</v>
      </c>
    </row>
    <row r="520">
      <c r="A520" s="1" t="s">
        <v>117</v>
      </c>
      <c r="E520" s="27" t="s">
        <v>138</v>
      </c>
    </row>
    <row r="521">
      <c r="A521" s="1" t="s">
        <v>108</v>
      </c>
      <c r="B521" s="1">
        <v>40</v>
      </c>
      <c r="C521" s="26" t="s">
        <v>6534</v>
      </c>
      <c r="D521" t="s">
        <v>138</v>
      </c>
      <c r="E521" s="27" t="s">
        <v>6535</v>
      </c>
      <c r="F521" s="28" t="s">
        <v>167</v>
      </c>
      <c r="G521" s="29">
        <v>30</v>
      </c>
      <c r="H521" s="28">
        <v>0</v>
      </c>
      <c r="I521" s="30">
        <f>ROUND(G521*H521,P4)</f>
        <v>0</v>
      </c>
      <c r="L521" s="30">
        <v>0</v>
      </c>
      <c r="M521" s="24">
        <f>ROUND(G521*L521,P4)</f>
        <v>0</v>
      </c>
      <c r="N521" s="25" t="s">
        <v>559</v>
      </c>
      <c r="O521" s="31">
        <f>M521*AA521</f>
        <v>0</v>
      </c>
      <c r="P521" s="1">
        <v>3</v>
      </c>
      <c r="AA521" s="1">
        <f>IF(P521=1,$O$3,IF(P521=2,$O$4,$O$5))</f>
        <v>0</v>
      </c>
    </row>
    <row r="522" ht="26.4">
      <c r="A522" s="1" t="s">
        <v>114</v>
      </c>
      <c r="E522" s="27" t="s">
        <v>6536</v>
      </c>
    </row>
    <row r="523">
      <c r="A523" s="1" t="s">
        <v>116</v>
      </c>
    </row>
    <row r="524">
      <c r="A524" s="1" t="s">
        <v>117</v>
      </c>
      <c r="E524" s="27" t="s">
        <v>138</v>
      </c>
    </row>
    <row r="525">
      <c r="A525" s="1" t="s">
        <v>108</v>
      </c>
      <c r="B525" s="1">
        <v>41</v>
      </c>
      <c r="C525" s="26" t="s">
        <v>3905</v>
      </c>
      <c r="D525" t="s">
        <v>138</v>
      </c>
      <c r="E525" s="27" t="s">
        <v>3906</v>
      </c>
      <c r="F525" s="28" t="s">
        <v>167</v>
      </c>
      <c r="G525" s="29">
        <v>80</v>
      </c>
      <c r="H525" s="28">
        <v>0</v>
      </c>
      <c r="I525" s="30">
        <f>ROUND(G525*H525,P4)</f>
        <v>0</v>
      </c>
      <c r="L525" s="30">
        <v>0</v>
      </c>
      <c r="M525" s="24">
        <f>ROUND(G525*L525,P4)</f>
        <v>0</v>
      </c>
      <c r="N525" s="25" t="s">
        <v>559</v>
      </c>
      <c r="O525" s="31">
        <f>M525*AA525</f>
        <v>0</v>
      </c>
      <c r="P525" s="1">
        <v>3</v>
      </c>
      <c r="AA525" s="1">
        <f>IF(P525=1,$O$3,IF(P525=2,$O$4,$O$5))</f>
        <v>0</v>
      </c>
    </row>
    <row r="526" ht="26.4">
      <c r="A526" s="1" t="s">
        <v>114</v>
      </c>
      <c r="E526" s="27" t="s">
        <v>6537</v>
      </c>
    </row>
    <row r="527" ht="26.4">
      <c r="A527" s="1" t="s">
        <v>116</v>
      </c>
      <c r="E527" s="32" t="s">
        <v>6538</v>
      </c>
    </row>
    <row r="528">
      <c r="A528" s="1" t="s">
        <v>117</v>
      </c>
      <c r="E528" s="27" t="s">
        <v>138</v>
      </c>
    </row>
    <row r="529">
      <c r="A529" s="1" t="s">
        <v>108</v>
      </c>
      <c r="B529" s="1">
        <v>42</v>
      </c>
      <c r="C529" s="26" t="s">
        <v>6539</v>
      </c>
      <c r="D529" t="s">
        <v>138</v>
      </c>
      <c r="E529" s="27" t="s">
        <v>6540</v>
      </c>
      <c r="F529" s="28" t="s">
        <v>159</v>
      </c>
      <c r="G529" s="29">
        <v>1</v>
      </c>
      <c r="H529" s="28">
        <v>0</v>
      </c>
      <c r="I529" s="30">
        <f>ROUND(G529*H529,P4)</f>
        <v>0</v>
      </c>
      <c r="L529" s="30">
        <v>0</v>
      </c>
      <c r="M529" s="24">
        <f>ROUND(G529*L529,P4)</f>
        <v>0</v>
      </c>
      <c r="N529" s="25" t="s">
        <v>559</v>
      </c>
      <c r="O529" s="31">
        <f>M529*AA529</f>
        <v>0</v>
      </c>
      <c r="P529" s="1">
        <v>3</v>
      </c>
      <c r="AA529" s="1">
        <f>IF(P529=1,$O$3,IF(P529=2,$O$4,$O$5))</f>
        <v>0</v>
      </c>
    </row>
    <row r="530">
      <c r="A530" s="1" t="s">
        <v>114</v>
      </c>
      <c r="E530" s="27" t="s">
        <v>6541</v>
      </c>
    </row>
    <row r="531" ht="26.4">
      <c r="A531" s="1" t="s">
        <v>116</v>
      </c>
      <c r="E531" s="32" t="s">
        <v>6411</v>
      </c>
    </row>
    <row r="532">
      <c r="A532" s="1" t="s">
        <v>117</v>
      </c>
      <c r="E532" s="27" t="s">
        <v>138</v>
      </c>
    </row>
    <row r="533">
      <c r="A533" s="1" t="s">
        <v>108</v>
      </c>
      <c r="B533" s="1">
        <v>43</v>
      </c>
      <c r="C533" s="26" t="s">
        <v>6542</v>
      </c>
      <c r="D533" t="s">
        <v>138</v>
      </c>
      <c r="E533" s="27" t="s">
        <v>6543</v>
      </c>
      <c r="F533" s="28" t="s">
        <v>159</v>
      </c>
      <c r="G533" s="29">
        <v>1</v>
      </c>
      <c r="H533" s="28">
        <v>0</v>
      </c>
      <c r="I533" s="30">
        <f>ROUND(G533*H533,P4)</f>
        <v>0</v>
      </c>
      <c r="L533" s="30">
        <v>0</v>
      </c>
      <c r="M533" s="24">
        <f>ROUND(G533*L533,P4)</f>
        <v>0</v>
      </c>
      <c r="N533" s="25" t="s">
        <v>559</v>
      </c>
      <c r="O533" s="31">
        <f>M533*AA533</f>
        <v>0</v>
      </c>
      <c r="P533" s="1">
        <v>3</v>
      </c>
      <c r="AA533" s="1">
        <f>IF(P533=1,$O$3,IF(P533=2,$O$4,$O$5))</f>
        <v>0</v>
      </c>
    </row>
    <row r="534">
      <c r="A534" s="1" t="s">
        <v>114</v>
      </c>
      <c r="E534" s="27" t="s">
        <v>6541</v>
      </c>
    </row>
    <row r="535" ht="26.4">
      <c r="A535" s="1" t="s">
        <v>116</v>
      </c>
      <c r="E535" s="32" t="s">
        <v>6411</v>
      </c>
    </row>
    <row r="536">
      <c r="A536" s="1" t="s">
        <v>117</v>
      </c>
      <c r="E536" s="27" t="s">
        <v>138</v>
      </c>
    </row>
    <row r="537">
      <c r="A537" s="1" t="s">
        <v>108</v>
      </c>
      <c r="B537" s="1">
        <v>44</v>
      </c>
      <c r="C537" s="26" t="s">
        <v>6544</v>
      </c>
      <c r="D537" t="s">
        <v>138</v>
      </c>
      <c r="E537" s="27" t="s">
        <v>6545</v>
      </c>
      <c r="F537" s="28" t="s">
        <v>159</v>
      </c>
      <c r="G537" s="29">
        <v>2</v>
      </c>
      <c r="H537" s="28">
        <v>0</v>
      </c>
      <c r="I537" s="30">
        <f>ROUND(G537*H537,P4)</f>
        <v>0</v>
      </c>
      <c r="L537" s="30">
        <v>0</v>
      </c>
      <c r="M537" s="24">
        <f>ROUND(G537*L537,P4)</f>
        <v>0</v>
      </c>
      <c r="N537" s="25" t="s">
        <v>559</v>
      </c>
      <c r="O537" s="31">
        <f>M537*AA537</f>
        <v>0</v>
      </c>
      <c r="P537" s="1">
        <v>3</v>
      </c>
      <c r="AA537" s="1">
        <f>IF(P537=1,$O$3,IF(P537=2,$O$4,$O$5))</f>
        <v>0</v>
      </c>
    </row>
    <row r="538">
      <c r="A538" s="1" t="s">
        <v>114</v>
      </c>
      <c r="E538" s="27" t="s">
        <v>6546</v>
      </c>
    </row>
    <row r="539" ht="26.4">
      <c r="A539" s="1" t="s">
        <v>116</v>
      </c>
      <c r="E539" s="32" t="s">
        <v>6407</v>
      </c>
    </row>
    <row r="540">
      <c r="A540" s="1" t="s">
        <v>117</v>
      </c>
      <c r="E540" s="27" t="s">
        <v>138</v>
      </c>
    </row>
    <row r="541">
      <c r="A541" s="1" t="s">
        <v>108</v>
      </c>
      <c r="B541" s="1">
        <v>45</v>
      </c>
      <c r="C541" s="26" t="s">
        <v>774</v>
      </c>
      <c r="D541" t="s">
        <v>138</v>
      </c>
      <c r="E541" s="27" t="s">
        <v>775</v>
      </c>
      <c r="F541" s="28" t="s">
        <v>6418</v>
      </c>
      <c r="G541" s="29">
        <v>28</v>
      </c>
      <c r="H541" s="28">
        <v>0</v>
      </c>
      <c r="I541" s="30">
        <f>ROUND(G541*H541,P4)</f>
        <v>0</v>
      </c>
      <c r="L541" s="30">
        <v>0</v>
      </c>
      <c r="M541" s="24">
        <f>ROUND(G541*L541,P4)</f>
        <v>0</v>
      </c>
      <c r="N541" s="25" t="s">
        <v>559</v>
      </c>
      <c r="O541" s="31">
        <f>M541*AA541</f>
        <v>0</v>
      </c>
      <c r="P541" s="1">
        <v>3</v>
      </c>
      <c r="AA541" s="1">
        <f>IF(P541=1,$O$3,IF(P541=2,$O$4,$O$5))</f>
        <v>0</v>
      </c>
    </row>
    <row r="542" ht="39.6">
      <c r="A542" s="1" t="s">
        <v>114</v>
      </c>
      <c r="E542" s="27" t="s">
        <v>6547</v>
      </c>
    </row>
    <row r="543" ht="26.4">
      <c r="A543" s="1" t="s">
        <v>116</v>
      </c>
      <c r="E543" s="32" t="s">
        <v>6548</v>
      </c>
    </row>
    <row r="544">
      <c r="A544" s="1" t="s">
        <v>117</v>
      </c>
      <c r="E544" s="27" t="s">
        <v>138</v>
      </c>
    </row>
    <row r="545">
      <c r="A545" s="1" t="s">
        <v>105</v>
      </c>
      <c r="C545" s="22" t="s">
        <v>2395</v>
      </c>
      <c r="E545" s="23" t="s">
        <v>6549</v>
      </c>
      <c r="L545" s="24">
        <f>SUMIFS(L546:L549,A546:A549,"P")</f>
        <v>0</v>
      </c>
      <c r="M545" s="24">
        <f>SUMIFS(M546:M549,A546:A549,"P")</f>
        <v>0</v>
      </c>
      <c r="N545" s="25"/>
    </row>
    <row r="546">
      <c r="A546" s="1" t="s">
        <v>108</v>
      </c>
      <c r="B546" s="1">
        <v>63</v>
      </c>
      <c r="C546" s="26" t="s">
        <v>1802</v>
      </c>
      <c r="D546" t="s">
        <v>138</v>
      </c>
      <c r="E546" s="27" t="s">
        <v>1803</v>
      </c>
      <c r="F546" s="28" t="s">
        <v>153</v>
      </c>
      <c r="G546" s="29">
        <v>2.3039999999999998</v>
      </c>
      <c r="H546" s="28">
        <v>0</v>
      </c>
      <c r="I546" s="30">
        <f>ROUND(G546*H546,P4)</f>
        <v>0</v>
      </c>
      <c r="L546" s="30">
        <v>0</v>
      </c>
      <c r="M546" s="24">
        <f>ROUND(G546*L546,P4)</f>
        <v>0</v>
      </c>
      <c r="N546" s="25" t="s">
        <v>559</v>
      </c>
      <c r="O546" s="31">
        <f>M546*AA546</f>
        <v>0</v>
      </c>
      <c r="P546" s="1">
        <v>3</v>
      </c>
      <c r="AA546" s="1">
        <f>IF(P546=1,$O$3,IF(P546=2,$O$4,$O$5))</f>
        <v>0</v>
      </c>
    </row>
    <row r="547">
      <c r="A547" s="1" t="s">
        <v>114</v>
      </c>
      <c r="E547" s="27" t="s">
        <v>6550</v>
      </c>
    </row>
    <row r="548" ht="26.4">
      <c r="A548" s="1" t="s">
        <v>116</v>
      </c>
      <c r="E548" s="32" t="s">
        <v>6551</v>
      </c>
    </row>
    <row r="549">
      <c r="A549" s="1" t="s">
        <v>117</v>
      </c>
      <c r="E549" s="27" t="s">
        <v>138</v>
      </c>
    </row>
    <row r="550">
      <c r="A550" s="1" t="s">
        <v>105</v>
      </c>
      <c r="C550" s="22" t="s">
        <v>1117</v>
      </c>
      <c r="E550" s="23" t="s">
        <v>6420</v>
      </c>
      <c r="L550" s="24">
        <f>SUMIFS(L551:L558,A551:A558,"P")</f>
        <v>0</v>
      </c>
      <c r="M550" s="24">
        <f>SUMIFS(M551:M558,A551:A558,"P")</f>
        <v>0</v>
      </c>
      <c r="N550" s="25"/>
    </row>
    <row r="551" ht="26.4">
      <c r="A551" s="1" t="s">
        <v>108</v>
      </c>
      <c r="B551" s="1">
        <v>65</v>
      </c>
      <c r="C551" s="26" t="s">
        <v>109</v>
      </c>
      <c r="D551" t="s">
        <v>110</v>
      </c>
      <c r="E551" s="27" t="s">
        <v>111</v>
      </c>
      <c r="F551" s="28" t="s">
        <v>112</v>
      </c>
      <c r="G551" s="29">
        <v>43</v>
      </c>
      <c r="H551" s="28">
        <v>0</v>
      </c>
      <c r="I551" s="30">
        <f>ROUND(G551*H551,P4)</f>
        <v>0</v>
      </c>
      <c r="L551" s="30">
        <v>0</v>
      </c>
      <c r="M551" s="24">
        <f>ROUND(G551*L551,P4)</f>
        <v>0</v>
      </c>
      <c r="N551" s="25" t="s">
        <v>785</v>
      </c>
      <c r="O551" s="31">
        <f>M551*AA551</f>
        <v>0</v>
      </c>
      <c r="P551" s="1">
        <v>3</v>
      </c>
      <c r="AA551" s="1">
        <f>IF(P551=1,$O$3,IF(P551=2,$O$4,$O$5))</f>
        <v>0</v>
      </c>
    </row>
    <row r="552" ht="26.4">
      <c r="A552" s="1" t="s">
        <v>114</v>
      </c>
      <c r="E552" s="27" t="s">
        <v>115</v>
      </c>
    </row>
    <row r="553" ht="26.4">
      <c r="A553" s="1" t="s">
        <v>116</v>
      </c>
      <c r="E553" s="32" t="s">
        <v>6421</v>
      </c>
    </row>
    <row r="554" ht="198">
      <c r="A554" s="1" t="s">
        <v>117</v>
      </c>
      <c r="E554" s="27" t="s">
        <v>787</v>
      </c>
    </row>
    <row r="555" ht="26.4">
      <c r="A555" s="1" t="s">
        <v>108</v>
      </c>
      <c r="B555" s="1">
        <v>66</v>
      </c>
      <c r="C555" s="26" t="s">
        <v>788</v>
      </c>
      <c r="D555" t="s">
        <v>789</v>
      </c>
      <c r="E555" s="27" t="s">
        <v>790</v>
      </c>
      <c r="F555" s="28" t="s">
        <v>112</v>
      </c>
      <c r="G555" s="29">
        <v>6</v>
      </c>
      <c r="H555" s="28">
        <v>0</v>
      </c>
      <c r="I555" s="30">
        <f>ROUND(G555*H555,P4)</f>
        <v>0</v>
      </c>
      <c r="L555" s="30">
        <v>0</v>
      </c>
      <c r="M555" s="24">
        <f>ROUND(G555*L555,P4)</f>
        <v>0</v>
      </c>
      <c r="N555" s="25" t="s">
        <v>785</v>
      </c>
      <c r="O555" s="31">
        <f>M555*AA555</f>
        <v>0</v>
      </c>
      <c r="P555" s="1">
        <v>3</v>
      </c>
      <c r="AA555" s="1">
        <f>IF(P555=1,$O$3,IF(P555=2,$O$4,$O$5))</f>
        <v>0</v>
      </c>
    </row>
    <row r="556" ht="26.4">
      <c r="A556" s="1" t="s">
        <v>114</v>
      </c>
      <c r="E556" s="27" t="s">
        <v>115</v>
      </c>
    </row>
    <row r="557" ht="39.6">
      <c r="A557" s="1" t="s">
        <v>116</v>
      </c>
      <c r="E557" s="32" t="s">
        <v>6552</v>
      </c>
    </row>
    <row r="558" ht="184.8">
      <c r="A558" s="1" t="s">
        <v>117</v>
      </c>
      <c r="E558" s="27" t="s">
        <v>792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COUNTIFS(L8:L617,"=0",A8:A617,"P")+COUNTIFS(L8:L617,"",A8:A617,"P")+SUM(Q8:Q617)</f>
        <v>0</v>
      </c>
    </row>
    <row r="8">
      <c r="A8" s="1" t="s">
        <v>100</v>
      </c>
      <c r="C8" s="22" t="s">
        <v>6553</v>
      </c>
      <c r="E8" s="23" t="s">
        <v>71</v>
      </c>
      <c r="L8" s="24">
        <f>L9+L96+L369</f>
        <v>0</v>
      </c>
      <c r="M8" s="24">
        <f>M9+M96+M369</f>
        <v>0</v>
      </c>
      <c r="N8" s="25"/>
    </row>
    <row r="9">
      <c r="A9" s="1" t="s">
        <v>102</v>
      </c>
      <c r="C9" s="22" t="s">
        <v>6554</v>
      </c>
      <c r="E9" s="23" t="s">
        <v>6555</v>
      </c>
      <c r="L9" s="24">
        <f>L10+L15+L20+L29+L70+L91</f>
        <v>0</v>
      </c>
      <c r="M9" s="24">
        <f>M10+M15+M20+M29+M70+M91</f>
        <v>0</v>
      </c>
      <c r="N9" s="25"/>
    </row>
    <row r="10">
      <c r="A10" s="1" t="s">
        <v>105</v>
      </c>
      <c r="C10" s="22" t="s">
        <v>483</v>
      </c>
      <c r="E10" s="23" t="s">
        <v>107</v>
      </c>
      <c r="L10" s="24">
        <f>SUMIFS(L11:L14,A11:A14,"P")</f>
        <v>0</v>
      </c>
      <c r="M10" s="24">
        <f>SUMIFS(M11:M14,A11:A14,"P")</f>
        <v>0</v>
      </c>
      <c r="N10" s="25"/>
    </row>
    <row r="11">
      <c r="A11" s="1" t="s">
        <v>108</v>
      </c>
      <c r="B11" s="1">
        <v>19</v>
      </c>
      <c r="C11" s="26" t="s">
        <v>6271</v>
      </c>
      <c r="D11" t="s">
        <v>138</v>
      </c>
      <c r="E11" s="27" t="s">
        <v>6272</v>
      </c>
      <c r="F11" s="28" t="s">
        <v>398</v>
      </c>
      <c r="G11" s="29">
        <v>8</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row>
    <row r="14">
      <c r="A14" s="1" t="s">
        <v>117</v>
      </c>
      <c r="E14" s="27" t="s">
        <v>138</v>
      </c>
    </row>
    <row r="15">
      <c r="A15" s="1" t="s">
        <v>105</v>
      </c>
      <c r="C15" s="22" t="s">
        <v>1663</v>
      </c>
      <c r="E15" s="23" t="s">
        <v>5682</v>
      </c>
      <c r="L15" s="24">
        <f>SUMIFS(L16:L19,A16:A19,"P")</f>
        <v>0</v>
      </c>
      <c r="M15" s="24">
        <f>SUMIFS(M16:M19,A16:A19,"P")</f>
        <v>0</v>
      </c>
      <c r="N15" s="25"/>
    </row>
    <row r="16">
      <c r="A16" s="1" t="s">
        <v>108</v>
      </c>
      <c r="B16" s="1">
        <v>16</v>
      </c>
      <c r="C16" s="26" t="s">
        <v>426</v>
      </c>
      <c r="D16" t="s">
        <v>138</v>
      </c>
      <c r="E16" s="27" t="s">
        <v>427</v>
      </c>
      <c r="F16" s="28" t="s">
        <v>153</v>
      </c>
      <c r="G16" s="29">
        <v>13.16</v>
      </c>
      <c r="H16" s="28">
        <v>0</v>
      </c>
      <c r="I16" s="30">
        <f>ROUND(G16*H16,P4)</f>
        <v>0</v>
      </c>
      <c r="L16" s="30">
        <v>0</v>
      </c>
      <c r="M16" s="24">
        <f>ROUND(G16*L16,P4)</f>
        <v>0</v>
      </c>
      <c r="N16" s="25" t="s">
        <v>559</v>
      </c>
      <c r="O16" s="31">
        <f>M16*AA16</f>
        <v>0</v>
      </c>
      <c r="P16" s="1">
        <v>3</v>
      </c>
      <c r="AA16" s="1">
        <f>IF(P16=1,$O$3,IF(P16=2,$O$4,$O$5))</f>
        <v>0</v>
      </c>
    </row>
    <row r="17">
      <c r="A17" s="1" t="s">
        <v>114</v>
      </c>
      <c r="E17" s="27" t="s">
        <v>6556</v>
      </c>
    </row>
    <row r="18" ht="26.4">
      <c r="A18" s="1" t="s">
        <v>116</v>
      </c>
      <c r="E18" s="32" t="s">
        <v>6557</v>
      </c>
    </row>
    <row r="19">
      <c r="A19" s="1" t="s">
        <v>117</v>
      </c>
      <c r="E19" s="27" t="s">
        <v>138</v>
      </c>
    </row>
    <row r="20">
      <c r="A20" s="1" t="s">
        <v>105</v>
      </c>
      <c r="C20" s="22" t="s">
        <v>5686</v>
      </c>
      <c r="E20" s="23" t="s">
        <v>5687</v>
      </c>
      <c r="L20" s="24">
        <f>SUMIFS(L21:L28,A21:A28,"P")</f>
        <v>0</v>
      </c>
      <c r="M20" s="24">
        <f>SUMIFS(M21:M28,A21:A28,"P")</f>
        <v>0</v>
      </c>
      <c r="N20" s="25"/>
    </row>
    <row r="21">
      <c r="A21" s="1" t="s">
        <v>108</v>
      </c>
      <c r="B21" s="1">
        <v>17</v>
      </c>
      <c r="C21" s="26" t="s">
        <v>151</v>
      </c>
      <c r="D21" t="s">
        <v>138</v>
      </c>
      <c r="E21" s="27" t="s">
        <v>152</v>
      </c>
      <c r="F21" s="28" t="s">
        <v>153</v>
      </c>
      <c r="G21" s="29">
        <v>13.16</v>
      </c>
      <c r="H21" s="28">
        <v>0</v>
      </c>
      <c r="I21" s="30">
        <f>ROUND(G21*H21,P4)</f>
        <v>0</v>
      </c>
      <c r="L21" s="30">
        <v>0</v>
      </c>
      <c r="M21" s="24">
        <f>ROUND(G21*L21,P4)</f>
        <v>0</v>
      </c>
      <c r="N21" s="25" t="s">
        <v>559</v>
      </c>
      <c r="O21" s="31">
        <f>M21*AA21</f>
        <v>0</v>
      </c>
      <c r="P21" s="1">
        <v>3</v>
      </c>
      <c r="AA21" s="1">
        <f>IF(P21=1,$O$3,IF(P21=2,$O$4,$O$5))</f>
        <v>0</v>
      </c>
    </row>
    <row r="22">
      <c r="A22" s="1" t="s">
        <v>114</v>
      </c>
      <c r="E22" s="27" t="s">
        <v>6556</v>
      </c>
    </row>
    <row r="23" ht="26.4">
      <c r="A23" s="1" t="s">
        <v>116</v>
      </c>
      <c r="E23" s="32" t="s">
        <v>6557</v>
      </c>
    </row>
    <row r="24">
      <c r="A24" s="1" t="s">
        <v>117</v>
      </c>
      <c r="E24" s="27" t="s">
        <v>138</v>
      </c>
    </row>
    <row r="25">
      <c r="A25" s="1" t="s">
        <v>108</v>
      </c>
      <c r="B25" s="1">
        <v>18</v>
      </c>
      <c r="C25" s="26" t="s">
        <v>1674</v>
      </c>
      <c r="D25" t="s">
        <v>138</v>
      </c>
      <c r="E25" s="27" t="s">
        <v>1675</v>
      </c>
      <c r="F25" s="28" t="s">
        <v>148</v>
      </c>
      <c r="G25" s="29">
        <v>12.949999999999999</v>
      </c>
      <c r="H25" s="28">
        <v>0</v>
      </c>
      <c r="I25" s="30">
        <f>ROUND(G25*H25,P4)</f>
        <v>0</v>
      </c>
      <c r="L25" s="30">
        <v>0</v>
      </c>
      <c r="M25" s="24">
        <f>ROUND(G25*L25,P4)</f>
        <v>0</v>
      </c>
      <c r="N25" s="25" t="s">
        <v>559</v>
      </c>
      <c r="O25" s="31">
        <f>M25*AA25</f>
        <v>0</v>
      </c>
      <c r="P25" s="1">
        <v>3</v>
      </c>
      <c r="AA25" s="1">
        <f>IF(P25=1,$O$3,IF(P25=2,$O$4,$O$5))</f>
        <v>0</v>
      </c>
    </row>
    <row r="26" ht="26.4">
      <c r="A26" s="1" t="s">
        <v>114</v>
      </c>
      <c r="E26" s="27" t="s">
        <v>6558</v>
      </c>
    </row>
    <row r="27" ht="26.4">
      <c r="A27" s="1" t="s">
        <v>116</v>
      </c>
      <c r="E27" s="32" t="s">
        <v>6559</v>
      </c>
    </row>
    <row r="28">
      <c r="A28" s="1" t="s">
        <v>117</v>
      </c>
      <c r="E28" s="27" t="s">
        <v>138</v>
      </c>
    </row>
    <row r="29">
      <c r="A29" s="1" t="s">
        <v>105</v>
      </c>
      <c r="C29" s="22" t="s">
        <v>2037</v>
      </c>
      <c r="E29" s="23" t="s">
        <v>2038</v>
      </c>
      <c r="L29" s="24">
        <f>SUMIFS(L30:L69,A30:A69,"P")</f>
        <v>0</v>
      </c>
      <c r="M29" s="24">
        <f>SUMIFS(M30:M69,A30:A69,"P")</f>
        <v>0</v>
      </c>
      <c r="N29" s="25"/>
    </row>
    <row r="30">
      <c r="A30" s="1" t="s">
        <v>108</v>
      </c>
      <c r="B30" s="1">
        <v>6</v>
      </c>
      <c r="C30" s="26" t="s">
        <v>165</v>
      </c>
      <c r="D30" t="s">
        <v>138</v>
      </c>
      <c r="E30" s="27" t="s">
        <v>166</v>
      </c>
      <c r="F30" s="28" t="s">
        <v>167</v>
      </c>
      <c r="G30" s="29">
        <v>17</v>
      </c>
      <c r="H30" s="28">
        <v>0</v>
      </c>
      <c r="I30" s="30">
        <f>ROUND(G30*H30,P4)</f>
        <v>0</v>
      </c>
      <c r="L30" s="30">
        <v>0</v>
      </c>
      <c r="M30" s="24">
        <f>ROUND(G30*L30,P4)</f>
        <v>0</v>
      </c>
      <c r="N30" s="25" t="s">
        <v>559</v>
      </c>
      <c r="O30" s="31">
        <f>M30*AA30</f>
        <v>0</v>
      </c>
      <c r="P30" s="1">
        <v>3</v>
      </c>
      <c r="AA30" s="1">
        <f>IF(P30=1,$O$3,IF(P30=2,$O$4,$O$5))</f>
        <v>0</v>
      </c>
    </row>
    <row r="31">
      <c r="A31" s="1" t="s">
        <v>114</v>
      </c>
      <c r="E31" s="27" t="s">
        <v>6560</v>
      </c>
    </row>
    <row r="32" ht="26.4">
      <c r="A32" s="1" t="s">
        <v>116</v>
      </c>
      <c r="E32" s="32" t="s">
        <v>6561</v>
      </c>
    </row>
    <row r="33">
      <c r="A33" s="1" t="s">
        <v>117</v>
      </c>
      <c r="E33" s="27" t="s">
        <v>138</v>
      </c>
    </row>
    <row r="34">
      <c r="A34" s="1" t="s">
        <v>108</v>
      </c>
      <c r="B34" s="1">
        <v>7</v>
      </c>
      <c r="C34" s="26" t="s">
        <v>6300</v>
      </c>
      <c r="D34" t="s">
        <v>138</v>
      </c>
      <c r="E34" s="27" t="s">
        <v>6301</v>
      </c>
      <c r="F34" s="28" t="s">
        <v>167</v>
      </c>
      <c r="G34" s="29">
        <v>28</v>
      </c>
      <c r="H34" s="28">
        <v>0</v>
      </c>
      <c r="I34" s="30">
        <f>ROUND(G34*H34,P4)</f>
        <v>0</v>
      </c>
      <c r="L34" s="30">
        <v>0</v>
      </c>
      <c r="M34" s="24">
        <f>ROUND(G34*L34,P4)</f>
        <v>0</v>
      </c>
      <c r="N34" s="25" t="s">
        <v>559</v>
      </c>
      <c r="O34" s="31">
        <f>M34*AA34</f>
        <v>0</v>
      </c>
      <c r="P34" s="1">
        <v>3</v>
      </c>
      <c r="AA34" s="1">
        <f>IF(P34=1,$O$3,IF(P34=2,$O$4,$O$5))</f>
        <v>0</v>
      </c>
    </row>
    <row r="35">
      <c r="A35" s="1" t="s">
        <v>114</v>
      </c>
      <c r="E35" s="27" t="s">
        <v>6562</v>
      </c>
    </row>
    <row r="36" ht="26.4">
      <c r="A36" s="1" t="s">
        <v>116</v>
      </c>
      <c r="E36" s="32" t="s">
        <v>6563</v>
      </c>
    </row>
    <row r="37">
      <c r="A37" s="1" t="s">
        <v>117</v>
      </c>
      <c r="E37" s="27" t="s">
        <v>138</v>
      </c>
    </row>
    <row r="38">
      <c r="A38" s="1" t="s">
        <v>108</v>
      </c>
      <c r="B38" s="1">
        <v>8</v>
      </c>
      <c r="C38" s="26" t="s">
        <v>3938</v>
      </c>
      <c r="D38" t="s">
        <v>138</v>
      </c>
      <c r="E38" s="27" t="s">
        <v>3939</v>
      </c>
      <c r="F38" s="28" t="s">
        <v>167</v>
      </c>
      <c r="G38" s="29">
        <v>17</v>
      </c>
      <c r="H38" s="28">
        <v>0</v>
      </c>
      <c r="I38" s="30">
        <f>ROUND(G38*H38,P4)</f>
        <v>0</v>
      </c>
      <c r="L38" s="30">
        <v>0</v>
      </c>
      <c r="M38" s="24">
        <f>ROUND(G38*L38,P4)</f>
        <v>0</v>
      </c>
      <c r="N38" s="25" t="s">
        <v>559</v>
      </c>
      <c r="O38" s="31">
        <f>M38*AA38</f>
        <v>0</v>
      </c>
      <c r="P38" s="1">
        <v>3</v>
      </c>
      <c r="AA38" s="1">
        <f>IF(P38=1,$O$3,IF(P38=2,$O$4,$O$5))</f>
        <v>0</v>
      </c>
    </row>
    <row r="39">
      <c r="A39" s="1" t="s">
        <v>114</v>
      </c>
      <c r="E39" s="27" t="s">
        <v>6564</v>
      </c>
    </row>
    <row r="40" ht="26.4">
      <c r="A40" s="1" t="s">
        <v>116</v>
      </c>
      <c r="E40" s="32" t="s">
        <v>6561</v>
      </c>
    </row>
    <row r="41">
      <c r="A41" s="1" t="s">
        <v>117</v>
      </c>
      <c r="E41" s="27" t="s">
        <v>138</v>
      </c>
    </row>
    <row r="42">
      <c r="A42" s="1" t="s">
        <v>108</v>
      </c>
      <c r="B42" s="1">
        <v>9</v>
      </c>
      <c r="C42" s="26" t="s">
        <v>6308</v>
      </c>
      <c r="D42" t="s">
        <v>138</v>
      </c>
      <c r="E42" s="27" t="s">
        <v>6309</v>
      </c>
      <c r="F42" s="28" t="s">
        <v>167</v>
      </c>
      <c r="G42" s="29">
        <v>14</v>
      </c>
      <c r="H42" s="28">
        <v>0</v>
      </c>
      <c r="I42" s="30">
        <f>ROUND(G42*H42,P4)</f>
        <v>0</v>
      </c>
      <c r="L42" s="30">
        <v>0</v>
      </c>
      <c r="M42" s="24">
        <f>ROUND(G42*L42,P4)</f>
        <v>0</v>
      </c>
      <c r="N42" s="25" t="s">
        <v>559</v>
      </c>
      <c r="O42" s="31">
        <f>M42*AA42</f>
        <v>0</v>
      </c>
      <c r="P42" s="1">
        <v>3</v>
      </c>
      <c r="AA42" s="1">
        <f>IF(P42=1,$O$3,IF(P42=2,$O$4,$O$5))</f>
        <v>0</v>
      </c>
    </row>
    <row r="43">
      <c r="A43" s="1" t="s">
        <v>114</v>
      </c>
      <c r="E43" s="27" t="s">
        <v>6565</v>
      </c>
    </row>
    <row r="44" ht="26.4">
      <c r="A44" s="1" t="s">
        <v>116</v>
      </c>
      <c r="E44" s="32" t="s">
        <v>6566</v>
      </c>
    </row>
    <row r="45">
      <c r="A45" s="1" t="s">
        <v>117</v>
      </c>
      <c r="E45" s="27" t="s">
        <v>138</v>
      </c>
    </row>
    <row r="46">
      <c r="A46" s="1" t="s">
        <v>108</v>
      </c>
      <c r="B46" s="1">
        <v>10</v>
      </c>
      <c r="C46" s="26" t="s">
        <v>161</v>
      </c>
      <c r="D46" t="s">
        <v>138</v>
      </c>
      <c r="E46" s="27" t="s">
        <v>162</v>
      </c>
      <c r="F46" s="28" t="s">
        <v>159</v>
      </c>
      <c r="G46" s="29">
        <v>3</v>
      </c>
      <c r="H46" s="28">
        <v>0</v>
      </c>
      <c r="I46" s="30">
        <f>ROUND(G46*H46,P4)</f>
        <v>0</v>
      </c>
      <c r="L46" s="30">
        <v>0</v>
      </c>
      <c r="M46" s="24">
        <f>ROUND(G46*L46,P4)</f>
        <v>0</v>
      </c>
      <c r="N46" s="25" t="s">
        <v>559</v>
      </c>
      <c r="O46" s="31">
        <f>M46*AA46</f>
        <v>0</v>
      </c>
      <c r="P46" s="1">
        <v>3</v>
      </c>
      <c r="AA46" s="1">
        <f>IF(P46=1,$O$3,IF(P46=2,$O$4,$O$5))</f>
        <v>0</v>
      </c>
    </row>
    <row r="47">
      <c r="A47" s="1" t="s">
        <v>114</v>
      </c>
      <c r="E47" s="27" t="s">
        <v>6567</v>
      </c>
    </row>
    <row r="48" ht="26.4">
      <c r="A48" s="1" t="s">
        <v>116</v>
      </c>
      <c r="E48" s="32" t="s">
        <v>6568</v>
      </c>
    </row>
    <row r="49">
      <c r="A49" s="1" t="s">
        <v>117</v>
      </c>
      <c r="E49" s="27" t="s">
        <v>138</v>
      </c>
    </row>
    <row r="50">
      <c r="A50" s="1" t="s">
        <v>108</v>
      </c>
      <c r="B50" s="1">
        <v>11</v>
      </c>
      <c r="C50" s="26" t="s">
        <v>597</v>
      </c>
      <c r="D50" t="s">
        <v>138</v>
      </c>
      <c r="E50" s="27" t="s">
        <v>598</v>
      </c>
      <c r="F50" s="28" t="s">
        <v>167</v>
      </c>
      <c r="G50" s="29">
        <v>28</v>
      </c>
      <c r="H50" s="28">
        <v>0</v>
      </c>
      <c r="I50" s="30">
        <f>ROUND(G50*H50,P4)</f>
        <v>0</v>
      </c>
      <c r="L50" s="30">
        <v>0</v>
      </c>
      <c r="M50" s="24">
        <f>ROUND(G50*L50,P4)</f>
        <v>0</v>
      </c>
      <c r="N50" s="25" t="s">
        <v>559</v>
      </c>
      <c r="O50" s="31">
        <f>M50*AA50</f>
        <v>0</v>
      </c>
      <c r="P50" s="1">
        <v>3</v>
      </c>
      <c r="AA50" s="1">
        <f>IF(P50=1,$O$3,IF(P50=2,$O$4,$O$5))</f>
        <v>0</v>
      </c>
    </row>
    <row r="51">
      <c r="A51" s="1" t="s">
        <v>114</v>
      </c>
      <c r="E51" s="27" t="s">
        <v>6569</v>
      </c>
    </row>
    <row r="52" ht="26.4">
      <c r="A52" s="1" t="s">
        <v>116</v>
      </c>
      <c r="E52" s="32" t="s">
        <v>6563</v>
      </c>
    </row>
    <row r="53">
      <c r="A53" s="1" t="s">
        <v>117</v>
      </c>
      <c r="E53" s="27" t="s">
        <v>138</v>
      </c>
    </row>
    <row r="54" ht="26.4">
      <c r="A54" s="1" t="s">
        <v>108</v>
      </c>
      <c r="B54" s="1">
        <v>12</v>
      </c>
      <c r="C54" s="26" t="s">
        <v>157</v>
      </c>
      <c r="D54" t="s">
        <v>138</v>
      </c>
      <c r="E54" s="27" t="s">
        <v>158</v>
      </c>
      <c r="F54" s="28" t="s">
        <v>159</v>
      </c>
      <c r="G54" s="29">
        <v>2</v>
      </c>
      <c r="H54" s="28">
        <v>0</v>
      </c>
      <c r="I54" s="30">
        <f>ROUND(G54*H54,P4)</f>
        <v>0</v>
      </c>
      <c r="L54" s="30">
        <v>0</v>
      </c>
      <c r="M54" s="24">
        <f>ROUND(G54*L54,P4)</f>
        <v>0</v>
      </c>
      <c r="N54" s="25" t="s">
        <v>559</v>
      </c>
      <c r="O54" s="31">
        <f>M54*AA54</f>
        <v>0</v>
      </c>
      <c r="P54" s="1">
        <v>3</v>
      </c>
      <c r="AA54" s="1">
        <f>IF(P54=1,$O$3,IF(P54=2,$O$4,$O$5))</f>
        <v>0</v>
      </c>
    </row>
    <row r="55">
      <c r="A55" s="1" t="s">
        <v>114</v>
      </c>
      <c r="E55" s="27" t="s">
        <v>138</v>
      </c>
    </row>
    <row r="56" ht="26.4">
      <c r="A56" s="1" t="s">
        <v>116</v>
      </c>
      <c r="E56" s="32" t="s">
        <v>6570</v>
      </c>
    </row>
    <row r="57">
      <c r="A57" s="1" t="s">
        <v>117</v>
      </c>
      <c r="E57" s="27" t="s">
        <v>138</v>
      </c>
    </row>
    <row r="58" ht="26.4">
      <c r="A58" s="1" t="s">
        <v>108</v>
      </c>
      <c r="B58" s="1">
        <v>13</v>
      </c>
      <c r="C58" s="26" t="s">
        <v>580</v>
      </c>
      <c r="D58" t="s">
        <v>138</v>
      </c>
      <c r="E58" s="27" t="s">
        <v>581</v>
      </c>
      <c r="F58" s="28" t="s">
        <v>159</v>
      </c>
      <c r="G58" s="29">
        <v>2</v>
      </c>
      <c r="H58" s="28">
        <v>0</v>
      </c>
      <c r="I58" s="30">
        <f>ROUND(G58*H58,P4)</f>
        <v>0</v>
      </c>
      <c r="L58" s="30">
        <v>0</v>
      </c>
      <c r="M58" s="24">
        <f>ROUND(G58*L58,P4)</f>
        <v>0</v>
      </c>
      <c r="N58" s="25" t="s">
        <v>559</v>
      </c>
      <c r="O58" s="31">
        <f>M58*AA58</f>
        <v>0</v>
      </c>
      <c r="P58" s="1">
        <v>3</v>
      </c>
      <c r="AA58" s="1">
        <f>IF(P58=1,$O$3,IF(P58=2,$O$4,$O$5))</f>
        <v>0</v>
      </c>
    </row>
    <row r="59">
      <c r="A59" s="1" t="s">
        <v>114</v>
      </c>
      <c r="E59" s="27" t="s">
        <v>138</v>
      </c>
    </row>
    <row r="60" ht="26.4">
      <c r="A60" s="1" t="s">
        <v>116</v>
      </c>
      <c r="E60" s="32" t="s">
        <v>6571</v>
      </c>
    </row>
    <row r="61">
      <c r="A61" s="1" t="s">
        <v>117</v>
      </c>
      <c r="E61" s="27" t="s">
        <v>138</v>
      </c>
    </row>
    <row r="62" ht="26.4">
      <c r="A62" s="1" t="s">
        <v>108</v>
      </c>
      <c r="B62" s="1">
        <v>14</v>
      </c>
      <c r="C62" s="26" t="s">
        <v>1971</v>
      </c>
      <c r="D62" t="s">
        <v>138</v>
      </c>
      <c r="E62" s="27" t="s">
        <v>1972</v>
      </c>
      <c r="F62" s="28" t="s">
        <v>159</v>
      </c>
      <c r="G62" s="29">
        <v>2</v>
      </c>
      <c r="H62" s="28">
        <v>0</v>
      </c>
      <c r="I62" s="30">
        <f>ROUND(G62*H62,P4)</f>
        <v>0</v>
      </c>
      <c r="L62" s="30">
        <v>0</v>
      </c>
      <c r="M62" s="24">
        <f>ROUND(G62*L62,P4)</f>
        <v>0</v>
      </c>
      <c r="N62" s="25" t="s">
        <v>559</v>
      </c>
      <c r="O62" s="31">
        <f>M62*AA62</f>
        <v>0</v>
      </c>
      <c r="P62" s="1">
        <v>3</v>
      </c>
      <c r="AA62" s="1">
        <f>IF(P62=1,$O$3,IF(P62=2,$O$4,$O$5))</f>
        <v>0</v>
      </c>
    </row>
    <row r="63">
      <c r="A63" s="1" t="s">
        <v>114</v>
      </c>
      <c r="E63" s="27" t="s">
        <v>6572</v>
      </c>
    </row>
    <row r="64" ht="26.4">
      <c r="A64" s="1" t="s">
        <v>116</v>
      </c>
      <c r="E64" s="32" t="s">
        <v>6573</v>
      </c>
    </row>
    <row r="65">
      <c r="A65" s="1" t="s">
        <v>117</v>
      </c>
      <c r="E65" s="27" t="s">
        <v>138</v>
      </c>
    </row>
    <row r="66" ht="26.4">
      <c r="A66" s="1" t="s">
        <v>108</v>
      </c>
      <c r="B66" s="1">
        <v>15</v>
      </c>
      <c r="C66" s="26" t="s">
        <v>576</v>
      </c>
      <c r="D66" t="s">
        <v>138</v>
      </c>
      <c r="E66" s="27" t="s">
        <v>577</v>
      </c>
      <c r="F66" s="28" t="s">
        <v>159</v>
      </c>
      <c r="G66" s="29">
        <v>2</v>
      </c>
      <c r="H66" s="28">
        <v>0</v>
      </c>
      <c r="I66" s="30">
        <f>ROUND(G66*H66,P4)</f>
        <v>0</v>
      </c>
      <c r="L66" s="30">
        <v>0</v>
      </c>
      <c r="M66" s="24">
        <f>ROUND(G66*L66,P4)</f>
        <v>0</v>
      </c>
      <c r="N66" s="25" t="s">
        <v>559</v>
      </c>
      <c r="O66" s="31">
        <f>M66*AA66</f>
        <v>0</v>
      </c>
      <c r="P66" s="1">
        <v>3</v>
      </c>
      <c r="AA66" s="1">
        <f>IF(P66=1,$O$3,IF(P66=2,$O$4,$O$5))</f>
        <v>0</v>
      </c>
    </row>
    <row r="67">
      <c r="A67" s="1" t="s">
        <v>114</v>
      </c>
      <c r="E67" s="27" t="s">
        <v>6572</v>
      </c>
    </row>
    <row r="68" ht="26.4">
      <c r="A68" s="1" t="s">
        <v>116</v>
      </c>
      <c r="E68" s="32" t="s">
        <v>6574</v>
      </c>
    </row>
    <row r="69">
      <c r="A69" s="1" t="s">
        <v>117</v>
      </c>
      <c r="E69" s="27" t="s">
        <v>138</v>
      </c>
    </row>
    <row r="70">
      <c r="A70" s="1" t="s">
        <v>105</v>
      </c>
      <c r="C70" s="22" t="s">
        <v>796</v>
      </c>
      <c r="E70" s="23" t="s">
        <v>6322</v>
      </c>
      <c r="L70" s="24">
        <f>SUMIFS(L71:L90,A71:A90,"P")</f>
        <v>0</v>
      </c>
      <c r="M70" s="24">
        <f>SUMIFS(M71:M90,A71:A90,"P")</f>
        <v>0</v>
      </c>
      <c r="N70" s="25"/>
    </row>
    <row r="71">
      <c r="A71" s="1" t="s">
        <v>108</v>
      </c>
      <c r="B71" s="1">
        <v>1</v>
      </c>
      <c r="C71" s="26" t="s">
        <v>3942</v>
      </c>
      <c r="D71" t="s">
        <v>138</v>
      </c>
      <c r="E71" s="27" t="s">
        <v>3943</v>
      </c>
      <c r="F71" s="28" t="s">
        <v>167</v>
      </c>
      <c r="G71" s="29">
        <v>45</v>
      </c>
      <c r="H71" s="28">
        <v>0</v>
      </c>
      <c r="I71" s="30">
        <f>ROUND(G71*H71,P4)</f>
        <v>0</v>
      </c>
      <c r="L71" s="30">
        <v>0</v>
      </c>
      <c r="M71" s="24">
        <f>ROUND(G71*L71,P4)</f>
        <v>0</v>
      </c>
      <c r="N71" s="25" t="s">
        <v>559</v>
      </c>
      <c r="O71" s="31">
        <f>M71*AA71</f>
        <v>0</v>
      </c>
      <c r="P71" s="1">
        <v>3</v>
      </c>
      <c r="AA71" s="1">
        <f>IF(P71=1,$O$3,IF(P71=2,$O$4,$O$5))</f>
        <v>0</v>
      </c>
    </row>
    <row r="72">
      <c r="A72" s="1" t="s">
        <v>114</v>
      </c>
      <c r="E72" s="27" t="s">
        <v>6575</v>
      </c>
    </row>
    <row r="73" ht="26.4">
      <c r="A73" s="1" t="s">
        <v>116</v>
      </c>
      <c r="E73" s="32" t="s">
        <v>6576</v>
      </c>
    </row>
    <row r="74">
      <c r="A74" s="1" t="s">
        <v>117</v>
      </c>
      <c r="E74" s="27" t="s">
        <v>138</v>
      </c>
    </row>
    <row r="75" ht="26.4">
      <c r="A75" s="1" t="s">
        <v>108</v>
      </c>
      <c r="B75" s="1">
        <v>2</v>
      </c>
      <c r="C75" s="26" t="s">
        <v>3914</v>
      </c>
      <c r="D75" t="s">
        <v>138</v>
      </c>
      <c r="E75" s="27" t="s">
        <v>3915</v>
      </c>
      <c r="F75" s="28" t="s">
        <v>159</v>
      </c>
      <c r="G75" s="29">
        <v>2</v>
      </c>
      <c r="H75" s="28">
        <v>0</v>
      </c>
      <c r="I75" s="30">
        <f>ROUND(G75*H75,P4)</f>
        <v>0</v>
      </c>
      <c r="L75" s="30">
        <v>0</v>
      </c>
      <c r="M75" s="24">
        <f>ROUND(G75*L75,P4)</f>
        <v>0</v>
      </c>
      <c r="N75" s="25" t="s">
        <v>559</v>
      </c>
      <c r="O75" s="31">
        <f>M75*AA75</f>
        <v>0</v>
      </c>
      <c r="P75" s="1">
        <v>3</v>
      </c>
      <c r="AA75" s="1">
        <f>IF(P75=1,$O$3,IF(P75=2,$O$4,$O$5))</f>
        <v>0</v>
      </c>
    </row>
    <row r="76">
      <c r="A76" s="1" t="s">
        <v>114</v>
      </c>
      <c r="E76" s="27" t="s">
        <v>138</v>
      </c>
    </row>
    <row r="77" ht="26.4">
      <c r="A77" s="1" t="s">
        <v>116</v>
      </c>
      <c r="E77" s="32" t="s">
        <v>6344</v>
      </c>
    </row>
    <row r="78">
      <c r="A78" s="1" t="s">
        <v>117</v>
      </c>
      <c r="E78" s="27" t="s">
        <v>138</v>
      </c>
    </row>
    <row r="79" ht="26.4">
      <c r="A79" s="1" t="s">
        <v>108</v>
      </c>
      <c r="B79" s="1">
        <v>3</v>
      </c>
      <c r="C79" s="26" t="s">
        <v>1661</v>
      </c>
      <c r="D79" t="s">
        <v>138</v>
      </c>
      <c r="E79" s="27" t="s">
        <v>1662</v>
      </c>
      <c r="F79" s="28" t="s">
        <v>159</v>
      </c>
      <c r="G79" s="29">
        <v>1</v>
      </c>
      <c r="H79" s="28">
        <v>0</v>
      </c>
      <c r="I79" s="30">
        <f>ROUND(G79*H79,P4)</f>
        <v>0</v>
      </c>
      <c r="L79" s="30">
        <v>0</v>
      </c>
      <c r="M79" s="24">
        <f>ROUND(G79*L79,P4)</f>
        <v>0</v>
      </c>
      <c r="N79" s="25" t="s">
        <v>559</v>
      </c>
      <c r="O79" s="31">
        <f>M79*AA79</f>
        <v>0</v>
      </c>
      <c r="P79" s="1">
        <v>3</v>
      </c>
      <c r="AA79" s="1">
        <f>IF(P79=1,$O$3,IF(P79=2,$O$4,$O$5))</f>
        <v>0</v>
      </c>
    </row>
    <row r="80">
      <c r="A80" s="1" t="s">
        <v>114</v>
      </c>
      <c r="E80" s="27" t="s">
        <v>138</v>
      </c>
    </row>
    <row r="81">
      <c r="A81" s="1" t="s">
        <v>116</v>
      </c>
    </row>
    <row r="82">
      <c r="A82" s="1" t="s">
        <v>117</v>
      </c>
      <c r="E82" s="27" t="s">
        <v>138</v>
      </c>
    </row>
    <row r="83" ht="26.4">
      <c r="A83" s="1" t="s">
        <v>108</v>
      </c>
      <c r="B83" s="1">
        <v>4</v>
      </c>
      <c r="C83" s="26" t="s">
        <v>859</v>
      </c>
      <c r="D83" t="s">
        <v>138</v>
      </c>
      <c r="E83" s="27" t="s">
        <v>860</v>
      </c>
      <c r="F83" s="28" t="s">
        <v>159</v>
      </c>
      <c r="G83" s="29">
        <v>1</v>
      </c>
      <c r="H83" s="28">
        <v>0</v>
      </c>
      <c r="I83" s="30">
        <f>ROUND(G83*H83,P4)</f>
        <v>0</v>
      </c>
      <c r="L83" s="30">
        <v>0</v>
      </c>
      <c r="M83" s="24">
        <f>ROUND(G83*L83,P4)</f>
        <v>0</v>
      </c>
      <c r="N83" s="25" t="s">
        <v>559</v>
      </c>
      <c r="O83" s="31">
        <f>M83*AA83</f>
        <v>0</v>
      </c>
      <c r="P83" s="1">
        <v>3</v>
      </c>
      <c r="AA83" s="1">
        <f>IF(P83=1,$O$3,IF(P83=2,$O$4,$O$5))</f>
        <v>0</v>
      </c>
    </row>
    <row r="84">
      <c r="A84" s="1" t="s">
        <v>114</v>
      </c>
      <c r="E84" s="27" t="s">
        <v>138</v>
      </c>
    </row>
    <row r="85">
      <c r="A85" s="1" t="s">
        <v>116</v>
      </c>
    </row>
    <row r="86">
      <c r="A86" s="1" t="s">
        <v>117</v>
      </c>
      <c r="E86" s="27" t="s">
        <v>138</v>
      </c>
    </row>
    <row r="87">
      <c r="A87" s="1" t="s">
        <v>108</v>
      </c>
      <c r="B87" s="1">
        <v>5</v>
      </c>
      <c r="C87" s="26" t="s">
        <v>864</v>
      </c>
      <c r="D87" t="s">
        <v>138</v>
      </c>
      <c r="E87" s="27" t="s">
        <v>865</v>
      </c>
      <c r="F87" s="28" t="s">
        <v>398</v>
      </c>
      <c r="G87" s="29">
        <v>2</v>
      </c>
      <c r="H87" s="28">
        <v>0</v>
      </c>
      <c r="I87" s="30">
        <f>ROUND(G87*H87,P4)</f>
        <v>0</v>
      </c>
      <c r="L87" s="30">
        <v>0</v>
      </c>
      <c r="M87" s="24">
        <f>ROUND(G87*L87,P4)</f>
        <v>0</v>
      </c>
      <c r="N87" s="25" t="s">
        <v>559</v>
      </c>
      <c r="O87" s="31">
        <f>M87*AA87</f>
        <v>0</v>
      </c>
      <c r="P87" s="1">
        <v>3</v>
      </c>
      <c r="AA87" s="1">
        <f>IF(P87=1,$O$3,IF(P87=2,$O$4,$O$5))</f>
        <v>0</v>
      </c>
    </row>
    <row r="88">
      <c r="A88" s="1" t="s">
        <v>114</v>
      </c>
      <c r="E88" s="27" t="s">
        <v>6400</v>
      </c>
    </row>
    <row r="89">
      <c r="A89" s="1" t="s">
        <v>116</v>
      </c>
    </row>
    <row r="90">
      <c r="A90" s="1" t="s">
        <v>117</v>
      </c>
      <c r="E90" s="27" t="s">
        <v>138</v>
      </c>
    </row>
    <row r="91">
      <c r="A91" s="1" t="s">
        <v>105</v>
      </c>
      <c r="C91" s="22" t="s">
        <v>1117</v>
      </c>
      <c r="E91" s="23" t="s">
        <v>6420</v>
      </c>
      <c r="L91" s="24">
        <f>SUMIFS(L92:L95,A92:A95,"P")</f>
        <v>0</v>
      </c>
      <c r="M91" s="24">
        <f>SUMIFS(M92:M95,A92:A95,"P")</f>
        <v>0</v>
      </c>
      <c r="N91" s="25"/>
    </row>
    <row r="92" ht="26.4">
      <c r="A92" s="1" t="s">
        <v>108</v>
      </c>
      <c r="B92" s="1">
        <v>20</v>
      </c>
      <c r="C92" s="26" t="s">
        <v>109</v>
      </c>
      <c r="D92" t="s">
        <v>110</v>
      </c>
      <c r="E92" s="27" t="s">
        <v>111</v>
      </c>
      <c r="F92" s="28" t="s">
        <v>112</v>
      </c>
      <c r="G92" s="29">
        <v>1.2</v>
      </c>
      <c r="H92" s="28">
        <v>0</v>
      </c>
      <c r="I92" s="30">
        <f>ROUND(G92*H92,P4)</f>
        <v>0</v>
      </c>
      <c r="L92" s="30">
        <v>0</v>
      </c>
      <c r="M92" s="24">
        <f>ROUND(G92*L92,P4)</f>
        <v>0</v>
      </c>
      <c r="N92" s="25" t="s">
        <v>785</v>
      </c>
      <c r="O92" s="31">
        <f>M92*AA92</f>
        <v>0</v>
      </c>
      <c r="P92" s="1">
        <v>3</v>
      </c>
      <c r="AA92" s="1">
        <f>IF(P92=1,$O$3,IF(P92=2,$O$4,$O$5))</f>
        <v>0</v>
      </c>
    </row>
    <row r="93" ht="26.4">
      <c r="A93" s="1" t="s">
        <v>114</v>
      </c>
      <c r="E93" s="27" t="s">
        <v>115</v>
      </c>
    </row>
    <row r="94" ht="26.4">
      <c r="A94" s="1" t="s">
        <v>116</v>
      </c>
      <c r="E94" s="32" t="s">
        <v>6577</v>
      </c>
    </row>
    <row r="95" ht="198">
      <c r="A95" s="1" t="s">
        <v>117</v>
      </c>
      <c r="E95" s="27" t="s">
        <v>787</v>
      </c>
    </row>
    <row r="96">
      <c r="A96" s="1" t="s">
        <v>102</v>
      </c>
      <c r="C96" s="22" t="s">
        <v>6578</v>
      </c>
      <c r="E96" s="23" t="s">
        <v>6579</v>
      </c>
      <c r="L96" s="24">
        <f>L97+L102+L111+L128+L133+L182+L355+L360</f>
        <v>0</v>
      </c>
      <c r="M96" s="24">
        <f>M97+M102+M111+M128+M133+M182+M355+M360</f>
        <v>0</v>
      </c>
      <c r="N96" s="25"/>
    </row>
    <row r="97">
      <c r="A97" s="1" t="s">
        <v>105</v>
      </c>
      <c r="C97" s="22" t="s">
        <v>483</v>
      </c>
      <c r="E97" s="23" t="s">
        <v>107</v>
      </c>
      <c r="L97" s="24">
        <f>SUMIFS(L98:L101,A98:A101,"P")</f>
        <v>0</v>
      </c>
      <c r="M97" s="24">
        <f>SUMIFS(M98:M101,A98:A101,"P")</f>
        <v>0</v>
      </c>
      <c r="N97" s="25"/>
    </row>
    <row r="98">
      <c r="A98" s="1" t="s">
        <v>108</v>
      </c>
      <c r="B98" s="1">
        <v>64</v>
      </c>
      <c r="C98" s="26" t="s">
        <v>6271</v>
      </c>
      <c r="D98" t="s">
        <v>138</v>
      </c>
      <c r="E98" s="27" t="s">
        <v>6272</v>
      </c>
      <c r="F98" s="28" t="s">
        <v>398</v>
      </c>
      <c r="G98" s="29">
        <v>48</v>
      </c>
      <c r="H98" s="28">
        <v>0</v>
      </c>
      <c r="I98" s="30">
        <f>ROUND(G98*H98,P4)</f>
        <v>0</v>
      </c>
      <c r="L98" s="30">
        <v>0</v>
      </c>
      <c r="M98" s="24">
        <f>ROUND(G98*L98,P4)</f>
        <v>0</v>
      </c>
      <c r="N98" s="25" t="s">
        <v>138</v>
      </c>
      <c r="O98" s="31">
        <f>M98*AA98</f>
        <v>0</v>
      </c>
      <c r="P98" s="1">
        <v>3</v>
      </c>
      <c r="AA98" s="1">
        <f>IF(P98=1,$O$3,IF(P98=2,$O$4,$O$5))</f>
        <v>0</v>
      </c>
    </row>
    <row r="99">
      <c r="A99" s="1" t="s">
        <v>114</v>
      </c>
      <c r="E99" s="27" t="s">
        <v>138</v>
      </c>
    </row>
    <row r="100">
      <c r="A100" s="1" t="s">
        <v>116</v>
      </c>
    </row>
    <row r="101">
      <c r="A101" s="1" t="s">
        <v>117</v>
      </c>
      <c r="E101" s="27" t="s">
        <v>138</v>
      </c>
    </row>
    <row r="102">
      <c r="A102" s="1" t="s">
        <v>105</v>
      </c>
      <c r="C102" s="22" t="s">
        <v>1663</v>
      </c>
      <c r="E102" s="23" t="s">
        <v>5682</v>
      </c>
      <c r="L102" s="24">
        <f>SUMIFS(L103:L110,A103:A110,"P")</f>
        <v>0</v>
      </c>
      <c r="M102" s="24">
        <f>SUMIFS(M103:M110,A103:A110,"P")</f>
        <v>0</v>
      </c>
      <c r="N102" s="25"/>
    </row>
    <row r="103">
      <c r="A103" s="1" t="s">
        <v>108</v>
      </c>
      <c r="B103" s="1">
        <v>56</v>
      </c>
      <c r="C103" s="26" t="s">
        <v>426</v>
      </c>
      <c r="D103" t="s">
        <v>138</v>
      </c>
      <c r="E103" s="27" t="s">
        <v>427</v>
      </c>
      <c r="F103" s="28" t="s">
        <v>153</v>
      </c>
      <c r="G103" s="29">
        <v>64.400000000000006</v>
      </c>
      <c r="H103" s="28">
        <v>0</v>
      </c>
      <c r="I103" s="30">
        <f>ROUND(G103*H103,P4)</f>
        <v>0</v>
      </c>
      <c r="L103" s="30">
        <v>0</v>
      </c>
      <c r="M103" s="24">
        <f>ROUND(G103*L103,P4)</f>
        <v>0</v>
      </c>
      <c r="N103" s="25" t="s">
        <v>559</v>
      </c>
      <c r="O103" s="31">
        <f>M103*AA103</f>
        <v>0</v>
      </c>
      <c r="P103" s="1">
        <v>3</v>
      </c>
      <c r="AA103" s="1">
        <f>IF(P103=1,$O$3,IF(P103=2,$O$4,$O$5))</f>
        <v>0</v>
      </c>
    </row>
    <row r="104" ht="26.4">
      <c r="A104" s="1" t="s">
        <v>114</v>
      </c>
      <c r="E104" s="27" t="s">
        <v>6580</v>
      </c>
    </row>
    <row r="105" ht="26.4">
      <c r="A105" s="1" t="s">
        <v>116</v>
      </c>
      <c r="E105" s="32" t="s">
        <v>6581</v>
      </c>
    </row>
    <row r="106">
      <c r="A106" s="1" t="s">
        <v>117</v>
      </c>
      <c r="E106" s="27" t="s">
        <v>138</v>
      </c>
    </row>
    <row r="107">
      <c r="A107" s="1" t="s">
        <v>108</v>
      </c>
      <c r="B107" s="1">
        <v>57</v>
      </c>
      <c r="C107" s="26" t="s">
        <v>562</v>
      </c>
      <c r="D107" t="s">
        <v>138</v>
      </c>
      <c r="E107" s="27" t="s">
        <v>563</v>
      </c>
      <c r="F107" s="28" t="s">
        <v>153</v>
      </c>
      <c r="G107" s="29">
        <v>20.925000000000001</v>
      </c>
      <c r="H107" s="28">
        <v>0</v>
      </c>
      <c r="I107" s="30">
        <f>ROUND(G107*H107,P4)</f>
        <v>0</v>
      </c>
      <c r="L107" s="30">
        <v>0</v>
      </c>
      <c r="M107" s="24">
        <f>ROUND(G107*L107,P4)</f>
        <v>0</v>
      </c>
      <c r="N107" s="25" t="s">
        <v>559</v>
      </c>
      <c r="O107" s="31">
        <f>M107*AA107</f>
        <v>0</v>
      </c>
      <c r="P107" s="1">
        <v>3</v>
      </c>
      <c r="AA107" s="1">
        <f>IF(P107=1,$O$3,IF(P107=2,$O$4,$O$5))</f>
        <v>0</v>
      </c>
    </row>
    <row r="108" ht="26.4">
      <c r="A108" s="1" t="s">
        <v>114</v>
      </c>
      <c r="E108" s="27" t="s">
        <v>6582</v>
      </c>
    </row>
    <row r="109" ht="26.4">
      <c r="A109" s="1" t="s">
        <v>116</v>
      </c>
      <c r="E109" s="32" t="s">
        <v>6583</v>
      </c>
    </row>
    <row r="110">
      <c r="A110" s="1" t="s">
        <v>117</v>
      </c>
      <c r="E110" s="27" t="s">
        <v>138</v>
      </c>
    </row>
    <row r="111">
      <c r="A111" s="1" t="s">
        <v>105</v>
      </c>
      <c r="C111" s="22" t="s">
        <v>5686</v>
      </c>
      <c r="E111" s="23" t="s">
        <v>5687</v>
      </c>
      <c r="L111" s="24">
        <f>SUMIFS(L112:L127,A112:A127,"P")</f>
        <v>0</v>
      </c>
      <c r="M111" s="24">
        <f>SUMIFS(M112:M127,A112:A127,"P")</f>
        <v>0</v>
      </c>
      <c r="N111" s="25"/>
    </row>
    <row r="112">
      <c r="A112" s="1" t="s">
        <v>108</v>
      </c>
      <c r="B112" s="1">
        <v>58</v>
      </c>
      <c r="C112" s="26" t="s">
        <v>151</v>
      </c>
      <c r="D112" t="s">
        <v>138</v>
      </c>
      <c r="E112" s="27" t="s">
        <v>152</v>
      </c>
      <c r="F112" s="28" t="s">
        <v>153</v>
      </c>
      <c r="G112" s="29">
        <v>79.055000000000007</v>
      </c>
      <c r="H112" s="28">
        <v>0</v>
      </c>
      <c r="I112" s="30">
        <f>ROUND(G112*H112,P4)</f>
        <v>0</v>
      </c>
      <c r="L112" s="30">
        <v>0</v>
      </c>
      <c r="M112" s="24">
        <f>ROUND(G112*L112,P4)</f>
        <v>0</v>
      </c>
      <c r="N112" s="25" t="s">
        <v>559</v>
      </c>
      <c r="O112" s="31">
        <f>M112*AA112</f>
        <v>0</v>
      </c>
      <c r="P112" s="1">
        <v>3</v>
      </c>
      <c r="AA112" s="1">
        <f>IF(P112=1,$O$3,IF(P112=2,$O$4,$O$5))</f>
        <v>0</v>
      </c>
    </row>
    <row r="113" ht="39.6">
      <c r="A113" s="1" t="s">
        <v>114</v>
      </c>
      <c r="E113" s="27" t="s">
        <v>6584</v>
      </c>
    </row>
    <row r="114" ht="26.4">
      <c r="A114" s="1" t="s">
        <v>116</v>
      </c>
      <c r="E114" s="32" t="s">
        <v>6585</v>
      </c>
    </row>
    <row r="115">
      <c r="A115" s="1" t="s">
        <v>117</v>
      </c>
      <c r="E115" s="27" t="s">
        <v>138</v>
      </c>
    </row>
    <row r="116">
      <c r="A116" s="1" t="s">
        <v>108</v>
      </c>
      <c r="B116" s="1">
        <v>59</v>
      </c>
      <c r="C116" s="26" t="s">
        <v>1674</v>
      </c>
      <c r="D116" t="s">
        <v>138</v>
      </c>
      <c r="E116" s="27" t="s">
        <v>1675</v>
      </c>
      <c r="F116" s="28" t="s">
        <v>148</v>
      </c>
      <c r="G116" s="29">
        <v>118.5</v>
      </c>
      <c r="H116" s="28">
        <v>0</v>
      </c>
      <c r="I116" s="30">
        <f>ROUND(G116*H116,P4)</f>
        <v>0</v>
      </c>
      <c r="L116" s="30">
        <v>0</v>
      </c>
      <c r="M116" s="24">
        <f>ROUND(G116*L116,P4)</f>
        <v>0</v>
      </c>
      <c r="N116" s="25" t="s">
        <v>559</v>
      </c>
      <c r="O116" s="31">
        <f>M116*AA116</f>
        <v>0</v>
      </c>
      <c r="P116" s="1">
        <v>3</v>
      </c>
      <c r="AA116" s="1">
        <f>IF(P116=1,$O$3,IF(P116=2,$O$4,$O$5))</f>
        <v>0</v>
      </c>
    </row>
    <row r="117" ht="39.6">
      <c r="A117" s="1" t="s">
        <v>114</v>
      </c>
      <c r="E117" s="27" t="s">
        <v>6586</v>
      </c>
    </row>
    <row r="118" ht="26.4">
      <c r="A118" s="1" t="s">
        <v>116</v>
      </c>
      <c r="E118" s="32" t="s">
        <v>6587</v>
      </c>
    </row>
    <row r="119">
      <c r="A119" s="1" t="s">
        <v>117</v>
      </c>
      <c r="E119" s="27" t="s">
        <v>138</v>
      </c>
    </row>
    <row r="120">
      <c r="A120" s="1" t="s">
        <v>108</v>
      </c>
      <c r="B120" s="1">
        <v>60</v>
      </c>
      <c r="C120" s="26" t="s">
        <v>6283</v>
      </c>
      <c r="D120" t="s">
        <v>138</v>
      </c>
      <c r="E120" s="27" t="s">
        <v>6284</v>
      </c>
      <c r="F120" s="28" t="s">
        <v>148</v>
      </c>
      <c r="G120" s="29">
        <v>150</v>
      </c>
      <c r="H120" s="28">
        <v>0</v>
      </c>
      <c r="I120" s="30">
        <f>ROUND(G120*H120,P4)</f>
        <v>0</v>
      </c>
      <c r="L120" s="30">
        <v>0</v>
      </c>
      <c r="M120" s="24">
        <f>ROUND(G120*L120,P4)</f>
        <v>0</v>
      </c>
      <c r="N120" s="25" t="s">
        <v>559</v>
      </c>
      <c r="O120" s="31">
        <f>M120*AA120</f>
        <v>0</v>
      </c>
      <c r="P120" s="1">
        <v>3</v>
      </c>
      <c r="AA120" s="1">
        <f>IF(P120=1,$O$3,IF(P120=2,$O$4,$O$5))</f>
        <v>0</v>
      </c>
    </row>
    <row r="121">
      <c r="A121" s="1" t="s">
        <v>114</v>
      </c>
      <c r="E121" s="27" t="s">
        <v>6588</v>
      </c>
    </row>
    <row r="122" ht="26.4">
      <c r="A122" s="1" t="s">
        <v>116</v>
      </c>
      <c r="E122" s="32" t="s">
        <v>6589</v>
      </c>
    </row>
    <row r="123">
      <c r="A123" s="1" t="s">
        <v>117</v>
      </c>
      <c r="E123" s="27" t="s">
        <v>138</v>
      </c>
    </row>
    <row r="124">
      <c r="A124" s="1" t="s">
        <v>108</v>
      </c>
      <c r="B124" s="1">
        <v>61</v>
      </c>
      <c r="C124" s="26" t="s">
        <v>6287</v>
      </c>
      <c r="D124" t="s">
        <v>138</v>
      </c>
      <c r="E124" s="27" t="s">
        <v>6288</v>
      </c>
      <c r="F124" s="28" t="s">
        <v>148</v>
      </c>
      <c r="G124" s="29">
        <v>52.5</v>
      </c>
      <c r="H124" s="28">
        <v>0</v>
      </c>
      <c r="I124" s="30">
        <f>ROUND(G124*H124,P4)</f>
        <v>0</v>
      </c>
      <c r="L124" s="30">
        <v>0</v>
      </c>
      <c r="M124" s="24">
        <f>ROUND(G124*L124,P4)</f>
        <v>0</v>
      </c>
      <c r="N124" s="25" t="s">
        <v>138</v>
      </c>
      <c r="O124" s="31">
        <f>M124*AA124</f>
        <v>0</v>
      </c>
      <c r="P124" s="1">
        <v>3</v>
      </c>
      <c r="AA124" s="1">
        <f>IF(P124=1,$O$3,IF(P124=2,$O$4,$O$5))</f>
        <v>0</v>
      </c>
    </row>
    <row r="125">
      <c r="A125" s="1" t="s">
        <v>114</v>
      </c>
      <c r="E125" s="27" t="s">
        <v>6590</v>
      </c>
    </row>
    <row r="126" ht="26.4">
      <c r="A126" s="1" t="s">
        <v>116</v>
      </c>
      <c r="E126" s="32" t="s">
        <v>6591</v>
      </c>
    </row>
    <row r="127">
      <c r="A127" s="1" t="s">
        <v>117</v>
      </c>
      <c r="E127" s="27" t="s">
        <v>138</v>
      </c>
    </row>
    <row r="128">
      <c r="A128" s="1" t="s">
        <v>105</v>
      </c>
      <c r="C128" s="22" t="s">
        <v>604</v>
      </c>
      <c r="E128" s="23" t="s">
        <v>2544</v>
      </c>
      <c r="L128" s="24">
        <f>SUMIFS(L129:L132,A129:A132,"P")</f>
        <v>0</v>
      </c>
      <c r="M128" s="24">
        <f>SUMIFS(M129:M132,A129:A132,"P")</f>
        <v>0</v>
      </c>
      <c r="N128" s="25"/>
    </row>
    <row r="129" ht="39.6">
      <c r="A129" s="1" t="s">
        <v>108</v>
      </c>
      <c r="B129" s="1">
        <v>62</v>
      </c>
      <c r="C129" s="26" t="s">
        <v>6592</v>
      </c>
      <c r="D129" t="s">
        <v>138</v>
      </c>
      <c r="E129" s="27" t="s">
        <v>6593</v>
      </c>
      <c r="F129" s="28" t="s">
        <v>153</v>
      </c>
      <c r="G129" s="29">
        <v>13.949999999999999</v>
      </c>
      <c r="H129" s="28">
        <v>0</v>
      </c>
      <c r="I129" s="30">
        <f>ROUND(G129*H129,P4)</f>
        <v>0</v>
      </c>
      <c r="L129" s="30">
        <v>0</v>
      </c>
      <c r="M129" s="24">
        <f>ROUND(G129*L129,P4)</f>
        <v>0</v>
      </c>
      <c r="N129" s="25" t="s">
        <v>138</v>
      </c>
      <c r="O129" s="31">
        <f>M129*AA129</f>
        <v>0</v>
      </c>
      <c r="P129" s="1">
        <v>3</v>
      </c>
      <c r="AA129" s="1">
        <f>IF(P129=1,$O$3,IF(P129=2,$O$4,$O$5))</f>
        <v>0</v>
      </c>
    </row>
    <row r="130" ht="26.4">
      <c r="A130" s="1" t="s">
        <v>114</v>
      </c>
      <c r="E130" s="27" t="s">
        <v>6594</v>
      </c>
    </row>
    <row r="131" ht="26.4">
      <c r="A131" s="1" t="s">
        <v>116</v>
      </c>
      <c r="E131" s="32" t="s">
        <v>6595</v>
      </c>
    </row>
    <row r="132" ht="52.8">
      <c r="A132" s="1" t="s">
        <v>117</v>
      </c>
      <c r="E132" s="27" t="s">
        <v>6596</v>
      </c>
    </row>
    <row r="133">
      <c r="A133" s="1" t="s">
        <v>105</v>
      </c>
      <c r="C133" s="22" t="s">
        <v>2037</v>
      </c>
      <c r="E133" s="23" t="s">
        <v>2038</v>
      </c>
      <c r="L133" s="24">
        <f>SUMIFS(L134:L181,A134:A181,"P")</f>
        <v>0</v>
      </c>
      <c r="M133" s="24">
        <f>SUMIFS(M134:M181,A134:A181,"P")</f>
        <v>0</v>
      </c>
      <c r="N133" s="25"/>
    </row>
    <row r="134">
      <c r="A134" s="1" t="s">
        <v>108</v>
      </c>
      <c r="B134" s="1">
        <v>44</v>
      </c>
      <c r="C134" s="26" t="s">
        <v>165</v>
      </c>
      <c r="D134" t="s">
        <v>138</v>
      </c>
      <c r="E134" s="27" t="s">
        <v>166</v>
      </c>
      <c r="F134" s="28" t="s">
        <v>167</v>
      </c>
      <c r="G134" s="29">
        <v>80</v>
      </c>
      <c r="H134" s="28">
        <v>0</v>
      </c>
      <c r="I134" s="30">
        <f>ROUND(G134*H134,P4)</f>
        <v>0</v>
      </c>
      <c r="L134" s="30">
        <v>0</v>
      </c>
      <c r="M134" s="24">
        <f>ROUND(G134*L134,P4)</f>
        <v>0</v>
      </c>
      <c r="N134" s="25" t="s">
        <v>559</v>
      </c>
      <c r="O134" s="31">
        <f>M134*AA134</f>
        <v>0</v>
      </c>
      <c r="P134" s="1">
        <v>3</v>
      </c>
      <c r="AA134" s="1">
        <f>IF(P134=1,$O$3,IF(P134=2,$O$4,$O$5))</f>
        <v>0</v>
      </c>
    </row>
    <row r="135">
      <c r="A135" s="1" t="s">
        <v>114</v>
      </c>
      <c r="E135" s="27" t="s">
        <v>6560</v>
      </c>
    </row>
    <row r="136" ht="26.4">
      <c r="A136" s="1" t="s">
        <v>116</v>
      </c>
      <c r="E136" s="32" t="s">
        <v>6597</v>
      </c>
    </row>
    <row r="137">
      <c r="A137" s="1" t="s">
        <v>117</v>
      </c>
      <c r="E137" s="27" t="s">
        <v>138</v>
      </c>
    </row>
    <row r="138">
      <c r="A138" s="1" t="s">
        <v>108</v>
      </c>
      <c r="B138" s="1">
        <v>45</v>
      </c>
      <c r="C138" s="26" t="s">
        <v>6300</v>
      </c>
      <c r="D138" t="s">
        <v>138</v>
      </c>
      <c r="E138" s="27" t="s">
        <v>6301</v>
      </c>
      <c r="F138" s="28" t="s">
        <v>167</v>
      </c>
      <c r="G138" s="29">
        <v>20</v>
      </c>
      <c r="H138" s="28">
        <v>0</v>
      </c>
      <c r="I138" s="30">
        <f>ROUND(G138*H138,P4)</f>
        <v>0</v>
      </c>
      <c r="L138" s="30">
        <v>0</v>
      </c>
      <c r="M138" s="24">
        <f>ROUND(G138*L138,P4)</f>
        <v>0</v>
      </c>
      <c r="N138" s="25" t="s">
        <v>559</v>
      </c>
      <c r="O138" s="31">
        <f>M138*AA138</f>
        <v>0</v>
      </c>
      <c r="P138" s="1">
        <v>3</v>
      </c>
      <c r="AA138" s="1">
        <f>IF(P138=1,$O$3,IF(P138=2,$O$4,$O$5))</f>
        <v>0</v>
      </c>
    </row>
    <row r="139">
      <c r="A139" s="1" t="s">
        <v>114</v>
      </c>
      <c r="E139" s="27" t="s">
        <v>6598</v>
      </c>
    </row>
    <row r="140" ht="26.4">
      <c r="A140" s="1" t="s">
        <v>116</v>
      </c>
      <c r="E140" s="32" t="s">
        <v>6599</v>
      </c>
    </row>
    <row r="141">
      <c r="A141" s="1" t="s">
        <v>117</v>
      </c>
      <c r="E141" s="27" t="s">
        <v>138</v>
      </c>
    </row>
    <row r="142">
      <c r="A142" s="1" t="s">
        <v>108</v>
      </c>
      <c r="B142" s="1">
        <v>46</v>
      </c>
      <c r="C142" s="26" t="s">
        <v>3938</v>
      </c>
      <c r="D142" t="s">
        <v>138</v>
      </c>
      <c r="E142" s="27" t="s">
        <v>3939</v>
      </c>
      <c r="F142" s="28" t="s">
        <v>167</v>
      </c>
      <c r="G142" s="29">
        <v>80</v>
      </c>
      <c r="H142" s="28">
        <v>0</v>
      </c>
      <c r="I142" s="30">
        <f>ROUND(G142*H142,P4)</f>
        <v>0</v>
      </c>
      <c r="L142" s="30">
        <v>0</v>
      </c>
      <c r="M142" s="24">
        <f>ROUND(G142*L142,P4)</f>
        <v>0</v>
      </c>
      <c r="N142" s="25" t="s">
        <v>559</v>
      </c>
      <c r="O142" s="31">
        <f>M142*AA142</f>
        <v>0</v>
      </c>
      <c r="P142" s="1">
        <v>3</v>
      </c>
      <c r="AA142" s="1">
        <f>IF(P142=1,$O$3,IF(P142=2,$O$4,$O$5))</f>
        <v>0</v>
      </c>
    </row>
    <row r="143">
      <c r="A143" s="1" t="s">
        <v>114</v>
      </c>
      <c r="E143" s="27" t="s">
        <v>6564</v>
      </c>
    </row>
    <row r="144" ht="26.4">
      <c r="A144" s="1" t="s">
        <v>116</v>
      </c>
      <c r="E144" s="32" t="s">
        <v>6597</v>
      </c>
    </row>
    <row r="145">
      <c r="A145" s="1" t="s">
        <v>117</v>
      </c>
      <c r="E145" s="27" t="s">
        <v>138</v>
      </c>
    </row>
    <row r="146" ht="26.4">
      <c r="A146" s="1" t="s">
        <v>108</v>
      </c>
      <c r="B146" s="1">
        <v>47</v>
      </c>
      <c r="C146" s="26" t="s">
        <v>6312</v>
      </c>
      <c r="D146" t="s">
        <v>138</v>
      </c>
      <c r="E146" s="27" t="s">
        <v>6313</v>
      </c>
      <c r="F146" s="28" t="s">
        <v>159</v>
      </c>
      <c r="G146" s="29">
        <v>1</v>
      </c>
      <c r="H146" s="28">
        <v>0</v>
      </c>
      <c r="I146" s="30">
        <f>ROUND(G146*H146,P4)</f>
        <v>0</v>
      </c>
      <c r="L146" s="30">
        <v>0</v>
      </c>
      <c r="M146" s="24">
        <f>ROUND(G146*L146,P4)</f>
        <v>0</v>
      </c>
      <c r="N146" s="25" t="s">
        <v>559</v>
      </c>
      <c r="O146" s="31">
        <f>M146*AA146</f>
        <v>0</v>
      </c>
      <c r="P146" s="1">
        <v>3</v>
      </c>
      <c r="AA146" s="1">
        <f>IF(P146=1,$O$3,IF(P146=2,$O$4,$O$5))</f>
        <v>0</v>
      </c>
    </row>
    <row r="147">
      <c r="A147" s="1" t="s">
        <v>114</v>
      </c>
      <c r="E147" s="27" t="s">
        <v>138</v>
      </c>
    </row>
    <row r="148" ht="26.4">
      <c r="A148" s="1" t="s">
        <v>116</v>
      </c>
      <c r="E148" s="32" t="s">
        <v>6600</v>
      </c>
    </row>
    <row r="149">
      <c r="A149" s="1" t="s">
        <v>117</v>
      </c>
      <c r="E149" s="27" t="s">
        <v>138</v>
      </c>
    </row>
    <row r="150">
      <c r="A150" s="1" t="s">
        <v>108</v>
      </c>
      <c r="B150" s="1">
        <v>48</v>
      </c>
      <c r="C150" s="26" t="s">
        <v>161</v>
      </c>
      <c r="D150" t="s">
        <v>138</v>
      </c>
      <c r="E150" s="27" t="s">
        <v>162</v>
      </c>
      <c r="F150" s="28" t="s">
        <v>159</v>
      </c>
      <c r="G150" s="29">
        <v>16</v>
      </c>
      <c r="H150" s="28">
        <v>0</v>
      </c>
      <c r="I150" s="30">
        <f>ROUND(G150*H150,P4)</f>
        <v>0</v>
      </c>
      <c r="L150" s="30">
        <v>0</v>
      </c>
      <c r="M150" s="24">
        <f>ROUND(G150*L150,P4)</f>
        <v>0</v>
      </c>
      <c r="N150" s="25" t="s">
        <v>559</v>
      </c>
      <c r="O150" s="31">
        <f>M150*AA150</f>
        <v>0</v>
      </c>
      <c r="P150" s="1">
        <v>3</v>
      </c>
      <c r="AA150" s="1">
        <f>IF(P150=1,$O$3,IF(P150=2,$O$4,$O$5))</f>
        <v>0</v>
      </c>
    </row>
    <row r="151">
      <c r="A151" s="1" t="s">
        <v>114</v>
      </c>
      <c r="E151" s="27" t="s">
        <v>6601</v>
      </c>
    </row>
    <row r="152" ht="26.4">
      <c r="A152" s="1" t="s">
        <v>116</v>
      </c>
      <c r="E152" s="32" t="s">
        <v>6602</v>
      </c>
    </row>
    <row r="153">
      <c r="A153" s="1" t="s">
        <v>117</v>
      </c>
      <c r="E153" s="27" t="s">
        <v>138</v>
      </c>
    </row>
    <row r="154">
      <c r="A154" s="1" t="s">
        <v>108</v>
      </c>
      <c r="B154" s="1">
        <v>49</v>
      </c>
      <c r="C154" s="26" t="s">
        <v>597</v>
      </c>
      <c r="D154" t="s">
        <v>138</v>
      </c>
      <c r="E154" s="27" t="s">
        <v>598</v>
      </c>
      <c r="F154" s="28" t="s">
        <v>167</v>
      </c>
      <c r="G154" s="29">
        <v>20</v>
      </c>
      <c r="H154" s="28">
        <v>0</v>
      </c>
      <c r="I154" s="30">
        <f>ROUND(G154*H154,P4)</f>
        <v>0</v>
      </c>
      <c r="L154" s="30">
        <v>0</v>
      </c>
      <c r="M154" s="24">
        <f>ROUND(G154*L154,P4)</f>
        <v>0</v>
      </c>
      <c r="N154" s="25" t="s">
        <v>559</v>
      </c>
      <c r="O154" s="31">
        <f>M154*AA154</f>
        <v>0</v>
      </c>
      <c r="P154" s="1">
        <v>3</v>
      </c>
      <c r="AA154" s="1">
        <f>IF(P154=1,$O$3,IF(P154=2,$O$4,$O$5))</f>
        <v>0</v>
      </c>
    </row>
    <row r="155">
      <c r="A155" s="1" t="s">
        <v>114</v>
      </c>
      <c r="E155" s="27" t="s">
        <v>6603</v>
      </c>
    </row>
    <row r="156" ht="26.4">
      <c r="A156" s="1" t="s">
        <v>116</v>
      </c>
      <c r="E156" s="32" t="s">
        <v>6599</v>
      </c>
    </row>
    <row r="157">
      <c r="A157" s="1" t="s">
        <v>117</v>
      </c>
      <c r="E157" s="27" t="s">
        <v>138</v>
      </c>
    </row>
    <row r="158" ht="26.4">
      <c r="A158" s="1" t="s">
        <v>108</v>
      </c>
      <c r="B158" s="1">
        <v>50</v>
      </c>
      <c r="C158" s="26" t="s">
        <v>157</v>
      </c>
      <c r="D158" t="s">
        <v>138</v>
      </c>
      <c r="E158" s="27" t="s">
        <v>158</v>
      </c>
      <c r="F158" s="28" t="s">
        <v>159</v>
      </c>
      <c r="G158" s="29">
        <v>60</v>
      </c>
      <c r="H158" s="28">
        <v>0</v>
      </c>
      <c r="I158" s="30">
        <f>ROUND(G158*H158,P4)</f>
        <v>0</v>
      </c>
      <c r="L158" s="30">
        <v>0</v>
      </c>
      <c r="M158" s="24">
        <f>ROUND(G158*L158,P4)</f>
        <v>0</v>
      </c>
      <c r="N158" s="25" t="s">
        <v>559</v>
      </c>
      <c r="O158" s="31">
        <f>M158*AA158</f>
        <v>0</v>
      </c>
      <c r="P158" s="1">
        <v>3</v>
      </c>
      <c r="AA158" s="1">
        <f>IF(P158=1,$O$3,IF(P158=2,$O$4,$O$5))</f>
        <v>0</v>
      </c>
    </row>
    <row r="159">
      <c r="A159" s="1" t="s">
        <v>114</v>
      </c>
      <c r="E159" s="27" t="s">
        <v>138</v>
      </c>
    </row>
    <row r="160" ht="26.4">
      <c r="A160" s="1" t="s">
        <v>116</v>
      </c>
      <c r="E160" s="32" t="s">
        <v>6604</v>
      </c>
    </row>
    <row r="161">
      <c r="A161" s="1" t="s">
        <v>117</v>
      </c>
      <c r="E161" s="27" t="s">
        <v>138</v>
      </c>
    </row>
    <row r="162" ht="26.4">
      <c r="A162" s="1" t="s">
        <v>108</v>
      </c>
      <c r="B162" s="1">
        <v>51</v>
      </c>
      <c r="C162" s="26" t="s">
        <v>580</v>
      </c>
      <c r="D162" t="s">
        <v>138</v>
      </c>
      <c r="E162" s="27" t="s">
        <v>581</v>
      </c>
      <c r="F162" s="28" t="s">
        <v>159</v>
      </c>
      <c r="G162" s="29">
        <v>5</v>
      </c>
      <c r="H162" s="28">
        <v>0</v>
      </c>
      <c r="I162" s="30">
        <f>ROUND(G162*H162,P4)</f>
        <v>0</v>
      </c>
      <c r="L162" s="30">
        <v>0</v>
      </c>
      <c r="M162" s="24">
        <f>ROUND(G162*L162,P4)</f>
        <v>0</v>
      </c>
      <c r="N162" s="25" t="s">
        <v>559</v>
      </c>
      <c r="O162" s="31">
        <f>M162*AA162</f>
        <v>0</v>
      </c>
      <c r="P162" s="1">
        <v>3</v>
      </c>
      <c r="AA162" s="1">
        <f>IF(P162=1,$O$3,IF(P162=2,$O$4,$O$5))</f>
        <v>0</v>
      </c>
    </row>
    <row r="163">
      <c r="A163" s="1" t="s">
        <v>114</v>
      </c>
      <c r="E163" s="27" t="s">
        <v>138</v>
      </c>
    </row>
    <row r="164" ht="26.4">
      <c r="A164" s="1" t="s">
        <v>116</v>
      </c>
      <c r="E164" s="32" t="s">
        <v>6605</v>
      </c>
    </row>
    <row r="165">
      <c r="A165" s="1" t="s">
        <v>117</v>
      </c>
      <c r="E165" s="27" t="s">
        <v>138</v>
      </c>
    </row>
    <row r="166" ht="26.4">
      <c r="A166" s="1" t="s">
        <v>108</v>
      </c>
      <c r="B166" s="1">
        <v>52</v>
      </c>
      <c r="C166" s="26" t="s">
        <v>188</v>
      </c>
      <c r="D166" t="s">
        <v>138</v>
      </c>
      <c r="E166" s="27" t="s">
        <v>189</v>
      </c>
      <c r="F166" s="28" t="s">
        <v>159</v>
      </c>
      <c r="G166" s="29">
        <v>16</v>
      </c>
      <c r="H166" s="28">
        <v>0</v>
      </c>
      <c r="I166" s="30">
        <f>ROUND(G166*H166,P4)</f>
        <v>0</v>
      </c>
      <c r="L166" s="30">
        <v>0</v>
      </c>
      <c r="M166" s="24">
        <f>ROUND(G166*L166,P4)</f>
        <v>0</v>
      </c>
      <c r="N166" s="25" t="s">
        <v>559</v>
      </c>
      <c r="O166" s="31">
        <f>M166*AA166</f>
        <v>0</v>
      </c>
      <c r="P166" s="1">
        <v>3</v>
      </c>
      <c r="AA166" s="1">
        <f>IF(P166=1,$O$3,IF(P166=2,$O$4,$O$5))</f>
        <v>0</v>
      </c>
    </row>
    <row r="167">
      <c r="A167" s="1" t="s">
        <v>114</v>
      </c>
      <c r="E167" s="27" t="s">
        <v>6606</v>
      </c>
    </row>
    <row r="168" ht="26.4">
      <c r="A168" s="1" t="s">
        <v>116</v>
      </c>
      <c r="E168" s="32" t="s">
        <v>6607</v>
      </c>
    </row>
    <row r="169">
      <c r="A169" s="1" t="s">
        <v>117</v>
      </c>
      <c r="E169" s="27" t="s">
        <v>138</v>
      </c>
    </row>
    <row r="170" ht="26.4">
      <c r="A170" s="1" t="s">
        <v>108</v>
      </c>
      <c r="B170" s="1">
        <v>53</v>
      </c>
      <c r="C170" s="26" t="s">
        <v>1971</v>
      </c>
      <c r="D170" t="s">
        <v>138</v>
      </c>
      <c r="E170" s="27" t="s">
        <v>1972</v>
      </c>
      <c r="F170" s="28" t="s">
        <v>159</v>
      </c>
      <c r="G170" s="29">
        <v>3</v>
      </c>
      <c r="H170" s="28">
        <v>0</v>
      </c>
      <c r="I170" s="30">
        <f>ROUND(G170*H170,P4)</f>
        <v>0</v>
      </c>
      <c r="L170" s="30">
        <v>0</v>
      </c>
      <c r="M170" s="24">
        <f>ROUND(G170*L170,P4)</f>
        <v>0</v>
      </c>
      <c r="N170" s="25" t="s">
        <v>559</v>
      </c>
      <c r="O170" s="31">
        <f>M170*AA170</f>
        <v>0</v>
      </c>
      <c r="P170" s="1">
        <v>3</v>
      </c>
      <c r="AA170" s="1">
        <f>IF(P170=1,$O$3,IF(P170=2,$O$4,$O$5))</f>
        <v>0</v>
      </c>
    </row>
    <row r="171">
      <c r="A171" s="1" t="s">
        <v>114</v>
      </c>
      <c r="E171" s="27" t="s">
        <v>6572</v>
      </c>
    </row>
    <row r="172" ht="26.4">
      <c r="A172" s="1" t="s">
        <v>116</v>
      </c>
      <c r="E172" s="32" t="s">
        <v>6608</v>
      </c>
    </row>
    <row r="173">
      <c r="A173" s="1" t="s">
        <v>117</v>
      </c>
      <c r="E173" s="27" t="s">
        <v>138</v>
      </c>
    </row>
    <row r="174" ht="26.4">
      <c r="A174" s="1" t="s">
        <v>108</v>
      </c>
      <c r="B174" s="1">
        <v>54</v>
      </c>
      <c r="C174" s="26" t="s">
        <v>1983</v>
      </c>
      <c r="D174" t="s">
        <v>138</v>
      </c>
      <c r="E174" s="27" t="s">
        <v>1984</v>
      </c>
      <c r="F174" s="28" t="s">
        <v>159</v>
      </c>
      <c r="G174" s="29">
        <v>4</v>
      </c>
      <c r="H174" s="28">
        <v>0</v>
      </c>
      <c r="I174" s="30">
        <f>ROUND(G174*H174,P4)</f>
        <v>0</v>
      </c>
      <c r="L174" s="30">
        <v>0</v>
      </c>
      <c r="M174" s="24">
        <f>ROUND(G174*L174,P4)</f>
        <v>0</v>
      </c>
      <c r="N174" s="25" t="s">
        <v>559</v>
      </c>
      <c r="O174" s="31">
        <f>M174*AA174</f>
        <v>0</v>
      </c>
      <c r="P174" s="1">
        <v>3</v>
      </c>
      <c r="AA174" s="1">
        <f>IF(P174=1,$O$3,IF(P174=2,$O$4,$O$5))</f>
        <v>0</v>
      </c>
    </row>
    <row r="175">
      <c r="A175" s="1" t="s">
        <v>114</v>
      </c>
      <c r="E175" s="27" t="s">
        <v>6606</v>
      </c>
    </row>
    <row r="176" ht="26.4">
      <c r="A176" s="1" t="s">
        <v>116</v>
      </c>
      <c r="E176" s="32" t="s">
        <v>6609</v>
      </c>
    </row>
    <row r="177">
      <c r="A177" s="1" t="s">
        <v>117</v>
      </c>
      <c r="E177" s="27" t="s">
        <v>138</v>
      </c>
    </row>
    <row r="178" ht="26.4">
      <c r="A178" s="1" t="s">
        <v>108</v>
      </c>
      <c r="B178" s="1">
        <v>55</v>
      </c>
      <c r="C178" s="26" t="s">
        <v>576</v>
      </c>
      <c r="D178" t="s">
        <v>138</v>
      </c>
      <c r="E178" s="27" t="s">
        <v>577</v>
      </c>
      <c r="F178" s="28" t="s">
        <v>159</v>
      </c>
      <c r="G178" s="29">
        <v>3</v>
      </c>
      <c r="H178" s="28">
        <v>0</v>
      </c>
      <c r="I178" s="30">
        <f>ROUND(G178*H178,P4)</f>
        <v>0</v>
      </c>
      <c r="L178" s="30">
        <v>0</v>
      </c>
      <c r="M178" s="24">
        <f>ROUND(G178*L178,P4)</f>
        <v>0</v>
      </c>
      <c r="N178" s="25" t="s">
        <v>559</v>
      </c>
      <c r="O178" s="31">
        <f>M178*AA178</f>
        <v>0</v>
      </c>
      <c r="P178" s="1">
        <v>3</v>
      </c>
      <c r="AA178" s="1">
        <f>IF(P178=1,$O$3,IF(P178=2,$O$4,$O$5))</f>
        <v>0</v>
      </c>
    </row>
    <row r="179">
      <c r="A179" s="1" t="s">
        <v>114</v>
      </c>
      <c r="E179" s="27" t="s">
        <v>6572</v>
      </c>
    </row>
    <row r="180" ht="26.4">
      <c r="A180" s="1" t="s">
        <v>116</v>
      </c>
      <c r="E180" s="32" t="s">
        <v>6608</v>
      </c>
    </row>
    <row r="181">
      <c r="A181" s="1" t="s">
        <v>117</v>
      </c>
      <c r="E181" s="27" t="s">
        <v>138</v>
      </c>
    </row>
    <row r="182">
      <c r="A182" s="1" t="s">
        <v>105</v>
      </c>
      <c r="C182" s="22" t="s">
        <v>796</v>
      </c>
      <c r="E182" s="23" t="s">
        <v>6322</v>
      </c>
      <c r="L182" s="24">
        <f>SUMIFS(L183:L354,A183:A354,"P")</f>
        <v>0</v>
      </c>
      <c r="M182" s="24">
        <f>SUMIFS(M183:M354,A183:A354,"P")</f>
        <v>0</v>
      </c>
      <c r="N182" s="25"/>
    </row>
    <row r="183">
      <c r="A183" s="1" t="s">
        <v>108</v>
      </c>
      <c r="B183" s="1">
        <v>1</v>
      </c>
      <c r="C183" s="26" t="s">
        <v>3942</v>
      </c>
      <c r="D183" t="s">
        <v>138</v>
      </c>
      <c r="E183" s="27" t="s">
        <v>3943</v>
      </c>
      <c r="F183" s="28" t="s">
        <v>167</v>
      </c>
      <c r="G183" s="29">
        <v>215</v>
      </c>
      <c r="H183" s="28">
        <v>0</v>
      </c>
      <c r="I183" s="30">
        <f>ROUND(G183*H183,P4)</f>
        <v>0</v>
      </c>
      <c r="L183" s="30">
        <v>0</v>
      </c>
      <c r="M183" s="24">
        <f>ROUND(G183*L183,P4)</f>
        <v>0</v>
      </c>
      <c r="N183" s="25" t="s">
        <v>559</v>
      </c>
      <c r="O183" s="31">
        <f>M183*AA183</f>
        <v>0</v>
      </c>
      <c r="P183" s="1">
        <v>3</v>
      </c>
      <c r="AA183" s="1">
        <f>IF(P183=1,$O$3,IF(P183=2,$O$4,$O$5))</f>
        <v>0</v>
      </c>
    </row>
    <row r="184">
      <c r="A184" s="1" t="s">
        <v>114</v>
      </c>
      <c r="E184" s="27" t="s">
        <v>6610</v>
      </c>
    </row>
    <row r="185" ht="26.4">
      <c r="A185" s="1" t="s">
        <v>116</v>
      </c>
      <c r="E185" s="32" t="s">
        <v>6611</v>
      </c>
    </row>
    <row r="186">
      <c r="A186" s="1" t="s">
        <v>117</v>
      </c>
      <c r="E186" s="27" t="s">
        <v>138</v>
      </c>
    </row>
    <row r="187">
      <c r="A187" s="1" t="s">
        <v>108</v>
      </c>
      <c r="B187" s="1">
        <v>2</v>
      </c>
      <c r="C187" s="26" t="s">
        <v>2183</v>
      </c>
      <c r="D187" t="s">
        <v>138</v>
      </c>
      <c r="E187" s="27" t="s">
        <v>2184</v>
      </c>
      <c r="F187" s="28" t="s">
        <v>167</v>
      </c>
      <c r="G187" s="29">
        <v>25</v>
      </c>
      <c r="H187" s="28">
        <v>0</v>
      </c>
      <c r="I187" s="30">
        <f>ROUND(G187*H187,P4)</f>
        <v>0</v>
      </c>
      <c r="L187" s="30">
        <v>0</v>
      </c>
      <c r="M187" s="24">
        <f>ROUND(G187*L187,P4)</f>
        <v>0</v>
      </c>
      <c r="N187" s="25" t="s">
        <v>559</v>
      </c>
      <c r="O187" s="31">
        <f>M187*AA187</f>
        <v>0</v>
      </c>
      <c r="P187" s="1">
        <v>3</v>
      </c>
      <c r="AA187" s="1">
        <f>IF(P187=1,$O$3,IF(P187=2,$O$4,$O$5))</f>
        <v>0</v>
      </c>
    </row>
    <row r="188">
      <c r="A188" s="1" t="s">
        <v>114</v>
      </c>
      <c r="E188" s="27" t="s">
        <v>6612</v>
      </c>
    </row>
    <row r="189" ht="26.4">
      <c r="A189" s="1" t="s">
        <v>116</v>
      </c>
      <c r="E189" s="32" t="s">
        <v>6613</v>
      </c>
    </row>
    <row r="190">
      <c r="A190" s="1" t="s">
        <v>117</v>
      </c>
      <c r="E190" s="27" t="s">
        <v>138</v>
      </c>
    </row>
    <row r="191">
      <c r="A191" s="1" t="s">
        <v>108</v>
      </c>
      <c r="B191" s="1">
        <v>3</v>
      </c>
      <c r="C191" s="26" t="s">
        <v>2186</v>
      </c>
      <c r="D191" t="s">
        <v>138</v>
      </c>
      <c r="E191" s="27" t="s">
        <v>2187</v>
      </c>
      <c r="F191" s="28" t="s">
        <v>167</v>
      </c>
      <c r="G191" s="29">
        <v>1365</v>
      </c>
      <c r="H191" s="28">
        <v>0</v>
      </c>
      <c r="I191" s="30">
        <f>ROUND(G191*H191,P4)</f>
        <v>0</v>
      </c>
      <c r="L191" s="30">
        <v>0</v>
      </c>
      <c r="M191" s="24">
        <f>ROUND(G191*L191,P4)</f>
        <v>0</v>
      </c>
      <c r="N191" s="25" t="s">
        <v>559</v>
      </c>
      <c r="O191" s="31">
        <f>M191*AA191</f>
        <v>0</v>
      </c>
      <c r="P191" s="1">
        <v>3</v>
      </c>
      <c r="AA191" s="1">
        <f>IF(P191=1,$O$3,IF(P191=2,$O$4,$O$5))</f>
        <v>0</v>
      </c>
    </row>
    <row r="192">
      <c r="A192" s="1" t="s">
        <v>114</v>
      </c>
      <c r="E192" s="27" t="s">
        <v>6614</v>
      </c>
    </row>
    <row r="193" ht="26.4">
      <c r="A193" s="1" t="s">
        <v>116</v>
      </c>
      <c r="E193" s="32" t="s">
        <v>6615</v>
      </c>
    </row>
    <row r="194">
      <c r="A194" s="1" t="s">
        <v>117</v>
      </c>
      <c r="E194" s="27" t="s">
        <v>138</v>
      </c>
    </row>
    <row r="195">
      <c r="A195" s="1" t="s">
        <v>108</v>
      </c>
      <c r="B195" s="1">
        <v>4</v>
      </c>
      <c r="C195" s="26" t="s">
        <v>2193</v>
      </c>
      <c r="D195" t="s">
        <v>138</v>
      </c>
      <c r="E195" s="27" t="s">
        <v>2194</v>
      </c>
      <c r="F195" s="28" t="s">
        <v>167</v>
      </c>
      <c r="G195" s="29">
        <v>250</v>
      </c>
      <c r="H195" s="28">
        <v>0</v>
      </c>
      <c r="I195" s="30">
        <f>ROUND(G195*H195,P4)</f>
        <v>0</v>
      </c>
      <c r="L195" s="30">
        <v>0</v>
      </c>
      <c r="M195" s="24">
        <f>ROUND(G195*L195,P4)</f>
        <v>0</v>
      </c>
      <c r="N195" s="25" t="s">
        <v>559</v>
      </c>
      <c r="O195" s="31">
        <f>M195*AA195</f>
        <v>0</v>
      </c>
      <c r="P195" s="1">
        <v>3</v>
      </c>
      <c r="AA195" s="1">
        <f>IF(P195=1,$O$3,IF(P195=2,$O$4,$O$5))</f>
        <v>0</v>
      </c>
    </row>
    <row r="196">
      <c r="A196" s="1" t="s">
        <v>114</v>
      </c>
      <c r="E196" s="27" t="s">
        <v>6616</v>
      </c>
    </row>
    <row r="197" ht="26.4">
      <c r="A197" s="1" t="s">
        <v>116</v>
      </c>
      <c r="E197" s="32" t="s">
        <v>6617</v>
      </c>
    </row>
    <row r="198">
      <c r="A198" s="1" t="s">
        <v>117</v>
      </c>
      <c r="E198" s="27" t="s">
        <v>138</v>
      </c>
    </row>
    <row r="199">
      <c r="A199" s="1" t="s">
        <v>108</v>
      </c>
      <c r="B199" s="1">
        <v>5</v>
      </c>
      <c r="C199" s="26" t="s">
        <v>6334</v>
      </c>
      <c r="D199" t="s">
        <v>138</v>
      </c>
      <c r="E199" s="27" t="s">
        <v>6335</v>
      </c>
      <c r="F199" s="28" t="s">
        <v>167</v>
      </c>
      <c r="G199" s="29">
        <v>20</v>
      </c>
      <c r="H199" s="28">
        <v>0</v>
      </c>
      <c r="I199" s="30">
        <f>ROUND(G199*H199,P4)</f>
        <v>0</v>
      </c>
      <c r="L199" s="30">
        <v>0</v>
      </c>
      <c r="M199" s="24">
        <f>ROUND(G199*L199,P4)</f>
        <v>0</v>
      </c>
      <c r="N199" s="25" t="s">
        <v>559</v>
      </c>
      <c r="O199" s="31">
        <f>M199*AA199</f>
        <v>0</v>
      </c>
      <c r="P199" s="1">
        <v>3</v>
      </c>
      <c r="AA199" s="1">
        <f>IF(P199=1,$O$3,IF(P199=2,$O$4,$O$5))</f>
        <v>0</v>
      </c>
    </row>
    <row r="200">
      <c r="A200" s="1" t="s">
        <v>114</v>
      </c>
      <c r="E200" s="27" t="s">
        <v>6618</v>
      </c>
    </row>
    <row r="201" ht="26.4">
      <c r="A201" s="1" t="s">
        <v>116</v>
      </c>
      <c r="E201" s="32" t="s">
        <v>6619</v>
      </c>
    </row>
    <row r="202">
      <c r="A202" s="1" t="s">
        <v>117</v>
      </c>
      <c r="E202" s="27" t="s">
        <v>138</v>
      </c>
    </row>
    <row r="203">
      <c r="A203" s="1" t="s">
        <v>108</v>
      </c>
      <c r="B203" s="1">
        <v>6</v>
      </c>
      <c r="C203" s="26" t="s">
        <v>811</v>
      </c>
      <c r="D203" t="s">
        <v>138</v>
      </c>
      <c r="E203" s="27" t="s">
        <v>812</v>
      </c>
      <c r="F203" s="28" t="s">
        <v>167</v>
      </c>
      <c r="G203" s="29">
        <v>15</v>
      </c>
      <c r="H203" s="28">
        <v>0</v>
      </c>
      <c r="I203" s="30">
        <f>ROUND(G203*H203,P4)</f>
        <v>0</v>
      </c>
      <c r="L203" s="30">
        <v>0</v>
      </c>
      <c r="M203" s="24">
        <f>ROUND(G203*L203,P4)</f>
        <v>0</v>
      </c>
      <c r="N203" s="25" t="s">
        <v>559</v>
      </c>
      <c r="O203" s="31">
        <f>M203*AA203</f>
        <v>0</v>
      </c>
      <c r="P203" s="1">
        <v>3</v>
      </c>
      <c r="AA203" s="1">
        <f>IF(P203=1,$O$3,IF(P203=2,$O$4,$O$5))</f>
        <v>0</v>
      </c>
    </row>
    <row r="204">
      <c r="A204" s="1" t="s">
        <v>114</v>
      </c>
      <c r="E204" s="27" t="s">
        <v>6620</v>
      </c>
    </row>
    <row r="205" ht="26.4">
      <c r="A205" s="1" t="s">
        <v>116</v>
      </c>
      <c r="E205" s="32" t="s">
        <v>6621</v>
      </c>
    </row>
    <row r="206">
      <c r="A206" s="1" t="s">
        <v>117</v>
      </c>
      <c r="E206" s="27" t="s">
        <v>138</v>
      </c>
    </row>
    <row r="207">
      <c r="A207" s="1" t="s">
        <v>108</v>
      </c>
      <c r="B207" s="1">
        <v>7</v>
      </c>
      <c r="C207" s="26" t="s">
        <v>190</v>
      </c>
      <c r="D207" t="s">
        <v>138</v>
      </c>
      <c r="E207" s="27" t="s">
        <v>191</v>
      </c>
      <c r="F207" s="28" t="s">
        <v>192</v>
      </c>
      <c r="G207" s="29">
        <v>2.04</v>
      </c>
      <c r="H207" s="28">
        <v>0</v>
      </c>
      <c r="I207" s="30">
        <f>ROUND(G207*H207,P4)</f>
        <v>0</v>
      </c>
      <c r="L207" s="30">
        <v>0</v>
      </c>
      <c r="M207" s="24">
        <f>ROUND(G207*L207,P4)</f>
        <v>0</v>
      </c>
      <c r="N207" s="25" t="s">
        <v>559</v>
      </c>
      <c r="O207" s="31">
        <f>M207*AA207</f>
        <v>0</v>
      </c>
      <c r="P207" s="1">
        <v>3</v>
      </c>
      <c r="AA207" s="1">
        <f>IF(P207=1,$O$3,IF(P207=2,$O$4,$O$5))</f>
        <v>0</v>
      </c>
    </row>
    <row r="208">
      <c r="A208" s="1" t="s">
        <v>114</v>
      </c>
      <c r="E208" s="27" t="s">
        <v>6622</v>
      </c>
    </row>
    <row r="209" ht="26.4">
      <c r="A209" s="1" t="s">
        <v>116</v>
      </c>
      <c r="E209" s="32" t="s">
        <v>6623</v>
      </c>
    </row>
    <row r="210">
      <c r="A210" s="1" t="s">
        <v>117</v>
      </c>
      <c r="E210" s="27" t="s">
        <v>138</v>
      </c>
    </row>
    <row r="211" ht="26.4">
      <c r="A211" s="1" t="s">
        <v>108</v>
      </c>
      <c r="B211" s="1">
        <v>8</v>
      </c>
      <c r="C211" s="26" t="s">
        <v>3914</v>
      </c>
      <c r="D211" t="s">
        <v>138</v>
      </c>
      <c r="E211" s="27" t="s">
        <v>3915</v>
      </c>
      <c r="F211" s="28" t="s">
        <v>159</v>
      </c>
      <c r="G211" s="29">
        <v>2</v>
      </c>
      <c r="H211" s="28">
        <v>0</v>
      </c>
      <c r="I211" s="30">
        <f>ROUND(G211*H211,P4)</f>
        <v>0</v>
      </c>
      <c r="L211" s="30">
        <v>0</v>
      </c>
      <c r="M211" s="24">
        <f>ROUND(G211*L211,P4)</f>
        <v>0</v>
      </c>
      <c r="N211" s="25" t="s">
        <v>559</v>
      </c>
      <c r="O211" s="31">
        <f>M211*AA211</f>
        <v>0</v>
      </c>
      <c r="P211" s="1">
        <v>3</v>
      </c>
      <c r="AA211" s="1">
        <f>IF(P211=1,$O$3,IF(P211=2,$O$4,$O$5))</f>
        <v>0</v>
      </c>
    </row>
    <row r="212">
      <c r="A212" s="1" t="s">
        <v>114</v>
      </c>
      <c r="E212" s="27" t="s">
        <v>138</v>
      </c>
    </row>
    <row r="213" ht="26.4">
      <c r="A213" s="1" t="s">
        <v>116</v>
      </c>
      <c r="E213" s="32" t="s">
        <v>6344</v>
      </c>
    </row>
    <row r="214">
      <c r="A214" s="1" t="s">
        <v>117</v>
      </c>
      <c r="E214" s="27" t="s">
        <v>138</v>
      </c>
    </row>
    <row r="215" ht="26.4">
      <c r="A215" s="1" t="s">
        <v>108</v>
      </c>
      <c r="B215" s="1">
        <v>9</v>
      </c>
      <c r="C215" s="26" t="s">
        <v>2205</v>
      </c>
      <c r="D215" t="s">
        <v>138</v>
      </c>
      <c r="E215" s="27" t="s">
        <v>2206</v>
      </c>
      <c r="F215" s="28" t="s">
        <v>159</v>
      </c>
      <c r="G215" s="29">
        <v>2</v>
      </c>
      <c r="H215" s="28">
        <v>0</v>
      </c>
      <c r="I215" s="30">
        <f>ROUND(G215*H215,P4)</f>
        <v>0</v>
      </c>
      <c r="L215" s="30">
        <v>0</v>
      </c>
      <c r="M215" s="24">
        <f>ROUND(G215*L215,P4)</f>
        <v>0</v>
      </c>
      <c r="N215" s="25" t="s">
        <v>559</v>
      </c>
      <c r="O215" s="31">
        <f>M215*AA215</f>
        <v>0</v>
      </c>
      <c r="P215" s="1">
        <v>3</v>
      </c>
      <c r="AA215" s="1">
        <f>IF(P215=1,$O$3,IF(P215=2,$O$4,$O$5))</f>
        <v>0</v>
      </c>
    </row>
    <row r="216">
      <c r="A216" s="1" t="s">
        <v>114</v>
      </c>
      <c r="E216" s="27" t="s">
        <v>138</v>
      </c>
    </row>
    <row r="217" ht="26.4">
      <c r="A217" s="1" t="s">
        <v>116</v>
      </c>
      <c r="E217" s="32" t="s">
        <v>6344</v>
      </c>
    </row>
    <row r="218">
      <c r="A218" s="1" t="s">
        <v>117</v>
      </c>
      <c r="E218" s="27" t="s">
        <v>138</v>
      </c>
    </row>
    <row r="219" ht="26.4">
      <c r="A219" s="1" t="s">
        <v>108</v>
      </c>
      <c r="B219" s="1">
        <v>10</v>
      </c>
      <c r="C219" s="26" t="s">
        <v>2048</v>
      </c>
      <c r="D219" t="s">
        <v>138</v>
      </c>
      <c r="E219" s="27" t="s">
        <v>2049</v>
      </c>
      <c r="F219" s="28" t="s">
        <v>159</v>
      </c>
      <c r="G219" s="29">
        <v>32</v>
      </c>
      <c r="H219" s="28">
        <v>0</v>
      </c>
      <c r="I219" s="30">
        <f>ROUND(G219*H219,P4)</f>
        <v>0</v>
      </c>
      <c r="L219" s="30">
        <v>0</v>
      </c>
      <c r="M219" s="24">
        <f>ROUND(G219*L219,P4)</f>
        <v>0</v>
      </c>
      <c r="N219" s="25" t="s">
        <v>559</v>
      </c>
      <c r="O219" s="31">
        <f>M219*AA219</f>
        <v>0</v>
      </c>
      <c r="P219" s="1">
        <v>3</v>
      </c>
      <c r="AA219" s="1">
        <f>IF(P219=1,$O$3,IF(P219=2,$O$4,$O$5))</f>
        <v>0</v>
      </c>
    </row>
    <row r="220">
      <c r="A220" s="1" t="s">
        <v>114</v>
      </c>
      <c r="E220" s="27" t="s">
        <v>138</v>
      </c>
    </row>
    <row r="221" ht="26.4">
      <c r="A221" s="1" t="s">
        <v>116</v>
      </c>
      <c r="E221" s="32" t="s">
        <v>6624</v>
      </c>
    </row>
    <row r="222">
      <c r="A222" s="1" t="s">
        <v>117</v>
      </c>
      <c r="E222" s="27" t="s">
        <v>138</v>
      </c>
    </row>
    <row r="223" ht="26.4">
      <c r="A223" s="1" t="s">
        <v>108</v>
      </c>
      <c r="B223" s="1">
        <v>11</v>
      </c>
      <c r="C223" s="26" t="s">
        <v>817</v>
      </c>
      <c r="D223" t="s">
        <v>138</v>
      </c>
      <c r="E223" s="27" t="s">
        <v>818</v>
      </c>
      <c r="F223" s="28" t="s">
        <v>159</v>
      </c>
      <c r="G223" s="29">
        <v>6</v>
      </c>
      <c r="H223" s="28">
        <v>0</v>
      </c>
      <c r="I223" s="30">
        <f>ROUND(G223*H223,P4)</f>
        <v>0</v>
      </c>
      <c r="L223" s="30">
        <v>0</v>
      </c>
      <c r="M223" s="24">
        <f>ROUND(G223*L223,P4)</f>
        <v>0</v>
      </c>
      <c r="N223" s="25" t="s">
        <v>559</v>
      </c>
      <c r="O223" s="31">
        <f>M223*AA223</f>
        <v>0</v>
      </c>
      <c r="P223" s="1">
        <v>3</v>
      </c>
      <c r="AA223" s="1">
        <f>IF(P223=1,$O$3,IF(P223=2,$O$4,$O$5))</f>
        <v>0</v>
      </c>
    </row>
    <row r="224">
      <c r="A224" s="1" t="s">
        <v>114</v>
      </c>
      <c r="E224" s="27" t="s">
        <v>138</v>
      </c>
    </row>
    <row r="225" ht="26.4">
      <c r="A225" s="1" t="s">
        <v>116</v>
      </c>
      <c r="E225" s="32" t="s">
        <v>6486</v>
      </c>
    </row>
    <row r="226">
      <c r="A226" s="1" t="s">
        <v>117</v>
      </c>
      <c r="E226" s="27" t="s">
        <v>138</v>
      </c>
    </row>
    <row r="227" ht="26.4">
      <c r="A227" s="1" t="s">
        <v>108</v>
      </c>
      <c r="B227" s="1">
        <v>12</v>
      </c>
      <c r="C227" s="26" t="s">
        <v>820</v>
      </c>
      <c r="D227" t="s">
        <v>138</v>
      </c>
      <c r="E227" s="27" t="s">
        <v>821</v>
      </c>
      <c r="F227" s="28" t="s">
        <v>159</v>
      </c>
      <c r="G227" s="29">
        <v>2</v>
      </c>
      <c r="H227" s="28">
        <v>0</v>
      </c>
      <c r="I227" s="30">
        <f>ROUND(G227*H227,P4)</f>
        <v>0</v>
      </c>
      <c r="L227" s="30">
        <v>0</v>
      </c>
      <c r="M227" s="24">
        <f>ROUND(G227*L227,P4)</f>
        <v>0</v>
      </c>
      <c r="N227" s="25" t="s">
        <v>559</v>
      </c>
      <c r="O227" s="31">
        <f>M227*AA227</f>
        <v>0</v>
      </c>
      <c r="P227" s="1">
        <v>3</v>
      </c>
      <c r="AA227" s="1">
        <f>IF(P227=1,$O$3,IF(P227=2,$O$4,$O$5))</f>
        <v>0</v>
      </c>
    </row>
    <row r="228">
      <c r="A228" s="1" t="s">
        <v>114</v>
      </c>
      <c r="E228" s="27" t="s">
        <v>138</v>
      </c>
    </row>
    <row r="229" ht="26.4">
      <c r="A229" s="1" t="s">
        <v>116</v>
      </c>
      <c r="E229" s="32" t="s">
        <v>6344</v>
      </c>
    </row>
    <row r="230">
      <c r="A230" s="1" t="s">
        <v>117</v>
      </c>
      <c r="E230" s="27" t="s">
        <v>138</v>
      </c>
    </row>
    <row r="231" ht="26.4">
      <c r="A231" s="1" t="s">
        <v>108</v>
      </c>
      <c r="B231" s="1">
        <v>13</v>
      </c>
      <c r="C231" s="26" t="s">
        <v>2214</v>
      </c>
      <c r="D231" t="s">
        <v>138</v>
      </c>
      <c r="E231" s="27" t="s">
        <v>2215</v>
      </c>
      <c r="F231" s="28" t="s">
        <v>159</v>
      </c>
      <c r="G231" s="29">
        <v>2</v>
      </c>
      <c r="H231" s="28">
        <v>0</v>
      </c>
      <c r="I231" s="30">
        <f>ROUND(G231*H231,P4)</f>
        <v>0</v>
      </c>
      <c r="L231" s="30">
        <v>0</v>
      </c>
      <c r="M231" s="24">
        <f>ROUND(G231*L231,P4)</f>
        <v>0</v>
      </c>
      <c r="N231" s="25" t="s">
        <v>559</v>
      </c>
      <c r="O231" s="31">
        <f>M231*AA231</f>
        <v>0</v>
      </c>
      <c r="P231" s="1">
        <v>3</v>
      </c>
      <c r="AA231" s="1">
        <f>IF(P231=1,$O$3,IF(P231=2,$O$4,$O$5))</f>
        <v>0</v>
      </c>
    </row>
    <row r="232">
      <c r="A232" s="1" t="s">
        <v>114</v>
      </c>
      <c r="E232" s="27" t="s">
        <v>138</v>
      </c>
    </row>
    <row r="233" ht="26.4">
      <c r="A233" s="1" t="s">
        <v>116</v>
      </c>
      <c r="E233" s="32" t="s">
        <v>6625</v>
      </c>
    </row>
    <row r="234">
      <c r="A234" s="1" t="s">
        <v>117</v>
      </c>
      <c r="E234" s="27" t="s">
        <v>138</v>
      </c>
    </row>
    <row r="235" ht="26.4">
      <c r="A235" s="1" t="s">
        <v>108</v>
      </c>
      <c r="B235" s="1">
        <v>14</v>
      </c>
      <c r="C235" s="26" t="s">
        <v>6626</v>
      </c>
      <c r="D235" t="s">
        <v>138</v>
      </c>
      <c r="E235" s="27" t="s">
        <v>6627</v>
      </c>
      <c r="F235" s="28" t="s">
        <v>159</v>
      </c>
      <c r="G235" s="29">
        <v>1</v>
      </c>
      <c r="H235" s="28">
        <v>0</v>
      </c>
      <c r="I235" s="30">
        <f>ROUND(G235*H235,P4)</f>
        <v>0</v>
      </c>
      <c r="L235" s="30">
        <v>0</v>
      </c>
      <c r="M235" s="24">
        <f>ROUND(G235*L235,P4)</f>
        <v>0</v>
      </c>
      <c r="N235" s="25" t="s">
        <v>559</v>
      </c>
      <c r="O235" s="31">
        <f>M235*AA235</f>
        <v>0</v>
      </c>
      <c r="P235" s="1">
        <v>3</v>
      </c>
      <c r="AA235" s="1">
        <f>IF(P235=1,$O$3,IF(P235=2,$O$4,$O$5))</f>
        <v>0</v>
      </c>
    </row>
    <row r="236">
      <c r="A236" s="1" t="s">
        <v>114</v>
      </c>
      <c r="E236" s="27" t="s">
        <v>138</v>
      </c>
    </row>
    <row r="237" ht="26.4">
      <c r="A237" s="1" t="s">
        <v>116</v>
      </c>
      <c r="E237" s="32" t="s">
        <v>6628</v>
      </c>
    </row>
    <row r="238">
      <c r="A238" s="1" t="s">
        <v>117</v>
      </c>
      <c r="E238" s="27" t="s">
        <v>138</v>
      </c>
    </row>
    <row r="239">
      <c r="A239" s="1" t="s">
        <v>108</v>
      </c>
      <c r="B239" s="1">
        <v>15</v>
      </c>
      <c r="C239" s="26" t="s">
        <v>6353</v>
      </c>
      <c r="D239" t="s">
        <v>138</v>
      </c>
      <c r="E239" s="27" t="s">
        <v>6354</v>
      </c>
      <c r="F239" s="28" t="s">
        <v>167</v>
      </c>
      <c r="G239" s="29">
        <v>42</v>
      </c>
      <c r="H239" s="28">
        <v>0</v>
      </c>
      <c r="I239" s="30">
        <f>ROUND(G239*H239,P4)</f>
        <v>0</v>
      </c>
      <c r="L239" s="30">
        <v>0</v>
      </c>
      <c r="M239" s="24">
        <f>ROUND(G239*L239,P4)</f>
        <v>0</v>
      </c>
      <c r="N239" s="25" t="s">
        <v>559</v>
      </c>
      <c r="O239" s="31">
        <f>M239*AA239</f>
        <v>0</v>
      </c>
      <c r="P239" s="1">
        <v>3</v>
      </c>
      <c r="AA239" s="1">
        <f>IF(P239=1,$O$3,IF(P239=2,$O$4,$O$5))</f>
        <v>0</v>
      </c>
    </row>
    <row r="240">
      <c r="A240" s="1" t="s">
        <v>114</v>
      </c>
      <c r="E240" s="27" t="s">
        <v>138</v>
      </c>
    </row>
    <row r="241" ht="26.4">
      <c r="A241" s="1" t="s">
        <v>116</v>
      </c>
      <c r="E241" s="32" t="s">
        <v>6629</v>
      </c>
    </row>
    <row r="242">
      <c r="A242" s="1" t="s">
        <v>117</v>
      </c>
      <c r="E242" s="27" t="s">
        <v>138</v>
      </c>
    </row>
    <row r="243" ht="26.4">
      <c r="A243" s="1" t="s">
        <v>108</v>
      </c>
      <c r="B243" s="1">
        <v>16</v>
      </c>
      <c r="C243" s="26" t="s">
        <v>6630</v>
      </c>
      <c r="D243" t="s">
        <v>138</v>
      </c>
      <c r="E243" s="27" t="s">
        <v>6631</v>
      </c>
      <c r="F243" s="28" t="s">
        <v>159</v>
      </c>
      <c r="G243" s="29">
        <v>3</v>
      </c>
      <c r="H243" s="28">
        <v>0</v>
      </c>
      <c r="I243" s="30">
        <f>ROUND(G243*H243,P4)</f>
        <v>0</v>
      </c>
      <c r="L243" s="30">
        <v>0</v>
      </c>
      <c r="M243" s="24">
        <f>ROUND(G243*L243,P4)</f>
        <v>0</v>
      </c>
      <c r="N243" s="25" t="s">
        <v>559</v>
      </c>
      <c r="O243" s="31">
        <f>M243*AA243</f>
        <v>0</v>
      </c>
      <c r="P243" s="1">
        <v>3</v>
      </c>
      <c r="AA243" s="1">
        <f>IF(P243=1,$O$3,IF(P243=2,$O$4,$O$5))</f>
        <v>0</v>
      </c>
    </row>
    <row r="244">
      <c r="A244" s="1" t="s">
        <v>114</v>
      </c>
      <c r="E244" s="27" t="s">
        <v>6632</v>
      </c>
    </row>
    <row r="245" ht="26.4">
      <c r="A245" s="1" t="s">
        <v>116</v>
      </c>
      <c r="E245" s="32" t="s">
        <v>6633</v>
      </c>
    </row>
    <row r="246">
      <c r="A246" s="1" t="s">
        <v>117</v>
      </c>
      <c r="E246" s="27" t="s">
        <v>138</v>
      </c>
    </row>
    <row r="247" ht="26.4">
      <c r="A247" s="1" t="s">
        <v>108</v>
      </c>
      <c r="B247" s="1">
        <v>17</v>
      </c>
      <c r="C247" s="26" t="s">
        <v>6391</v>
      </c>
      <c r="D247" t="s">
        <v>138</v>
      </c>
      <c r="E247" s="27" t="s">
        <v>6392</v>
      </c>
      <c r="F247" s="28" t="s">
        <v>159</v>
      </c>
      <c r="G247" s="29">
        <v>1</v>
      </c>
      <c r="H247" s="28">
        <v>0</v>
      </c>
      <c r="I247" s="30">
        <f>ROUND(G247*H247,P4)</f>
        <v>0</v>
      </c>
      <c r="L247" s="30">
        <v>0</v>
      </c>
      <c r="M247" s="24">
        <f>ROUND(G247*L247,P4)</f>
        <v>0</v>
      </c>
      <c r="N247" s="25" t="s">
        <v>559</v>
      </c>
      <c r="O247" s="31">
        <f>M247*AA247</f>
        <v>0</v>
      </c>
      <c r="P247" s="1">
        <v>3</v>
      </c>
      <c r="AA247" s="1">
        <f>IF(P247=1,$O$3,IF(P247=2,$O$4,$O$5))</f>
        <v>0</v>
      </c>
    </row>
    <row r="248">
      <c r="A248" s="1" t="s">
        <v>114</v>
      </c>
      <c r="E248" s="27" t="s">
        <v>6634</v>
      </c>
    </row>
    <row r="249" ht="26.4">
      <c r="A249" s="1" t="s">
        <v>116</v>
      </c>
      <c r="E249" s="32" t="s">
        <v>6388</v>
      </c>
    </row>
    <row r="250">
      <c r="A250" s="1" t="s">
        <v>117</v>
      </c>
      <c r="E250" s="27" t="s">
        <v>138</v>
      </c>
    </row>
    <row r="251" ht="26.4">
      <c r="A251" s="1" t="s">
        <v>108</v>
      </c>
      <c r="B251" s="1">
        <v>18</v>
      </c>
      <c r="C251" s="26" t="s">
        <v>6635</v>
      </c>
      <c r="D251" t="s">
        <v>138</v>
      </c>
      <c r="E251" s="27" t="s">
        <v>6636</v>
      </c>
      <c r="F251" s="28" t="s">
        <v>159</v>
      </c>
      <c r="G251" s="29">
        <v>1</v>
      </c>
      <c r="H251" s="28">
        <v>0</v>
      </c>
      <c r="I251" s="30">
        <f>ROUND(G251*H251,P4)</f>
        <v>0</v>
      </c>
      <c r="L251" s="30">
        <v>0</v>
      </c>
      <c r="M251" s="24">
        <f>ROUND(G251*L251,P4)</f>
        <v>0</v>
      </c>
      <c r="N251" s="25" t="s">
        <v>559</v>
      </c>
      <c r="O251" s="31">
        <f>M251*AA251</f>
        <v>0</v>
      </c>
      <c r="P251" s="1">
        <v>3</v>
      </c>
      <c r="AA251" s="1">
        <f>IF(P251=1,$O$3,IF(P251=2,$O$4,$O$5))</f>
        <v>0</v>
      </c>
    </row>
    <row r="252">
      <c r="A252" s="1" t="s">
        <v>114</v>
      </c>
      <c r="E252" s="27" t="s">
        <v>6387</v>
      </c>
    </row>
    <row r="253" ht="26.4">
      <c r="A253" s="1" t="s">
        <v>116</v>
      </c>
      <c r="E253" s="32" t="s">
        <v>6388</v>
      </c>
    </row>
    <row r="254">
      <c r="A254" s="1" t="s">
        <v>117</v>
      </c>
      <c r="E254" s="27" t="s">
        <v>138</v>
      </c>
    </row>
    <row r="255" ht="26.4">
      <c r="A255" s="1" t="s">
        <v>108</v>
      </c>
      <c r="B255" s="1">
        <v>19</v>
      </c>
      <c r="C255" s="26" t="s">
        <v>6637</v>
      </c>
      <c r="D255" t="s">
        <v>138</v>
      </c>
      <c r="E255" s="27" t="s">
        <v>6638</v>
      </c>
      <c r="F255" s="28" t="s">
        <v>159</v>
      </c>
      <c r="G255" s="29">
        <v>16</v>
      </c>
      <c r="H255" s="28">
        <v>0</v>
      </c>
      <c r="I255" s="30">
        <f>ROUND(G255*H255,P4)</f>
        <v>0</v>
      </c>
      <c r="L255" s="30">
        <v>0</v>
      </c>
      <c r="M255" s="24">
        <f>ROUND(G255*L255,P4)</f>
        <v>0</v>
      </c>
      <c r="N255" s="25" t="s">
        <v>559</v>
      </c>
      <c r="O255" s="31">
        <f>M255*AA255</f>
        <v>0</v>
      </c>
      <c r="P255" s="1">
        <v>3</v>
      </c>
      <c r="AA255" s="1">
        <f>IF(P255=1,$O$3,IF(P255=2,$O$4,$O$5))</f>
        <v>0</v>
      </c>
    </row>
    <row r="256">
      <c r="A256" s="1" t="s">
        <v>114</v>
      </c>
      <c r="E256" s="27" t="s">
        <v>6639</v>
      </c>
    </row>
    <row r="257" ht="26.4">
      <c r="A257" s="1" t="s">
        <v>116</v>
      </c>
      <c r="E257" s="32" t="s">
        <v>6640</v>
      </c>
    </row>
    <row r="258">
      <c r="A258" s="1" t="s">
        <v>117</v>
      </c>
      <c r="E258" s="27" t="s">
        <v>138</v>
      </c>
    </row>
    <row r="259">
      <c r="A259" s="1" t="s">
        <v>108</v>
      </c>
      <c r="B259" s="1">
        <v>20</v>
      </c>
      <c r="C259" s="26" t="s">
        <v>6641</v>
      </c>
      <c r="D259" t="s">
        <v>138</v>
      </c>
      <c r="E259" s="27" t="s">
        <v>6642</v>
      </c>
      <c r="F259" s="28" t="s">
        <v>159</v>
      </c>
      <c r="G259" s="29">
        <v>16</v>
      </c>
      <c r="H259" s="28">
        <v>0</v>
      </c>
      <c r="I259" s="30">
        <f>ROUND(G259*H259,P4)</f>
        <v>0</v>
      </c>
      <c r="L259" s="30">
        <v>0</v>
      </c>
      <c r="M259" s="24">
        <f>ROUND(G259*L259,P4)</f>
        <v>0</v>
      </c>
      <c r="N259" s="25" t="s">
        <v>559</v>
      </c>
      <c r="O259" s="31">
        <f>M259*AA259</f>
        <v>0</v>
      </c>
      <c r="P259" s="1">
        <v>3</v>
      </c>
      <c r="AA259" s="1">
        <f>IF(P259=1,$O$3,IF(P259=2,$O$4,$O$5))</f>
        <v>0</v>
      </c>
    </row>
    <row r="260">
      <c r="A260" s="1" t="s">
        <v>114</v>
      </c>
      <c r="E260" s="27" t="s">
        <v>6643</v>
      </c>
    </row>
    <row r="261" ht="26.4">
      <c r="A261" s="1" t="s">
        <v>116</v>
      </c>
      <c r="E261" s="32" t="s">
        <v>6640</v>
      </c>
    </row>
    <row r="262">
      <c r="A262" s="1" t="s">
        <v>117</v>
      </c>
      <c r="E262" s="27" t="s">
        <v>138</v>
      </c>
    </row>
    <row r="263">
      <c r="A263" s="1" t="s">
        <v>108</v>
      </c>
      <c r="B263" s="1">
        <v>21</v>
      </c>
      <c r="C263" s="26" t="s">
        <v>2228</v>
      </c>
      <c r="D263" t="s">
        <v>138</v>
      </c>
      <c r="E263" s="27" t="s">
        <v>2229</v>
      </c>
      <c r="F263" s="28" t="s">
        <v>159</v>
      </c>
      <c r="G263" s="29">
        <v>64</v>
      </c>
      <c r="H263" s="28">
        <v>0</v>
      </c>
      <c r="I263" s="30">
        <f>ROUND(G263*H263,P4)</f>
        <v>0</v>
      </c>
      <c r="L263" s="30">
        <v>0</v>
      </c>
      <c r="M263" s="24">
        <f>ROUND(G263*L263,P4)</f>
        <v>0</v>
      </c>
      <c r="N263" s="25" t="s">
        <v>559</v>
      </c>
      <c r="O263" s="31">
        <f>M263*AA263</f>
        <v>0</v>
      </c>
      <c r="P263" s="1">
        <v>3</v>
      </c>
      <c r="AA263" s="1">
        <f>IF(P263=1,$O$3,IF(P263=2,$O$4,$O$5))</f>
        <v>0</v>
      </c>
    </row>
    <row r="264">
      <c r="A264" s="1" t="s">
        <v>114</v>
      </c>
      <c r="E264" s="27" t="s">
        <v>6644</v>
      </c>
    </row>
    <row r="265" ht="26.4">
      <c r="A265" s="1" t="s">
        <v>116</v>
      </c>
      <c r="E265" s="32" t="s">
        <v>6645</v>
      </c>
    </row>
    <row r="266">
      <c r="A266" s="1" t="s">
        <v>117</v>
      </c>
      <c r="E266" s="27" t="s">
        <v>138</v>
      </c>
    </row>
    <row r="267">
      <c r="A267" s="1" t="s">
        <v>108</v>
      </c>
      <c r="B267" s="1">
        <v>22</v>
      </c>
      <c r="C267" s="26" t="s">
        <v>6646</v>
      </c>
      <c r="D267" t="s">
        <v>138</v>
      </c>
      <c r="E267" s="27" t="s">
        <v>6647</v>
      </c>
      <c r="F267" s="28" t="s">
        <v>159</v>
      </c>
      <c r="G267" s="29">
        <v>16</v>
      </c>
      <c r="H267" s="28">
        <v>0</v>
      </c>
      <c r="I267" s="30">
        <f>ROUND(G267*H267,P4)</f>
        <v>0</v>
      </c>
      <c r="L267" s="30">
        <v>0</v>
      </c>
      <c r="M267" s="24">
        <f>ROUND(G267*L267,P4)</f>
        <v>0</v>
      </c>
      <c r="N267" s="25" t="s">
        <v>559</v>
      </c>
      <c r="O267" s="31">
        <f>M267*AA267</f>
        <v>0</v>
      </c>
      <c r="P267" s="1">
        <v>3</v>
      </c>
      <c r="AA267" s="1">
        <f>IF(P267=1,$O$3,IF(P267=2,$O$4,$O$5))</f>
        <v>0</v>
      </c>
    </row>
    <row r="268">
      <c r="A268" s="1" t="s">
        <v>114</v>
      </c>
      <c r="E268" s="27" t="s">
        <v>6648</v>
      </c>
    </row>
    <row r="269" ht="26.4">
      <c r="A269" s="1" t="s">
        <v>116</v>
      </c>
      <c r="E269" s="32" t="s">
        <v>6640</v>
      </c>
    </row>
    <row r="270">
      <c r="A270" s="1" t="s">
        <v>117</v>
      </c>
      <c r="E270" s="27" t="s">
        <v>138</v>
      </c>
    </row>
    <row r="271">
      <c r="A271" s="1" t="s">
        <v>108</v>
      </c>
      <c r="B271" s="1">
        <v>23</v>
      </c>
      <c r="C271" s="26" t="s">
        <v>1962</v>
      </c>
      <c r="D271" t="s">
        <v>138</v>
      </c>
      <c r="E271" s="27" t="s">
        <v>1963</v>
      </c>
      <c r="F271" s="28" t="s">
        <v>167</v>
      </c>
      <c r="G271" s="29">
        <v>400</v>
      </c>
      <c r="H271" s="28">
        <v>0</v>
      </c>
      <c r="I271" s="30">
        <f>ROUND(G271*H271,P4)</f>
        <v>0</v>
      </c>
      <c r="L271" s="30">
        <v>0</v>
      </c>
      <c r="M271" s="24">
        <f>ROUND(G271*L271,P4)</f>
        <v>0</v>
      </c>
      <c r="N271" s="25" t="s">
        <v>559</v>
      </c>
      <c r="O271" s="31">
        <f>M271*AA271</f>
        <v>0</v>
      </c>
      <c r="P271" s="1">
        <v>3</v>
      </c>
      <c r="AA271" s="1">
        <f>IF(P271=1,$O$3,IF(P271=2,$O$4,$O$5))</f>
        <v>0</v>
      </c>
    </row>
    <row r="272">
      <c r="A272" s="1" t="s">
        <v>114</v>
      </c>
      <c r="E272" s="27" t="s">
        <v>6649</v>
      </c>
    </row>
    <row r="273" ht="26.4">
      <c r="A273" s="1" t="s">
        <v>116</v>
      </c>
      <c r="E273" s="32" t="s">
        <v>6650</v>
      </c>
    </row>
    <row r="274">
      <c r="A274" s="1" t="s">
        <v>117</v>
      </c>
      <c r="E274" s="27" t="s">
        <v>138</v>
      </c>
    </row>
    <row r="275">
      <c r="A275" s="1" t="s">
        <v>108</v>
      </c>
      <c r="B275" s="1">
        <v>24</v>
      </c>
      <c r="C275" s="26" t="s">
        <v>1528</v>
      </c>
      <c r="D275" t="s">
        <v>138</v>
      </c>
      <c r="E275" s="27" t="s">
        <v>1529</v>
      </c>
      <c r="F275" s="28" t="s">
        <v>159</v>
      </c>
      <c r="G275" s="29">
        <v>14</v>
      </c>
      <c r="H275" s="28">
        <v>0</v>
      </c>
      <c r="I275" s="30">
        <f>ROUND(G275*H275,P4)</f>
        <v>0</v>
      </c>
      <c r="L275" s="30">
        <v>0</v>
      </c>
      <c r="M275" s="24">
        <f>ROUND(G275*L275,P4)</f>
        <v>0</v>
      </c>
      <c r="N275" s="25" t="s">
        <v>559</v>
      </c>
      <c r="O275" s="31">
        <f>M275*AA275</f>
        <v>0</v>
      </c>
      <c r="P275" s="1">
        <v>3</v>
      </c>
      <c r="AA275" s="1">
        <f>IF(P275=1,$O$3,IF(P275=2,$O$4,$O$5))</f>
        <v>0</v>
      </c>
    </row>
    <row r="276">
      <c r="A276" s="1" t="s">
        <v>114</v>
      </c>
      <c r="E276" s="27" t="s">
        <v>6651</v>
      </c>
    </row>
    <row r="277" ht="26.4">
      <c r="A277" s="1" t="s">
        <v>116</v>
      </c>
      <c r="E277" s="32" t="s">
        <v>6652</v>
      </c>
    </row>
    <row r="278">
      <c r="A278" s="1" t="s">
        <v>117</v>
      </c>
      <c r="E278" s="27" t="s">
        <v>138</v>
      </c>
    </row>
    <row r="279">
      <c r="A279" s="1" t="s">
        <v>108</v>
      </c>
      <c r="B279" s="1">
        <v>25</v>
      </c>
      <c r="C279" s="26" t="s">
        <v>1958</v>
      </c>
      <c r="D279" t="s">
        <v>138</v>
      </c>
      <c r="E279" s="27" t="s">
        <v>1959</v>
      </c>
      <c r="F279" s="28" t="s">
        <v>159</v>
      </c>
      <c r="G279" s="29">
        <v>16</v>
      </c>
      <c r="H279" s="28">
        <v>0</v>
      </c>
      <c r="I279" s="30">
        <f>ROUND(G279*H279,P4)</f>
        <v>0</v>
      </c>
      <c r="L279" s="30">
        <v>0</v>
      </c>
      <c r="M279" s="24">
        <f>ROUND(G279*L279,P4)</f>
        <v>0</v>
      </c>
      <c r="N279" s="25" t="s">
        <v>559</v>
      </c>
      <c r="O279" s="31">
        <f>M279*AA279</f>
        <v>0</v>
      </c>
      <c r="P279" s="1">
        <v>3</v>
      </c>
      <c r="AA279" s="1">
        <f>IF(P279=1,$O$3,IF(P279=2,$O$4,$O$5))</f>
        <v>0</v>
      </c>
    </row>
    <row r="280">
      <c r="A280" s="1" t="s">
        <v>114</v>
      </c>
      <c r="E280" s="27" t="s">
        <v>6651</v>
      </c>
    </row>
    <row r="281" ht="26.4">
      <c r="A281" s="1" t="s">
        <v>116</v>
      </c>
      <c r="E281" s="32" t="s">
        <v>6653</v>
      </c>
    </row>
    <row r="282">
      <c r="A282" s="1" t="s">
        <v>117</v>
      </c>
      <c r="E282" s="27" t="s">
        <v>138</v>
      </c>
    </row>
    <row r="283" ht="26.4">
      <c r="A283" s="1" t="s">
        <v>108</v>
      </c>
      <c r="B283" s="1">
        <v>26</v>
      </c>
      <c r="C283" s="26" t="s">
        <v>853</v>
      </c>
      <c r="D283" t="s">
        <v>138</v>
      </c>
      <c r="E283" s="27" t="s">
        <v>854</v>
      </c>
      <c r="F283" s="28" t="s">
        <v>159</v>
      </c>
      <c r="G283" s="29">
        <v>1</v>
      </c>
      <c r="H283" s="28">
        <v>0</v>
      </c>
      <c r="I283" s="30">
        <f>ROUND(G283*H283,P4)</f>
        <v>0</v>
      </c>
      <c r="L283" s="30">
        <v>0</v>
      </c>
      <c r="M283" s="24">
        <f>ROUND(G283*L283,P4)</f>
        <v>0</v>
      </c>
      <c r="N283" s="25" t="s">
        <v>559</v>
      </c>
      <c r="O283" s="31">
        <f>M283*AA283</f>
        <v>0</v>
      </c>
      <c r="P283" s="1">
        <v>3</v>
      </c>
      <c r="AA283" s="1">
        <f>IF(P283=1,$O$3,IF(P283=2,$O$4,$O$5))</f>
        <v>0</v>
      </c>
    </row>
    <row r="284">
      <c r="A284" s="1" t="s">
        <v>114</v>
      </c>
      <c r="E284" s="27" t="s">
        <v>138</v>
      </c>
    </row>
    <row r="285">
      <c r="A285" s="1" t="s">
        <v>116</v>
      </c>
    </row>
    <row r="286">
      <c r="A286" s="1" t="s">
        <v>117</v>
      </c>
      <c r="E286" s="27" t="s">
        <v>138</v>
      </c>
    </row>
    <row r="287" ht="39.6">
      <c r="A287" s="1" t="s">
        <v>108</v>
      </c>
      <c r="B287" s="1">
        <v>27</v>
      </c>
      <c r="C287" s="26" t="s">
        <v>856</v>
      </c>
      <c r="D287" t="s">
        <v>138</v>
      </c>
      <c r="E287" s="27" t="s">
        <v>857</v>
      </c>
      <c r="F287" s="28" t="s">
        <v>159</v>
      </c>
      <c r="G287" s="29">
        <v>8</v>
      </c>
      <c r="H287" s="28">
        <v>0</v>
      </c>
      <c r="I287" s="30">
        <f>ROUND(G287*H287,P4)</f>
        <v>0</v>
      </c>
      <c r="L287" s="30">
        <v>0</v>
      </c>
      <c r="M287" s="24">
        <f>ROUND(G287*L287,P4)</f>
        <v>0</v>
      </c>
      <c r="N287" s="25" t="s">
        <v>559</v>
      </c>
      <c r="O287" s="31">
        <f>M287*AA287</f>
        <v>0</v>
      </c>
      <c r="P287" s="1">
        <v>3</v>
      </c>
      <c r="AA287" s="1">
        <f>IF(P287=1,$O$3,IF(P287=2,$O$4,$O$5))</f>
        <v>0</v>
      </c>
    </row>
    <row r="288">
      <c r="A288" s="1" t="s">
        <v>114</v>
      </c>
      <c r="E288" s="27" t="s">
        <v>138</v>
      </c>
    </row>
    <row r="289">
      <c r="A289" s="1" t="s">
        <v>116</v>
      </c>
    </row>
    <row r="290">
      <c r="A290" s="1" t="s">
        <v>117</v>
      </c>
      <c r="E290" s="27" t="s">
        <v>138</v>
      </c>
    </row>
    <row r="291" ht="26.4">
      <c r="A291" s="1" t="s">
        <v>108</v>
      </c>
      <c r="B291" s="1">
        <v>28</v>
      </c>
      <c r="C291" s="26" t="s">
        <v>859</v>
      </c>
      <c r="D291" t="s">
        <v>138</v>
      </c>
      <c r="E291" s="27" t="s">
        <v>860</v>
      </c>
      <c r="F291" s="28" t="s">
        <v>159</v>
      </c>
      <c r="G291" s="29">
        <v>1</v>
      </c>
      <c r="H291" s="28">
        <v>0</v>
      </c>
      <c r="I291" s="30">
        <f>ROUND(G291*H291,P4)</f>
        <v>0</v>
      </c>
      <c r="L291" s="30">
        <v>0</v>
      </c>
      <c r="M291" s="24">
        <f>ROUND(G291*L291,P4)</f>
        <v>0</v>
      </c>
      <c r="N291" s="25" t="s">
        <v>559</v>
      </c>
      <c r="O291" s="31">
        <f>M291*AA291</f>
        <v>0</v>
      </c>
      <c r="P291" s="1">
        <v>3</v>
      </c>
      <c r="AA291" s="1">
        <f>IF(P291=1,$O$3,IF(P291=2,$O$4,$O$5))</f>
        <v>0</v>
      </c>
    </row>
    <row r="292">
      <c r="A292" s="1" t="s">
        <v>114</v>
      </c>
      <c r="E292" s="27" t="s">
        <v>138</v>
      </c>
    </row>
    <row r="293">
      <c r="A293" s="1" t="s">
        <v>116</v>
      </c>
    </row>
    <row r="294">
      <c r="A294" s="1" t="s">
        <v>117</v>
      </c>
      <c r="E294" s="27" t="s">
        <v>138</v>
      </c>
    </row>
    <row r="295">
      <c r="A295" s="1" t="s">
        <v>108</v>
      </c>
      <c r="B295" s="1">
        <v>29</v>
      </c>
      <c r="C295" s="26" t="s">
        <v>864</v>
      </c>
      <c r="D295" t="s">
        <v>138</v>
      </c>
      <c r="E295" s="27" t="s">
        <v>865</v>
      </c>
      <c r="F295" s="28" t="s">
        <v>398</v>
      </c>
      <c r="G295" s="29">
        <v>16</v>
      </c>
      <c r="H295" s="28">
        <v>0</v>
      </c>
      <c r="I295" s="30">
        <f>ROUND(G295*H295,P4)</f>
        <v>0</v>
      </c>
      <c r="L295" s="30">
        <v>0</v>
      </c>
      <c r="M295" s="24">
        <f>ROUND(G295*L295,P4)</f>
        <v>0</v>
      </c>
      <c r="N295" s="25" t="s">
        <v>559</v>
      </c>
      <c r="O295" s="31">
        <f>M295*AA295</f>
        <v>0</v>
      </c>
      <c r="P295" s="1">
        <v>3</v>
      </c>
      <c r="AA295" s="1">
        <f>IF(P295=1,$O$3,IF(P295=2,$O$4,$O$5))</f>
        <v>0</v>
      </c>
    </row>
    <row r="296">
      <c r="A296" s="1" t="s">
        <v>114</v>
      </c>
      <c r="E296" s="27" t="s">
        <v>6400</v>
      </c>
    </row>
    <row r="297">
      <c r="A297" s="1" t="s">
        <v>116</v>
      </c>
    </row>
    <row r="298">
      <c r="A298" s="1" t="s">
        <v>117</v>
      </c>
      <c r="E298" s="27" t="s">
        <v>138</v>
      </c>
    </row>
    <row r="299">
      <c r="A299" s="1" t="s">
        <v>108</v>
      </c>
      <c r="B299" s="1">
        <v>30</v>
      </c>
      <c r="C299" s="26" t="s">
        <v>867</v>
      </c>
      <c r="D299" t="s">
        <v>138</v>
      </c>
      <c r="E299" s="27" t="s">
        <v>868</v>
      </c>
      <c r="F299" s="28" t="s">
        <v>398</v>
      </c>
      <c r="G299" s="29">
        <v>8</v>
      </c>
      <c r="H299" s="28">
        <v>0</v>
      </c>
      <c r="I299" s="30">
        <f>ROUND(G299*H299,P4)</f>
        <v>0</v>
      </c>
      <c r="L299" s="30">
        <v>0</v>
      </c>
      <c r="M299" s="24">
        <f>ROUND(G299*L299,P4)</f>
        <v>0</v>
      </c>
      <c r="N299" s="25" t="s">
        <v>559</v>
      </c>
      <c r="O299" s="31">
        <f>M299*AA299</f>
        <v>0</v>
      </c>
      <c r="P299" s="1">
        <v>3</v>
      </c>
      <c r="AA299" s="1">
        <f>IF(P299=1,$O$3,IF(P299=2,$O$4,$O$5))</f>
        <v>0</v>
      </c>
    </row>
    <row r="300">
      <c r="A300" s="1" t="s">
        <v>114</v>
      </c>
      <c r="E300" s="27" t="s">
        <v>6401</v>
      </c>
    </row>
    <row r="301">
      <c r="A301" s="1" t="s">
        <v>116</v>
      </c>
    </row>
    <row r="302">
      <c r="A302" s="1" t="s">
        <v>117</v>
      </c>
      <c r="E302" s="27" t="s">
        <v>138</v>
      </c>
    </row>
    <row r="303">
      <c r="A303" s="1" t="s">
        <v>108</v>
      </c>
      <c r="B303" s="1">
        <v>31</v>
      </c>
      <c r="C303" s="26" t="s">
        <v>869</v>
      </c>
      <c r="D303" t="s">
        <v>138</v>
      </c>
      <c r="E303" s="27" t="s">
        <v>870</v>
      </c>
      <c r="F303" s="28" t="s">
        <v>398</v>
      </c>
      <c r="G303" s="29">
        <v>16</v>
      </c>
      <c r="H303" s="28">
        <v>0</v>
      </c>
      <c r="I303" s="30">
        <f>ROUND(G303*H303,P4)</f>
        <v>0</v>
      </c>
      <c r="L303" s="30">
        <v>0</v>
      </c>
      <c r="M303" s="24">
        <f>ROUND(G303*L303,P4)</f>
        <v>0</v>
      </c>
      <c r="N303" s="25" t="s">
        <v>559</v>
      </c>
      <c r="O303" s="31">
        <f>M303*AA303</f>
        <v>0</v>
      </c>
      <c r="P303" s="1">
        <v>3</v>
      </c>
      <c r="AA303" s="1">
        <f>IF(P303=1,$O$3,IF(P303=2,$O$4,$O$5))</f>
        <v>0</v>
      </c>
    </row>
    <row r="304" ht="52.8">
      <c r="A304" s="1" t="s">
        <v>114</v>
      </c>
      <c r="E304" s="27" t="s">
        <v>6402</v>
      </c>
    </row>
    <row r="305">
      <c r="A305" s="1" t="s">
        <v>116</v>
      </c>
    </row>
    <row r="306">
      <c r="A306" s="1" t="s">
        <v>117</v>
      </c>
      <c r="E306" s="27" t="s">
        <v>138</v>
      </c>
    </row>
    <row r="307">
      <c r="A307" s="1" t="s">
        <v>108</v>
      </c>
      <c r="B307" s="1">
        <v>32</v>
      </c>
      <c r="C307" s="26" t="s">
        <v>861</v>
      </c>
      <c r="D307" t="s">
        <v>138</v>
      </c>
      <c r="E307" s="27" t="s">
        <v>862</v>
      </c>
      <c r="F307" s="28" t="s">
        <v>398</v>
      </c>
      <c r="G307" s="29">
        <v>56</v>
      </c>
      <c r="H307" s="28">
        <v>0</v>
      </c>
      <c r="I307" s="30">
        <f>ROUND(G307*H307,P4)</f>
        <v>0</v>
      </c>
      <c r="L307" s="30">
        <v>0</v>
      </c>
      <c r="M307" s="24">
        <f>ROUND(G307*L307,P4)</f>
        <v>0</v>
      </c>
      <c r="N307" s="25" t="s">
        <v>559</v>
      </c>
      <c r="O307" s="31">
        <f>M307*AA307</f>
        <v>0</v>
      </c>
      <c r="P307" s="1">
        <v>3</v>
      </c>
      <c r="AA307" s="1">
        <f>IF(P307=1,$O$3,IF(P307=2,$O$4,$O$5))</f>
        <v>0</v>
      </c>
    </row>
    <row r="308" ht="26.4">
      <c r="A308" s="1" t="s">
        <v>114</v>
      </c>
      <c r="E308" s="27" t="s">
        <v>6403</v>
      </c>
    </row>
    <row r="309">
      <c r="A309" s="1" t="s">
        <v>116</v>
      </c>
    </row>
    <row r="310">
      <c r="A310" s="1" t="s">
        <v>117</v>
      </c>
      <c r="E310" s="27" t="s">
        <v>138</v>
      </c>
    </row>
    <row r="311">
      <c r="A311" s="1" t="s">
        <v>108</v>
      </c>
      <c r="B311" s="1">
        <v>33</v>
      </c>
      <c r="C311" s="26" t="s">
        <v>6654</v>
      </c>
      <c r="D311" t="s">
        <v>138</v>
      </c>
      <c r="E311" s="27" t="s">
        <v>6655</v>
      </c>
      <c r="F311" s="28" t="s">
        <v>159</v>
      </c>
      <c r="G311" s="29">
        <v>6</v>
      </c>
      <c r="H311" s="28">
        <v>0</v>
      </c>
      <c r="I311" s="30">
        <f>ROUND(G311*H311,P4)</f>
        <v>0</v>
      </c>
      <c r="L311" s="30">
        <v>0</v>
      </c>
      <c r="M311" s="24">
        <f>ROUND(G311*L311,P4)</f>
        <v>0</v>
      </c>
      <c r="N311" s="25" t="s">
        <v>559</v>
      </c>
      <c r="O311" s="31">
        <f>M311*AA311</f>
        <v>0</v>
      </c>
      <c r="P311" s="1">
        <v>3</v>
      </c>
      <c r="AA311" s="1">
        <f>IF(P311=1,$O$3,IF(P311=2,$O$4,$O$5))</f>
        <v>0</v>
      </c>
    </row>
    <row r="312">
      <c r="A312" s="1" t="s">
        <v>114</v>
      </c>
      <c r="E312" s="27" t="s">
        <v>6656</v>
      </c>
    </row>
    <row r="313" ht="26.4">
      <c r="A313" s="1" t="s">
        <v>116</v>
      </c>
      <c r="E313" s="32" t="s">
        <v>6657</v>
      </c>
    </row>
    <row r="314">
      <c r="A314" s="1" t="s">
        <v>117</v>
      </c>
      <c r="E314" s="27" t="s">
        <v>138</v>
      </c>
    </row>
    <row r="315">
      <c r="A315" s="1" t="s">
        <v>108</v>
      </c>
      <c r="B315" s="1">
        <v>34</v>
      </c>
      <c r="C315" s="26" t="s">
        <v>3844</v>
      </c>
      <c r="D315" t="s">
        <v>138</v>
      </c>
      <c r="E315" s="27" t="s">
        <v>3845</v>
      </c>
      <c r="F315" s="28" t="s">
        <v>159</v>
      </c>
      <c r="G315" s="29">
        <v>6</v>
      </c>
      <c r="H315" s="28">
        <v>0</v>
      </c>
      <c r="I315" s="30">
        <f>ROUND(G315*H315,P4)</f>
        <v>0</v>
      </c>
      <c r="L315" s="30">
        <v>0</v>
      </c>
      <c r="M315" s="24">
        <f>ROUND(G315*L315,P4)</f>
        <v>0</v>
      </c>
      <c r="N315" s="25" t="s">
        <v>559</v>
      </c>
      <c r="O315" s="31">
        <f>M315*AA315</f>
        <v>0</v>
      </c>
      <c r="P315" s="1">
        <v>3</v>
      </c>
      <c r="AA315" s="1">
        <f>IF(P315=1,$O$3,IF(P315=2,$O$4,$O$5))</f>
        <v>0</v>
      </c>
    </row>
    <row r="316">
      <c r="A316" s="1" t="s">
        <v>114</v>
      </c>
      <c r="E316" s="27" t="s">
        <v>6656</v>
      </c>
    </row>
    <row r="317" ht="26.4">
      <c r="A317" s="1" t="s">
        <v>116</v>
      </c>
      <c r="E317" s="32" t="s">
        <v>6657</v>
      </c>
    </row>
    <row r="318">
      <c r="A318" s="1" t="s">
        <v>117</v>
      </c>
      <c r="E318" s="27" t="s">
        <v>138</v>
      </c>
    </row>
    <row r="319">
      <c r="A319" s="1" t="s">
        <v>108</v>
      </c>
      <c r="B319" s="1">
        <v>35</v>
      </c>
      <c r="C319" s="26" t="s">
        <v>6658</v>
      </c>
      <c r="D319" t="s">
        <v>138</v>
      </c>
      <c r="E319" s="27" t="s">
        <v>6659</v>
      </c>
      <c r="F319" s="28" t="s">
        <v>159</v>
      </c>
      <c r="G319" s="29">
        <v>6</v>
      </c>
      <c r="H319" s="28">
        <v>0</v>
      </c>
      <c r="I319" s="30">
        <f>ROUND(G319*H319,P4)</f>
        <v>0</v>
      </c>
      <c r="L319" s="30">
        <v>0</v>
      </c>
      <c r="M319" s="24">
        <f>ROUND(G319*L319,P4)</f>
        <v>0</v>
      </c>
      <c r="N319" s="25" t="s">
        <v>559</v>
      </c>
      <c r="O319" s="31">
        <f>M319*AA319</f>
        <v>0</v>
      </c>
      <c r="P319" s="1">
        <v>3</v>
      </c>
      <c r="AA319" s="1">
        <f>IF(P319=1,$O$3,IF(P319=2,$O$4,$O$5))</f>
        <v>0</v>
      </c>
    </row>
    <row r="320">
      <c r="A320" s="1" t="s">
        <v>114</v>
      </c>
      <c r="E320" s="27" t="s">
        <v>6656</v>
      </c>
    </row>
    <row r="321" ht="26.4">
      <c r="A321" s="1" t="s">
        <v>116</v>
      </c>
      <c r="E321" s="32" t="s">
        <v>6657</v>
      </c>
    </row>
    <row r="322">
      <c r="A322" s="1" t="s">
        <v>117</v>
      </c>
      <c r="E322" s="27" t="s">
        <v>138</v>
      </c>
    </row>
    <row r="323">
      <c r="A323" s="1" t="s">
        <v>108</v>
      </c>
      <c r="B323" s="1">
        <v>36</v>
      </c>
      <c r="C323" s="26" t="s">
        <v>6660</v>
      </c>
      <c r="D323" t="s">
        <v>138</v>
      </c>
      <c r="E323" s="27" t="s">
        <v>6661</v>
      </c>
      <c r="F323" s="28" t="s">
        <v>159</v>
      </c>
      <c r="G323" s="29">
        <v>1</v>
      </c>
      <c r="H323" s="28">
        <v>0</v>
      </c>
      <c r="I323" s="30">
        <f>ROUND(G323*H323,P4)</f>
        <v>0</v>
      </c>
      <c r="L323" s="30">
        <v>0</v>
      </c>
      <c r="M323" s="24">
        <f>ROUND(G323*L323,P4)</f>
        <v>0</v>
      </c>
      <c r="N323" s="25" t="s">
        <v>559</v>
      </c>
      <c r="O323" s="31">
        <f>M323*AA323</f>
        <v>0</v>
      </c>
      <c r="P323" s="1">
        <v>3</v>
      </c>
      <c r="AA323" s="1">
        <f>IF(P323=1,$O$3,IF(P323=2,$O$4,$O$5))</f>
        <v>0</v>
      </c>
    </row>
    <row r="324">
      <c r="A324" s="1" t="s">
        <v>114</v>
      </c>
      <c r="E324" s="27" t="s">
        <v>6662</v>
      </c>
    </row>
    <row r="325" ht="26.4">
      <c r="A325" s="1" t="s">
        <v>116</v>
      </c>
      <c r="E325" s="32" t="s">
        <v>6411</v>
      </c>
    </row>
    <row r="326">
      <c r="A326" s="1" t="s">
        <v>117</v>
      </c>
      <c r="E326" s="27" t="s">
        <v>138</v>
      </c>
    </row>
    <row r="327">
      <c r="A327" s="1" t="s">
        <v>108</v>
      </c>
      <c r="B327" s="1">
        <v>37</v>
      </c>
      <c r="C327" s="26" t="s">
        <v>6663</v>
      </c>
      <c r="D327" t="s">
        <v>138</v>
      </c>
      <c r="E327" s="27" t="s">
        <v>6664</v>
      </c>
      <c r="F327" s="28" t="s">
        <v>159</v>
      </c>
      <c r="G327" s="29">
        <v>5</v>
      </c>
      <c r="H327" s="28">
        <v>0</v>
      </c>
      <c r="I327" s="30">
        <f>ROUND(G327*H327,P4)</f>
        <v>0</v>
      </c>
      <c r="L327" s="30">
        <v>0</v>
      </c>
      <c r="M327" s="24">
        <f>ROUND(G327*L327,P4)</f>
        <v>0</v>
      </c>
      <c r="N327" s="25" t="s">
        <v>559</v>
      </c>
      <c r="O327" s="31">
        <f>M327*AA327</f>
        <v>0</v>
      </c>
      <c r="P327" s="1">
        <v>3</v>
      </c>
      <c r="AA327" s="1">
        <f>IF(P327=1,$O$3,IF(P327=2,$O$4,$O$5))</f>
        <v>0</v>
      </c>
    </row>
    <row r="328">
      <c r="A328" s="1" t="s">
        <v>114</v>
      </c>
      <c r="E328" s="27" t="s">
        <v>6665</v>
      </c>
    </row>
    <row r="329" ht="26.4">
      <c r="A329" s="1" t="s">
        <v>116</v>
      </c>
      <c r="E329" s="32" t="s">
        <v>6666</v>
      </c>
    </row>
    <row r="330">
      <c r="A330" s="1" t="s">
        <v>117</v>
      </c>
      <c r="E330" s="27" t="s">
        <v>138</v>
      </c>
    </row>
    <row r="331">
      <c r="A331" s="1" t="s">
        <v>108</v>
      </c>
      <c r="B331" s="1">
        <v>38</v>
      </c>
      <c r="C331" s="26" t="s">
        <v>6544</v>
      </c>
      <c r="D331" t="s">
        <v>138</v>
      </c>
      <c r="E331" s="27" t="s">
        <v>6545</v>
      </c>
      <c r="F331" s="28" t="s">
        <v>159</v>
      </c>
      <c r="G331" s="29">
        <v>2</v>
      </c>
      <c r="H331" s="28">
        <v>0</v>
      </c>
      <c r="I331" s="30">
        <f>ROUND(G331*H331,P4)</f>
        <v>0</v>
      </c>
      <c r="L331" s="30">
        <v>0</v>
      </c>
      <c r="M331" s="24">
        <f>ROUND(G331*L331,P4)</f>
        <v>0</v>
      </c>
      <c r="N331" s="25" t="s">
        <v>559</v>
      </c>
      <c r="O331" s="31">
        <f>M331*AA331</f>
        <v>0</v>
      </c>
      <c r="P331" s="1">
        <v>3</v>
      </c>
      <c r="AA331" s="1">
        <f>IF(P331=1,$O$3,IF(P331=2,$O$4,$O$5))</f>
        <v>0</v>
      </c>
    </row>
    <row r="332" ht="26.4">
      <c r="A332" s="1" t="s">
        <v>114</v>
      </c>
      <c r="E332" s="27" t="s">
        <v>6667</v>
      </c>
    </row>
    <row r="333" ht="26.4">
      <c r="A333" s="1" t="s">
        <v>116</v>
      </c>
      <c r="E333" s="32" t="s">
        <v>6407</v>
      </c>
    </row>
    <row r="334">
      <c r="A334" s="1" t="s">
        <v>117</v>
      </c>
      <c r="E334" s="27" t="s">
        <v>138</v>
      </c>
    </row>
    <row r="335">
      <c r="A335" s="1" t="s">
        <v>108</v>
      </c>
      <c r="B335" s="1">
        <v>39</v>
      </c>
      <c r="C335" s="26" t="s">
        <v>6668</v>
      </c>
      <c r="D335" t="s">
        <v>138</v>
      </c>
      <c r="E335" s="27" t="s">
        <v>6669</v>
      </c>
      <c r="F335" s="28" t="s">
        <v>167</v>
      </c>
      <c r="G335" s="29">
        <v>90</v>
      </c>
      <c r="H335" s="28">
        <v>0</v>
      </c>
      <c r="I335" s="30">
        <f>ROUND(G335*H335,P4)</f>
        <v>0</v>
      </c>
      <c r="L335" s="30">
        <v>0</v>
      </c>
      <c r="M335" s="24">
        <f>ROUND(G335*L335,P4)</f>
        <v>0</v>
      </c>
      <c r="N335" s="25" t="s">
        <v>138</v>
      </c>
      <c r="O335" s="31">
        <f>M335*AA335</f>
        <v>0</v>
      </c>
      <c r="P335" s="1">
        <v>3</v>
      </c>
      <c r="AA335" s="1">
        <f>IF(P335=1,$O$3,IF(P335=2,$O$4,$O$5))</f>
        <v>0</v>
      </c>
    </row>
    <row r="336">
      <c r="A336" s="1" t="s">
        <v>114</v>
      </c>
      <c r="E336" s="27" t="s">
        <v>6670</v>
      </c>
    </row>
    <row r="337" ht="26.4">
      <c r="A337" s="1" t="s">
        <v>116</v>
      </c>
      <c r="E337" s="32" t="s">
        <v>6671</v>
      </c>
    </row>
    <row r="338" ht="105.6">
      <c r="A338" s="1" t="s">
        <v>117</v>
      </c>
      <c r="E338" s="27" t="s">
        <v>6672</v>
      </c>
    </row>
    <row r="339">
      <c r="A339" s="1" t="s">
        <v>108</v>
      </c>
      <c r="B339" s="1">
        <v>40</v>
      </c>
      <c r="C339" s="26" t="s">
        <v>3905</v>
      </c>
      <c r="D339" t="s">
        <v>138</v>
      </c>
      <c r="E339" s="27" t="s">
        <v>3906</v>
      </c>
      <c r="F339" s="28" t="s">
        <v>167</v>
      </c>
      <c r="G339" s="29">
        <v>480</v>
      </c>
      <c r="H339" s="28">
        <v>0</v>
      </c>
      <c r="I339" s="30">
        <f>ROUND(G339*H339,P4)</f>
        <v>0</v>
      </c>
      <c r="L339" s="30">
        <v>0</v>
      </c>
      <c r="M339" s="24">
        <f>ROUND(G339*L339,P4)</f>
        <v>0</v>
      </c>
      <c r="N339" s="25" t="s">
        <v>559</v>
      </c>
      <c r="O339" s="31">
        <f>M339*AA339</f>
        <v>0</v>
      </c>
      <c r="P339" s="1">
        <v>3</v>
      </c>
      <c r="AA339" s="1">
        <f>IF(P339=1,$O$3,IF(P339=2,$O$4,$O$5))</f>
        <v>0</v>
      </c>
    </row>
    <row r="340">
      <c r="A340" s="1" t="s">
        <v>114</v>
      </c>
      <c r="E340" s="27" t="s">
        <v>138</v>
      </c>
    </row>
    <row r="341" ht="26.4">
      <c r="A341" s="1" t="s">
        <v>116</v>
      </c>
      <c r="E341" s="32" t="s">
        <v>6673</v>
      </c>
    </row>
    <row r="342">
      <c r="A342" s="1" t="s">
        <v>117</v>
      </c>
      <c r="E342" s="27" t="s">
        <v>138</v>
      </c>
    </row>
    <row r="343">
      <c r="A343" s="1" t="s">
        <v>108</v>
      </c>
      <c r="B343" s="1">
        <v>41</v>
      </c>
      <c r="C343" s="26" t="s">
        <v>6674</v>
      </c>
      <c r="D343" t="s">
        <v>138</v>
      </c>
      <c r="E343" s="27" t="s">
        <v>6675</v>
      </c>
      <c r="F343" s="28" t="s">
        <v>159</v>
      </c>
      <c r="G343" s="29">
        <v>3</v>
      </c>
      <c r="H343" s="28">
        <v>0</v>
      </c>
      <c r="I343" s="30">
        <f>ROUND(G343*H343,P4)</f>
        <v>0</v>
      </c>
      <c r="L343" s="30">
        <v>0</v>
      </c>
      <c r="M343" s="24">
        <f>ROUND(G343*L343,P4)</f>
        <v>0</v>
      </c>
      <c r="N343" s="25" t="s">
        <v>559</v>
      </c>
      <c r="O343" s="31">
        <f>M343*AA343</f>
        <v>0</v>
      </c>
      <c r="P343" s="1">
        <v>3</v>
      </c>
      <c r="AA343" s="1">
        <f>IF(P343=1,$O$3,IF(P343=2,$O$4,$O$5))</f>
        <v>0</v>
      </c>
    </row>
    <row r="344">
      <c r="A344" s="1" t="s">
        <v>114</v>
      </c>
      <c r="E344" s="27" t="s">
        <v>6676</v>
      </c>
    </row>
    <row r="345" ht="26.4">
      <c r="A345" s="1" t="s">
        <v>116</v>
      </c>
      <c r="E345" s="32" t="s">
        <v>6677</v>
      </c>
    </row>
    <row r="346">
      <c r="A346" s="1" t="s">
        <v>117</v>
      </c>
      <c r="E346" s="27" t="s">
        <v>138</v>
      </c>
    </row>
    <row r="347">
      <c r="A347" s="1" t="s">
        <v>108</v>
      </c>
      <c r="B347" s="1">
        <v>42</v>
      </c>
      <c r="C347" s="26" t="s">
        <v>774</v>
      </c>
      <c r="D347" t="s">
        <v>138</v>
      </c>
      <c r="E347" s="27" t="s">
        <v>775</v>
      </c>
      <c r="F347" s="28" t="s">
        <v>6418</v>
      </c>
      <c r="G347" s="29">
        <v>98</v>
      </c>
      <c r="H347" s="28">
        <v>0</v>
      </c>
      <c r="I347" s="30">
        <f>ROUND(G347*H347,P4)</f>
        <v>0</v>
      </c>
      <c r="L347" s="30">
        <v>0</v>
      </c>
      <c r="M347" s="24">
        <f>ROUND(G347*L347,P4)</f>
        <v>0</v>
      </c>
      <c r="N347" s="25" t="s">
        <v>559</v>
      </c>
      <c r="O347" s="31">
        <f>M347*AA347</f>
        <v>0</v>
      </c>
      <c r="P347" s="1">
        <v>3</v>
      </c>
      <c r="AA347" s="1">
        <f>IF(P347=1,$O$3,IF(P347=2,$O$4,$O$5))</f>
        <v>0</v>
      </c>
    </row>
    <row r="348" ht="39.6">
      <c r="A348" s="1" t="s">
        <v>114</v>
      </c>
      <c r="E348" s="27" t="s">
        <v>6678</v>
      </c>
    </row>
    <row r="349" ht="26.4">
      <c r="A349" s="1" t="s">
        <v>116</v>
      </c>
      <c r="E349" s="32" t="s">
        <v>6679</v>
      </c>
    </row>
    <row r="350">
      <c r="A350" s="1" t="s">
        <v>117</v>
      </c>
      <c r="E350" s="27" t="s">
        <v>138</v>
      </c>
    </row>
    <row r="351">
      <c r="A351" s="1" t="s">
        <v>108</v>
      </c>
      <c r="B351" s="1">
        <v>43</v>
      </c>
      <c r="C351" s="26" t="s">
        <v>6680</v>
      </c>
      <c r="D351" t="s">
        <v>138</v>
      </c>
      <c r="E351" s="27" t="s">
        <v>6681</v>
      </c>
      <c r="F351" s="28" t="s">
        <v>159</v>
      </c>
      <c r="G351" s="29">
        <v>1</v>
      </c>
      <c r="H351" s="28">
        <v>0</v>
      </c>
      <c r="I351" s="30">
        <f>ROUND(G351*H351,P4)</f>
        <v>0</v>
      </c>
      <c r="L351" s="30">
        <v>0</v>
      </c>
      <c r="M351" s="24">
        <f>ROUND(G351*L351,P4)</f>
        <v>0</v>
      </c>
      <c r="N351" s="25" t="s">
        <v>559</v>
      </c>
      <c r="O351" s="31">
        <f>M351*AA351</f>
        <v>0</v>
      </c>
      <c r="P351" s="1">
        <v>3</v>
      </c>
      <c r="AA351" s="1">
        <f>IF(P351=1,$O$3,IF(P351=2,$O$4,$O$5))</f>
        <v>0</v>
      </c>
    </row>
    <row r="352">
      <c r="A352" s="1" t="s">
        <v>114</v>
      </c>
      <c r="E352" s="27" t="s">
        <v>138</v>
      </c>
    </row>
    <row r="353" ht="26.4">
      <c r="A353" s="1" t="s">
        <v>116</v>
      </c>
      <c r="E353" s="32" t="s">
        <v>6411</v>
      </c>
    </row>
    <row r="354">
      <c r="A354" s="1" t="s">
        <v>117</v>
      </c>
      <c r="E354" s="27" t="s">
        <v>138</v>
      </c>
    </row>
    <row r="355">
      <c r="A355" s="1" t="s">
        <v>105</v>
      </c>
      <c r="C355" s="22" t="s">
        <v>2395</v>
      </c>
      <c r="E355" s="23" t="s">
        <v>6549</v>
      </c>
      <c r="L355" s="24">
        <f>SUMIFS(L356:L359,A356:A359,"P")</f>
        <v>0</v>
      </c>
      <c r="M355" s="24">
        <f>SUMIFS(M356:M359,A356:A359,"P")</f>
        <v>0</v>
      </c>
      <c r="N355" s="25"/>
    </row>
    <row r="356">
      <c r="A356" s="1" t="s">
        <v>108</v>
      </c>
      <c r="B356" s="1">
        <v>63</v>
      </c>
      <c r="C356" s="26" t="s">
        <v>1802</v>
      </c>
      <c r="D356" t="s">
        <v>138</v>
      </c>
      <c r="E356" s="27" t="s">
        <v>1803</v>
      </c>
      <c r="F356" s="28" t="s">
        <v>153</v>
      </c>
      <c r="G356" s="29">
        <v>7.6799999999999997</v>
      </c>
      <c r="H356" s="28">
        <v>0</v>
      </c>
      <c r="I356" s="30">
        <f>ROUND(G356*H356,P4)</f>
        <v>0</v>
      </c>
      <c r="L356" s="30">
        <v>0</v>
      </c>
      <c r="M356" s="24">
        <f>ROUND(G356*L356,P4)</f>
        <v>0</v>
      </c>
      <c r="N356" s="25" t="s">
        <v>559</v>
      </c>
      <c r="O356" s="31">
        <f>M356*AA356</f>
        <v>0</v>
      </c>
      <c r="P356" s="1">
        <v>3</v>
      </c>
      <c r="AA356" s="1">
        <f>IF(P356=1,$O$3,IF(P356=2,$O$4,$O$5))</f>
        <v>0</v>
      </c>
    </row>
    <row r="357" ht="26.4">
      <c r="A357" s="1" t="s">
        <v>114</v>
      </c>
      <c r="E357" s="27" t="s">
        <v>6682</v>
      </c>
    </row>
    <row r="358" ht="26.4">
      <c r="A358" s="1" t="s">
        <v>116</v>
      </c>
      <c r="E358" s="32" t="s">
        <v>6683</v>
      </c>
    </row>
    <row r="359">
      <c r="A359" s="1" t="s">
        <v>117</v>
      </c>
      <c r="E359" s="27" t="s">
        <v>138</v>
      </c>
    </row>
    <row r="360">
      <c r="A360" s="1" t="s">
        <v>105</v>
      </c>
      <c r="C360" s="22" t="s">
        <v>1117</v>
      </c>
      <c r="E360" s="23" t="s">
        <v>6420</v>
      </c>
      <c r="L360" s="24">
        <f>SUMIFS(L361:L368,A361:A368,"P")</f>
        <v>0</v>
      </c>
      <c r="M360" s="24">
        <f>SUMIFS(M361:M368,A361:A368,"P")</f>
        <v>0</v>
      </c>
      <c r="N360" s="25"/>
    </row>
    <row r="361" ht="26.4">
      <c r="A361" s="1" t="s">
        <v>108</v>
      </c>
      <c r="B361" s="1">
        <v>65</v>
      </c>
      <c r="C361" s="26" t="s">
        <v>109</v>
      </c>
      <c r="D361" t="s">
        <v>110</v>
      </c>
      <c r="E361" s="27" t="s">
        <v>111</v>
      </c>
      <c r="F361" s="28" t="s">
        <v>112</v>
      </c>
      <c r="G361" s="29">
        <v>13.302</v>
      </c>
      <c r="H361" s="28">
        <v>0</v>
      </c>
      <c r="I361" s="30">
        <f>ROUND(G361*H361,P4)</f>
        <v>0</v>
      </c>
      <c r="L361" s="30">
        <v>0</v>
      </c>
      <c r="M361" s="24">
        <f>ROUND(G361*L361,P4)</f>
        <v>0</v>
      </c>
      <c r="N361" s="25" t="s">
        <v>785</v>
      </c>
      <c r="O361" s="31">
        <f>M361*AA361</f>
        <v>0</v>
      </c>
      <c r="P361" s="1">
        <v>3</v>
      </c>
      <c r="AA361" s="1">
        <f>IF(P361=1,$O$3,IF(P361=2,$O$4,$O$5))</f>
        <v>0</v>
      </c>
    </row>
    <row r="362" ht="26.4">
      <c r="A362" s="1" t="s">
        <v>114</v>
      </c>
      <c r="E362" s="27" t="s">
        <v>115</v>
      </c>
    </row>
    <row r="363" ht="26.4">
      <c r="A363" s="1" t="s">
        <v>116</v>
      </c>
      <c r="E363" s="32" t="s">
        <v>6684</v>
      </c>
    </row>
    <row r="364" ht="198">
      <c r="A364" s="1" t="s">
        <v>117</v>
      </c>
      <c r="E364" s="27" t="s">
        <v>787</v>
      </c>
    </row>
    <row r="365" ht="26.4">
      <c r="A365" s="1" t="s">
        <v>108</v>
      </c>
      <c r="B365" s="1">
        <v>66</v>
      </c>
      <c r="C365" s="26" t="s">
        <v>788</v>
      </c>
      <c r="D365" t="s">
        <v>789</v>
      </c>
      <c r="E365" s="27" t="s">
        <v>790</v>
      </c>
      <c r="F365" s="28" t="s">
        <v>112</v>
      </c>
      <c r="G365" s="29">
        <v>18.431999999999999</v>
      </c>
      <c r="H365" s="28">
        <v>0</v>
      </c>
      <c r="I365" s="30">
        <f>ROUND(G365*H365,P4)</f>
        <v>0</v>
      </c>
      <c r="L365" s="30">
        <v>0</v>
      </c>
      <c r="M365" s="24">
        <f>ROUND(G365*L365,P4)</f>
        <v>0</v>
      </c>
      <c r="N365" s="25" t="s">
        <v>785</v>
      </c>
      <c r="O365" s="31">
        <f>M365*AA365</f>
        <v>0</v>
      </c>
      <c r="P365" s="1">
        <v>3</v>
      </c>
      <c r="AA365" s="1">
        <f>IF(P365=1,$O$3,IF(P365=2,$O$4,$O$5))</f>
        <v>0</v>
      </c>
    </row>
    <row r="366" ht="26.4">
      <c r="A366" s="1" t="s">
        <v>114</v>
      </c>
      <c r="E366" s="27" t="s">
        <v>115</v>
      </c>
    </row>
    <row r="367" ht="39.6">
      <c r="A367" s="1" t="s">
        <v>116</v>
      </c>
      <c r="E367" s="32" t="s">
        <v>6685</v>
      </c>
    </row>
    <row r="368" ht="184.8">
      <c r="A368" s="1" t="s">
        <v>117</v>
      </c>
      <c r="E368" s="27" t="s">
        <v>792</v>
      </c>
    </row>
    <row r="369">
      <c r="A369" s="1" t="s">
        <v>102</v>
      </c>
      <c r="C369" s="22" t="s">
        <v>6686</v>
      </c>
      <c r="E369" s="23" t="s">
        <v>6687</v>
      </c>
      <c r="L369" s="24">
        <f>L370+L375+L384+L405+L410+L467+L612</f>
        <v>0</v>
      </c>
      <c r="M369" s="24">
        <f>M370+M375+M384+M405+M410+M467+M612</f>
        <v>0</v>
      </c>
      <c r="N369" s="25"/>
    </row>
    <row r="370">
      <c r="A370" s="1" t="s">
        <v>105</v>
      </c>
      <c r="C370" s="22" t="s">
        <v>483</v>
      </c>
      <c r="E370" s="23" t="s">
        <v>107</v>
      </c>
      <c r="L370" s="24">
        <f>SUMIFS(L371:L374,A371:A374,"P")</f>
        <v>0</v>
      </c>
      <c r="M370" s="24">
        <f>SUMIFS(M371:M374,A371:A374,"P")</f>
        <v>0</v>
      </c>
      <c r="N370" s="25"/>
    </row>
    <row r="371">
      <c r="A371" s="1" t="s">
        <v>108</v>
      </c>
      <c r="B371" s="1">
        <v>59</v>
      </c>
      <c r="C371" s="26" t="s">
        <v>6271</v>
      </c>
      <c r="D371" t="s">
        <v>138</v>
      </c>
      <c r="E371" s="27" t="s">
        <v>6272</v>
      </c>
      <c r="F371" s="28" t="s">
        <v>398</v>
      </c>
      <c r="G371" s="29">
        <v>48</v>
      </c>
      <c r="H371" s="28">
        <v>0</v>
      </c>
      <c r="I371" s="30">
        <f>ROUND(G371*H371,P4)</f>
        <v>0</v>
      </c>
      <c r="L371" s="30">
        <v>0</v>
      </c>
      <c r="M371" s="24">
        <f>ROUND(G371*L371,P4)</f>
        <v>0</v>
      </c>
      <c r="N371" s="25" t="s">
        <v>138</v>
      </c>
      <c r="O371" s="31">
        <f>M371*AA371</f>
        <v>0</v>
      </c>
      <c r="P371" s="1">
        <v>3</v>
      </c>
      <c r="AA371" s="1">
        <f>IF(P371=1,$O$3,IF(P371=2,$O$4,$O$5))</f>
        <v>0</v>
      </c>
    </row>
    <row r="372">
      <c r="A372" s="1" t="s">
        <v>114</v>
      </c>
      <c r="E372" s="27" t="s">
        <v>138</v>
      </c>
    </row>
    <row r="373">
      <c r="A373" s="1" t="s">
        <v>116</v>
      </c>
    </row>
    <row r="374">
      <c r="A374" s="1" t="s">
        <v>117</v>
      </c>
      <c r="E374" s="27" t="s">
        <v>138</v>
      </c>
    </row>
    <row r="375">
      <c r="A375" s="1" t="s">
        <v>105</v>
      </c>
      <c r="C375" s="22" t="s">
        <v>1663</v>
      </c>
      <c r="E375" s="23" t="s">
        <v>5682</v>
      </c>
      <c r="L375" s="24">
        <f>SUMIFS(L376:L383,A376:A383,"P")</f>
        <v>0</v>
      </c>
      <c r="M375" s="24">
        <f>SUMIFS(M376:M383,A376:A383,"P")</f>
        <v>0</v>
      </c>
      <c r="N375" s="25"/>
    </row>
    <row r="376">
      <c r="A376" s="1" t="s">
        <v>108</v>
      </c>
      <c r="B376" s="1">
        <v>51</v>
      </c>
      <c r="C376" s="26" t="s">
        <v>426</v>
      </c>
      <c r="D376" t="s">
        <v>138</v>
      </c>
      <c r="E376" s="27" t="s">
        <v>427</v>
      </c>
      <c r="F376" s="28" t="s">
        <v>153</v>
      </c>
      <c r="G376" s="29">
        <v>1047.28</v>
      </c>
      <c r="H376" s="28">
        <v>0</v>
      </c>
      <c r="I376" s="30">
        <f>ROUND(G376*H376,P4)</f>
        <v>0</v>
      </c>
      <c r="L376" s="30">
        <v>0</v>
      </c>
      <c r="M376" s="24">
        <f>ROUND(G376*L376,P4)</f>
        <v>0</v>
      </c>
      <c r="N376" s="25" t="s">
        <v>559</v>
      </c>
      <c r="O376" s="31">
        <f>M376*AA376</f>
        <v>0</v>
      </c>
      <c r="P376" s="1">
        <v>3</v>
      </c>
      <c r="AA376" s="1">
        <f>IF(P376=1,$O$3,IF(P376=2,$O$4,$O$5))</f>
        <v>0</v>
      </c>
    </row>
    <row r="377" ht="52.8">
      <c r="A377" s="1" t="s">
        <v>114</v>
      </c>
      <c r="E377" s="27" t="s">
        <v>6688</v>
      </c>
    </row>
    <row r="378" ht="26.4">
      <c r="A378" s="1" t="s">
        <v>116</v>
      </c>
      <c r="E378" s="32" t="s">
        <v>6689</v>
      </c>
    </row>
    <row r="379">
      <c r="A379" s="1" t="s">
        <v>117</v>
      </c>
      <c r="E379" s="27" t="s">
        <v>138</v>
      </c>
    </row>
    <row r="380">
      <c r="A380" s="1" t="s">
        <v>108</v>
      </c>
      <c r="B380" s="1">
        <v>52</v>
      </c>
      <c r="C380" s="26" t="s">
        <v>562</v>
      </c>
      <c r="D380" t="s">
        <v>138</v>
      </c>
      <c r="E380" s="27" t="s">
        <v>563</v>
      </c>
      <c r="F380" s="28" t="s">
        <v>153</v>
      </c>
      <c r="G380" s="29">
        <v>2.3170000000000002</v>
      </c>
      <c r="H380" s="28">
        <v>0</v>
      </c>
      <c r="I380" s="30">
        <f>ROUND(G380*H380,P4)</f>
        <v>0</v>
      </c>
      <c r="L380" s="30">
        <v>0</v>
      </c>
      <c r="M380" s="24">
        <f>ROUND(G380*L380,P4)</f>
        <v>0</v>
      </c>
      <c r="N380" s="25" t="s">
        <v>559</v>
      </c>
      <c r="O380" s="31">
        <f>M380*AA380</f>
        <v>0</v>
      </c>
      <c r="P380" s="1">
        <v>3</v>
      </c>
      <c r="AA380" s="1">
        <f>IF(P380=1,$O$3,IF(P380=2,$O$4,$O$5))</f>
        <v>0</v>
      </c>
    </row>
    <row r="381">
      <c r="A381" s="1" t="s">
        <v>114</v>
      </c>
      <c r="E381" s="27" t="s">
        <v>6690</v>
      </c>
    </row>
    <row r="382" ht="26.4">
      <c r="A382" s="1" t="s">
        <v>116</v>
      </c>
      <c r="E382" s="32" t="s">
        <v>6691</v>
      </c>
    </row>
    <row r="383">
      <c r="A383" s="1" t="s">
        <v>117</v>
      </c>
      <c r="E383" s="27" t="s">
        <v>138</v>
      </c>
    </row>
    <row r="384">
      <c r="A384" s="1" t="s">
        <v>105</v>
      </c>
      <c r="C384" s="22" t="s">
        <v>5686</v>
      </c>
      <c r="E384" s="23" t="s">
        <v>5687</v>
      </c>
      <c r="L384" s="24">
        <f>SUMIFS(L385:L404,A385:A404,"P")</f>
        <v>0</v>
      </c>
      <c r="M384" s="24">
        <f>SUMIFS(M385:M404,A385:A404,"P")</f>
        <v>0</v>
      </c>
      <c r="N384" s="25"/>
    </row>
    <row r="385">
      <c r="A385" s="1" t="s">
        <v>108</v>
      </c>
      <c r="B385" s="1">
        <v>53</v>
      </c>
      <c r="C385" s="26" t="s">
        <v>151</v>
      </c>
      <c r="D385" t="s">
        <v>138</v>
      </c>
      <c r="E385" s="27" t="s">
        <v>152</v>
      </c>
      <c r="F385" s="28" t="s">
        <v>153</v>
      </c>
      <c r="G385" s="29">
        <v>1031.9079999999999</v>
      </c>
      <c r="H385" s="28">
        <v>0</v>
      </c>
      <c r="I385" s="30">
        <f>ROUND(G385*H385,P4)</f>
        <v>0</v>
      </c>
      <c r="L385" s="30">
        <v>0</v>
      </c>
      <c r="M385" s="24">
        <f>ROUND(G385*L385,P4)</f>
        <v>0</v>
      </c>
      <c r="N385" s="25" t="s">
        <v>559</v>
      </c>
      <c r="O385" s="31">
        <f>M385*AA385</f>
        <v>0</v>
      </c>
      <c r="P385" s="1">
        <v>3</v>
      </c>
      <c r="AA385" s="1">
        <f>IF(P385=1,$O$3,IF(P385=2,$O$4,$O$5))</f>
        <v>0</v>
      </c>
    </row>
    <row r="386" ht="66">
      <c r="A386" s="1" t="s">
        <v>114</v>
      </c>
      <c r="E386" s="27" t="s">
        <v>6692</v>
      </c>
    </row>
    <row r="387" ht="26.4">
      <c r="A387" s="1" t="s">
        <v>116</v>
      </c>
      <c r="E387" s="32" t="s">
        <v>6693</v>
      </c>
    </row>
    <row r="388">
      <c r="A388" s="1" t="s">
        <v>117</v>
      </c>
      <c r="E388" s="27" t="s">
        <v>138</v>
      </c>
    </row>
    <row r="389">
      <c r="A389" s="1" t="s">
        <v>108</v>
      </c>
      <c r="B389" s="1">
        <v>54</v>
      </c>
      <c r="C389" s="26" t="s">
        <v>1674</v>
      </c>
      <c r="D389" t="s">
        <v>138</v>
      </c>
      <c r="E389" s="27" t="s">
        <v>1675</v>
      </c>
      <c r="F389" s="28" t="s">
        <v>148</v>
      </c>
      <c r="G389" s="29">
        <v>1062.8499999999999</v>
      </c>
      <c r="H389" s="28">
        <v>0</v>
      </c>
      <c r="I389" s="30">
        <f>ROUND(G389*H389,P4)</f>
        <v>0</v>
      </c>
      <c r="L389" s="30">
        <v>0</v>
      </c>
      <c r="M389" s="24">
        <f>ROUND(G389*L389,P4)</f>
        <v>0</v>
      </c>
      <c r="N389" s="25" t="s">
        <v>559</v>
      </c>
      <c r="O389" s="31">
        <f>M389*AA389</f>
        <v>0</v>
      </c>
      <c r="P389" s="1">
        <v>3</v>
      </c>
      <c r="AA389" s="1">
        <f>IF(P389=1,$O$3,IF(P389=2,$O$4,$O$5))</f>
        <v>0</v>
      </c>
    </row>
    <row r="390" ht="66">
      <c r="A390" s="1" t="s">
        <v>114</v>
      </c>
      <c r="E390" s="27" t="s">
        <v>6694</v>
      </c>
    </row>
    <row r="391" ht="26.4">
      <c r="A391" s="1" t="s">
        <v>116</v>
      </c>
      <c r="E391" s="32" t="s">
        <v>6695</v>
      </c>
    </row>
    <row r="392">
      <c r="A392" s="1" t="s">
        <v>117</v>
      </c>
      <c r="E392" s="27" t="s">
        <v>138</v>
      </c>
    </row>
    <row r="393">
      <c r="A393" s="1" t="s">
        <v>108</v>
      </c>
      <c r="B393" s="1">
        <v>55</v>
      </c>
      <c r="C393" s="26" t="s">
        <v>2509</v>
      </c>
      <c r="D393" t="s">
        <v>138</v>
      </c>
      <c r="E393" s="27" t="s">
        <v>2510</v>
      </c>
      <c r="F393" s="28" t="s">
        <v>153</v>
      </c>
      <c r="G393" s="29">
        <v>0.60299999999999998</v>
      </c>
      <c r="H393" s="28">
        <v>0</v>
      </c>
      <c r="I393" s="30">
        <f>ROUND(G393*H393,P4)</f>
        <v>0</v>
      </c>
      <c r="L393" s="30">
        <v>0</v>
      </c>
      <c r="M393" s="24">
        <f>ROUND(G393*L393,P4)</f>
        <v>0</v>
      </c>
      <c r="N393" s="25" t="s">
        <v>559</v>
      </c>
      <c r="O393" s="31">
        <f>M393*AA393</f>
        <v>0</v>
      </c>
      <c r="P393" s="1">
        <v>3</v>
      </c>
      <c r="AA393" s="1">
        <f>IF(P393=1,$O$3,IF(P393=2,$O$4,$O$5))</f>
        <v>0</v>
      </c>
    </row>
    <row r="394">
      <c r="A394" s="1" t="s">
        <v>114</v>
      </c>
      <c r="E394" s="27" t="s">
        <v>6696</v>
      </c>
    </row>
    <row r="395" ht="26.4">
      <c r="A395" s="1" t="s">
        <v>116</v>
      </c>
      <c r="E395" s="32" t="s">
        <v>6697</v>
      </c>
    </row>
    <row r="396">
      <c r="A396" s="1" t="s">
        <v>117</v>
      </c>
      <c r="E396" s="27" t="s">
        <v>138</v>
      </c>
    </row>
    <row r="397">
      <c r="A397" s="1" t="s">
        <v>108</v>
      </c>
      <c r="B397" s="1">
        <v>56</v>
      </c>
      <c r="C397" s="26" t="s">
        <v>6283</v>
      </c>
      <c r="D397" t="s">
        <v>138</v>
      </c>
      <c r="E397" s="27" t="s">
        <v>6284</v>
      </c>
      <c r="F397" s="28" t="s">
        <v>148</v>
      </c>
      <c r="G397" s="29">
        <v>370</v>
      </c>
      <c r="H397" s="28">
        <v>0</v>
      </c>
      <c r="I397" s="30">
        <f>ROUND(G397*H397,P4)</f>
        <v>0</v>
      </c>
      <c r="L397" s="30">
        <v>0</v>
      </c>
      <c r="M397" s="24">
        <f>ROUND(G397*L397,P4)</f>
        <v>0</v>
      </c>
      <c r="N397" s="25" t="s">
        <v>559</v>
      </c>
      <c r="O397" s="31">
        <f>M397*AA397</f>
        <v>0</v>
      </c>
      <c r="P397" s="1">
        <v>3</v>
      </c>
      <c r="AA397" s="1">
        <f>IF(P397=1,$O$3,IF(P397=2,$O$4,$O$5))</f>
        <v>0</v>
      </c>
    </row>
    <row r="398">
      <c r="A398" s="1" t="s">
        <v>114</v>
      </c>
      <c r="E398" s="27" t="s">
        <v>6698</v>
      </c>
    </row>
    <row r="399" ht="26.4">
      <c r="A399" s="1" t="s">
        <v>116</v>
      </c>
      <c r="E399" s="32" t="s">
        <v>6699</v>
      </c>
    </row>
    <row r="400">
      <c r="A400" s="1" t="s">
        <v>117</v>
      </c>
      <c r="E400" s="27" t="s">
        <v>138</v>
      </c>
    </row>
    <row r="401">
      <c r="A401" s="1" t="s">
        <v>108</v>
      </c>
      <c r="B401" s="1">
        <v>57</v>
      </c>
      <c r="C401" s="26" t="s">
        <v>6287</v>
      </c>
      <c r="D401" t="s">
        <v>138</v>
      </c>
      <c r="E401" s="27" t="s">
        <v>6288</v>
      </c>
      <c r="F401" s="28" t="s">
        <v>148</v>
      </c>
      <c r="G401" s="29">
        <v>178.25</v>
      </c>
      <c r="H401" s="28">
        <v>0</v>
      </c>
      <c r="I401" s="30">
        <f>ROUND(G401*H401,P4)</f>
        <v>0</v>
      </c>
      <c r="L401" s="30">
        <v>0</v>
      </c>
      <c r="M401" s="24">
        <f>ROUND(G401*L401,P4)</f>
        <v>0</v>
      </c>
      <c r="N401" s="25" t="s">
        <v>138</v>
      </c>
      <c r="O401" s="31">
        <f>M401*AA401</f>
        <v>0</v>
      </c>
      <c r="P401" s="1">
        <v>3</v>
      </c>
      <c r="AA401" s="1">
        <f>IF(P401=1,$O$3,IF(P401=2,$O$4,$O$5))</f>
        <v>0</v>
      </c>
    </row>
    <row r="402" ht="26.4">
      <c r="A402" s="1" t="s">
        <v>114</v>
      </c>
      <c r="E402" s="27" t="s">
        <v>6700</v>
      </c>
    </row>
    <row r="403" ht="26.4">
      <c r="A403" s="1" t="s">
        <v>116</v>
      </c>
      <c r="E403" s="32" t="s">
        <v>6701</v>
      </c>
    </row>
    <row r="404" ht="39.6">
      <c r="A404" s="1" t="s">
        <v>117</v>
      </c>
      <c r="E404" s="27" t="s">
        <v>6291</v>
      </c>
    </row>
    <row r="405">
      <c r="A405" s="1" t="s">
        <v>105</v>
      </c>
      <c r="C405" s="22" t="s">
        <v>604</v>
      </c>
      <c r="E405" s="23" t="s">
        <v>2544</v>
      </c>
      <c r="L405" s="24">
        <f>SUMIFS(L406:L409,A406:A409,"P")</f>
        <v>0</v>
      </c>
      <c r="M405" s="24">
        <f>SUMIFS(M406:M409,A406:A409,"P")</f>
        <v>0</v>
      </c>
      <c r="N405" s="25"/>
    </row>
    <row r="406">
      <c r="A406" s="1" t="s">
        <v>108</v>
      </c>
      <c r="B406" s="1">
        <v>58</v>
      </c>
      <c r="C406" s="26" t="s">
        <v>1831</v>
      </c>
      <c r="D406" t="s">
        <v>138</v>
      </c>
      <c r="E406" s="27" t="s">
        <v>1832</v>
      </c>
      <c r="F406" s="28" t="s">
        <v>153</v>
      </c>
      <c r="G406" s="29">
        <v>1.538</v>
      </c>
      <c r="H406" s="28">
        <v>0</v>
      </c>
      <c r="I406" s="30">
        <f>ROUND(G406*H406,P4)</f>
        <v>0</v>
      </c>
      <c r="L406" s="30">
        <v>0</v>
      </c>
      <c r="M406" s="24">
        <f>ROUND(G406*L406,P4)</f>
        <v>0</v>
      </c>
      <c r="N406" s="25" t="s">
        <v>559</v>
      </c>
      <c r="O406" s="31">
        <f>M406*AA406</f>
        <v>0</v>
      </c>
      <c r="P406" s="1">
        <v>3</v>
      </c>
      <c r="AA406" s="1">
        <f>IF(P406=1,$O$3,IF(P406=2,$O$4,$O$5))</f>
        <v>0</v>
      </c>
    </row>
    <row r="407" ht="39.6">
      <c r="A407" s="1" t="s">
        <v>114</v>
      </c>
      <c r="E407" s="27" t="s">
        <v>6702</v>
      </c>
    </row>
    <row r="408" ht="26.4">
      <c r="A408" s="1" t="s">
        <v>116</v>
      </c>
      <c r="E408" s="32" t="s">
        <v>6703</v>
      </c>
    </row>
    <row r="409">
      <c r="A409" s="1" t="s">
        <v>117</v>
      </c>
      <c r="E409" s="27" t="s">
        <v>138</v>
      </c>
    </row>
    <row r="410">
      <c r="A410" s="1" t="s">
        <v>105</v>
      </c>
      <c r="C410" s="22" t="s">
        <v>2037</v>
      </c>
      <c r="E410" s="23" t="s">
        <v>2038</v>
      </c>
      <c r="L410" s="24">
        <f>SUMIFS(L411:L466,A411:A466,"P")</f>
        <v>0</v>
      </c>
      <c r="M410" s="24">
        <f>SUMIFS(M411:M466,A411:A466,"P")</f>
        <v>0</v>
      </c>
      <c r="N410" s="25"/>
    </row>
    <row r="411" ht="26.4">
      <c r="A411" s="1" t="s">
        <v>108</v>
      </c>
      <c r="B411" s="1">
        <v>37</v>
      </c>
      <c r="C411" s="26" t="s">
        <v>1475</v>
      </c>
      <c r="D411" t="s">
        <v>138</v>
      </c>
      <c r="E411" s="27" t="s">
        <v>1476</v>
      </c>
      <c r="F411" s="28" t="s">
        <v>167</v>
      </c>
      <c r="G411" s="29">
        <v>88</v>
      </c>
      <c r="H411" s="28">
        <v>0</v>
      </c>
      <c r="I411" s="30">
        <f>ROUND(G411*H411,P4)</f>
        <v>0</v>
      </c>
      <c r="L411" s="30">
        <v>0</v>
      </c>
      <c r="M411" s="24">
        <f>ROUND(G411*L411,P4)</f>
        <v>0</v>
      </c>
      <c r="N411" s="25" t="s">
        <v>559</v>
      </c>
      <c r="O411" s="31">
        <f>M411*AA411</f>
        <v>0</v>
      </c>
      <c r="P411" s="1">
        <v>3</v>
      </c>
      <c r="AA411" s="1">
        <f>IF(P411=1,$O$3,IF(P411=2,$O$4,$O$5))</f>
        <v>0</v>
      </c>
    </row>
    <row r="412" ht="52.8">
      <c r="A412" s="1" t="s">
        <v>114</v>
      </c>
      <c r="E412" s="27" t="s">
        <v>6704</v>
      </c>
    </row>
    <row r="413" ht="26.4">
      <c r="A413" s="1" t="s">
        <v>116</v>
      </c>
      <c r="E413" s="32" t="s">
        <v>6705</v>
      </c>
    </row>
    <row r="414">
      <c r="A414" s="1" t="s">
        <v>117</v>
      </c>
      <c r="E414" s="27" t="s">
        <v>138</v>
      </c>
    </row>
    <row r="415">
      <c r="A415" s="1" t="s">
        <v>108</v>
      </c>
      <c r="B415" s="1">
        <v>38</v>
      </c>
      <c r="C415" s="26" t="s">
        <v>1640</v>
      </c>
      <c r="D415" t="s">
        <v>138</v>
      </c>
      <c r="E415" s="27" t="s">
        <v>1641</v>
      </c>
      <c r="F415" s="28" t="s">
        <v>167</v>
      </c>
      <c r="G415" s="29">
        <v>12</v>
      </c>
      <c r="H415" s="28">
        <v>0</v>
      </c>
      <c r="I415" s="30">
        <f>ROUND(G415*H415,P4)</f>
        <v>0</v>
      </c>
      <c r="L415" s="30">
        <v>0</v>
      </c>
      <c r="M415" s="24">
        <f>ROUND(G415*L415,P4)</f>
        <v>0</v>
      </c>
      <c r="N415" s="25" t="s">
        <v>559</v>
      </c>
      <c r="O415" s="31">
        <f>M415*AA415</f>
        <v>0</v>
      </c>
      <c r="P415" s="1">
        <v>3</v>
      </c>
      <c r="AA415" s="1">
        <f>IF(P415=1,$O$3,IF(P415=2,$O$4,$O$5))</f>
        <v>0</v>
      </c>
    </row>
    <row r="416" ht="52.8">
      <c r="A416" s="1" t="s">
        <v>114</v>
      </c>
      <c r="E416" s="27" t="s">
        <v>6706</v>
      </c>
    </row>
    <row r="417" ht="26.4">
      <c r="A417" s="1" t="s">
        <v>116</v>
      </c>
      <c r="E417" s="32" t="s">
        <v>6707</v>
      </c>
    </row>
    <row r="418">
      <c r="A418" s="1" t="s">
        <v>117</v>
      </c>
      <c r="E418" s="27" t="s">
        <v>138</v>
      </c>
    </row>
    <row r="419">
      <c r="A419" s="1" t="s">
        <v>108</v>
      </c>
      <c r="B419" s="1">
        <v>39</v>
      </c>
      <c r="C419" s="26" t="s">
        <v>165</v>
      </c>
      <c r="D419" t="s">
        <v>138</v>
      </c>
      <c r="E419" s="27" t="s">
        <v>166</v>
      </c>
      <c r="F419" s="28" t="s">
        <v>167</v>
      </c>
      <c r="G419" s="29">
        <v>1942</v>
      </c>
      <c r="H419" s="28">
        <v>0</v>
      </c>
      <c r="I419" s="30">
        <f>ROUND(G419*H419,P4)</f>
        <v>0</v>
      </c>
      <c r="L419" s="30">
        <v>0</v>
      </c>
      <c r="M419" s="24">
        <f>ROUND(G419*L419,P4)</f>
        <v>0</v>
      </c>
      <c r="N419" s="25" t="s">
        <v>559</v>
      </c>
      <c r="O419" s="31">
        <f>M419*AA419</f>
        <v>0</v>
      </c>
      <c r="P419" s="1">
        <v>3</v>
      </c>
      <c r="AA419" s="1">
        <f>IF(P419=1,$O$3,IF(P419=2,$O$4,$O$5))</f>
        <v>0</v>
      </c>
    </row>
    <row r="420">
      <c r="A420" s="1" t="s">
        <v>114</v>
      </c>
      <c r="E420" s="27" t="s">
        <v>6560</v>
      </c>
    </row>
    <row r="421" ht="26.4">
      <c r="A421" s="1" t="s">
        <v>116</v>
      </c>
      <c r="E421" s="32" t="s">
        <v>6708</v>
      </c>
    </row>
    <row r="422">
      <c r="A422" s="1" t="s">
        <v>117</v>
      </c>
      <c r="E422" s="27" t="s">
        <v>138</v>
      </c>
    </row>
    <row r="423">
      <c r="A423" s="1" t="s">
        <v>108</v>
      </c>
      <c r="B423" s="1">
        <v>40</v>
      </c>
      <c r="C423" s="26" t="s">
        <v>169</v>
      </c>
      <c r="D423" t="s">
        <v>138</v>
      </c>
      <c r="E423" s="27" t="s">
        <v>170</v>
      </c>
      <c r="F423" s="28" t="s">
        <v>167</v>
      </c>
      <c r="G423" s="29">
        <v>1029</v>
      </c>
      <c r="H423" s="28">
        <v>0</v>
      </c>
      <c r="I423" s="30">
        <f>ROUND(G423*H423,P4)</f>
        <v>0</v>
      </c>
      <c r="L423" s="30">
        <v>0</v>
      </c>
      <c r="M423" s="24">
        <f>ROUND(G423*L423,P4)</f>
        <v>0</v>
      </c>
      <c r="N423" s="25" t="s">
        <v>559</v>
      </c>
      <c r="O423" s="31">
        <f>M423*AA423</f>
        <v>0</v>
      </c>
      <c r="P423" s="1">
        <v>3</v>
      </c>
      <c r="AA423" s="1">
        <f>IF(P423=1,$O$3,IF(P423=2,$O$4,$O$5))</f>
        <v>0</v>
      </c>
    </row>
    <row r="424">
      <c r="A424" s="1" t="s">
        <v>114</v>
      </c>
      <c r="E424" s="27" t="s">
        <v>6709</v>
      </c>
    </row>
    <row r="425" ht="26.4">
      <c r="A425" s="1" t="s">
        <v>116</v>
      </c>
      <c r="E425" s="32" t="s">
        <v>6710</v>
      </c>
    </row>
    <row r="426">
      <c r="A426" s="1" t="s">
        <v>117</v>
      </c>
      <c r="E426" s="27" t="s">
        <v>138</v>
      </c>
    </row>
    <row r="427">
      <c r="A427" s="1" t="s">
        <v>108</v>
      </c>
      <c r="B427" s="1">
        <v>41</v>
      </c>
      <c r="C427" s="26" t="s">
        <v>6300</v>
      </c>
      <c r="D427" t="s">
        <v>138</v>
      </c>
      <c r="E427" s="27" t="s">
        <v>6301</v>
      </c>
      <c r="F427" s="28" t="s">
        <v>167</v>
      </c>
      <c r="G427" s="29">
        <v>591</v>
      </c>
      <c r="H427" s="28">
        <v>0</v>
      </c>
      <c r="I427" s="30">
        <f>ROUND(G427*H427,P4)</f>
        <v>0</v>
      </c>
      <c r="L427" s="30">
        <v>0</v>
      </c>
      <c r="M427" s="24">
        <f>ROUND(G427*L427,P4)</f>
        <v>0</v>
      </c>
      <c r="N427" s="25" t="s">
        <v>559</v>
      </c>
      <c r="O427" s="31">
        <f>M427*AA427</f>
        <v>0</v>
      </c>
      <c r="P427" s="1">
        <v>3</v>
      </c>
      <c r="AA427" s="1">
        <f>IF(P427=1,$O$3,IF(P427=2,$O$4,$O$5))</f>
        <v>0</v>
      </c>
    </row>
    <row r="428">
      <c r="A428" s="1" t="s">
        <v>114</v>
      </c>
      <c r="E428" s="27" t="s">
        <v>6711</v>
      </c>
    </row>
    <row r="429" ht="26.4">
      <c r="A429" s="1" t="s">
        <v>116</v>
      </c>
      <c r="E429" s="32" t="s">
        <v>6712</v>
      </c>
    </row>
    <row r="430">
      <c r="A430" s="1" t="s">
        <v>117</v>
      </c>
      <c r="E430" s="27" t="s">
        <v>138</v>
      </c>
    </row>
    <row r="431">
      <c r="A431" s="1" t="s">
        <v>108</v>
      </c>
      <c r="B431" s="1">
        <v>42</v>
      </c>
      <c r="C431" s="26" t="s">
        <v>3938</v>
      </c>
      <c r="D431" t="s">
        <v>138</v>
      </c>
      <c r="E431" s="27" t="s">
        <v>3939</v>
      </c>
      <c r="F431" s="28" t="s">
        <v>167</v>
      </c>
      <c r="G431" s="29">
        <v>1465</v>
      </c>
      <c r="H431" s="28">
        <v>0</v>
      </c>
      <c r="I431" s="30">
        <f>ROUND(G431*H431,P4)</f>
        <v>0</v>
      </c>
      <c r="L431" s="30">
        <v>0</v>
      </c>
      <c r="M431" s="24">
        <f>ROUND(G431*L431,P4)</f>
        <v>0</v>
      </c>
      <c r="N431" s="25" t="s">
        <v>559</v>
      </c>
      <c r="O431" s="31">
        <f>M431*AA431</f>
        <v>0</v>
      </c>
      <c r="P431" s="1">
        <v>3</v>
      </c>
      <c r="AA431" s="1">
        <f>IF(P431=1,$O$3,IF(P431=2,$O$4,$O$5))</f>
        <v>0</v>
      </c>
    </row>
    <row r="432">
      <c r="A432" s="1" t="s">
        <v>114</v>
      </c>
      <c r="E432" s="27" t="s">
        <v>6564</v>
      </c>
    </row>
    <row r="433" ht="26.4">
      <c r="A433" s="1" t="s">
        <v>116</v>
      </c>
      <c r="E433" s="32" t="s">
        <v>6713</v>
      </c>
    </row>
    <row r="434">
      <c r="A434" s="1" t="s">
        <v>117</v>
      </c>
      <c r="E434" s="27" t="s">
        <v>138</v>
      </c>
    </row>
    <row r="435">
      <c r="A435" s="1" t="s">
        <v>108</v>
      </c>
      <c r="B435" s="1">
        <v>43</v>
      </c>
      <c r="C435" s="26" t="s">
        <v>173</v>
      </c>
      <c r="D435" t="s">
        <v>138</v>
      </c>
      <c r="E435" s="27" t="s">
        <v>174</v>
      </c>
      <c r="F435" s="28" t="s">
        <v>167</v>
      </c>
      <c r="G435" s="29">
        <v>709</v>
      </c>
      <c r="H435" s="28">
        <v>0</v>
      </c>
      <c r="I435" s="30">
        <f>ROUND(G435*H435,P4)</f>
        <v>0</v>
      </c>
      <c r="L435" s="30">
        <v>0</v>
      </c>
      <c r="M435" s="24">
        <f>ROUND(G435*L435,P4)</f>
        <v>0</v>
      </c>
      <c r="N435" s="25" t="s">
        <v>559</v>
      </c>
      <c r="O435" s="31">
        <f>M435*AA435</f>
        <v>0</v>
      </c>
      <c r="P435" s="1">
        <v>3</v>
      </c>
      <c r="AA435" s="1">
        <f>IF(P435=1,$O$3,IF(P435=2,$O$4,$O$5))</f>
        <v>0</v>
      </c>
    </row>
    <row r="436">
      <c r="A436" s="1" t="s">
        <v>114</v>
      </c>
      <c r="E436" s="27" t="s">
        <v>6714</v>
      </c>
    </row>
    <row r="437" ht="26.4">
      <c r="A437" s="1" t="s">
        <v>116</v>
      </c>
      <c r="E437" s="32" t="s">
        <v>6715</v>
      </c>
    </row>
    <row r="438">
      <c r="A438" s="1" t="s">
        <v>117</v>
      </c>
      <c r="E438" s="27" t="s">
        <v>138</v>
      </c>
    </row>
    <row r="439">
      <c r="A439" s="1" t="s">
        <v>108</v>
      </c>
      <c r="B439" s="1">
        <v>44</v>
      </c>
      <c r="C439" s="26" t="s">
        <v>6308</v>
      </c>
      <c r="D439" t="s">
        <v>138</v>
      </c>
      <c r="E439" s="27" t="s">
        <v>6309</v>
      </c>
      <c r="F439" s="28" t="s">
        <v>167</v>
      </c>
      <c r="G439" s="29">
        <v>156</v>
      </c>
      <c r="H439" s="28">
        <v>0</v>
      </c>
      <c r="I439" s="30">
        <f>ROUND(G439*H439,P4)</f>
        <v>0</v>
      </c>
      <c r="L439" s="30">
        <v>0</v>
      </c>
      <c r="M439" s="24">
        <f>ROUND(G439*L439,P4)</f>
        <v>0</v>
      </c>
      <c r="N439" s="25" t="s">
        <v>559</v>
      </c>
      <c r="O439" s="31">
        <f>M439*AA439</f>
        <v>0</v>
      </c>
      <c r="P439" s="1">
        <v>3</v>
      </c>
      <c r="AA439" s="1">
        <f>IF(P439=1,$O$3,IF(P439=2,$O$4,$O$5))</f>
        <v>0</v>
      </c>
    </row>
    <row r="440">
      <c r="A440" s="1" t="s">
        <v>114</v>
      </c>
      <c r="E440" s="27" t="s">
        <v>6716</v>
      </c>
    </row>
    <row r="441" ht="26.4">
      <c r="A441" s="1" t="s">
        <v>116</v>
      </c>
      <c r="E441" s="32" t="s">
        <v>6717</v>
      </c>
    </row>
    <row r="442">
      <c r="A442" s="1" t="s">
        <v>117</v>
      </c>
      <c r="E442" s="27" t="s">
        <v>138</v>
      </c>
    </row>
    <row r="443" ht="26.4">
      <c r="A443" s="1" t="s">
        <v>108</v>
      </c>
      <c r="B443" s="1">
        <v>45</v>
      </c>
      <c r="C443" s="26" t="s">
        <v>6312</v>
      </c>
      <c r="D443" t="s">
        <v>138</v>
      </c>
      <c r="E443" s="27" t="s">
        <v>6313</v>
      </c>
      <c r="F443" s="28" t="s">
        <v>159</v>
      </c>
      <c r="G443" s="29">
        <v>4</v>
      </c>
      <c r="H443" s="28">
        <v>0</v>
      </c>
      <c r="I443" s="30">
        <f>ROUND(G443*H443,P4)</f>
        <v>0</v>
      </c>
      <c r="L443" s="30">
        <v>0</v>
      </c>
      <c r="M443" s="24">
        <f>ROUND(G443*L443,P4)</f>
        <v>0</v>
      </c>
      <c r="N443" s="25" t="s">
        <v>559</v>
      </c>
      <c r="O443" s="31">
        <f>M443*AA443</f>
        <v>0</v>
      </c>
      <c r="P443" s="1">
        <v>3</v>
      </c>
      <c r="AA443" s="1">
        <f>IF(P443=1,$O$3,IF(P443=2,$O$4,$O$5))</f>
        <v>0</v>
      </c>
    </row>
    <row r="444">
      <c r="A444" s="1" t="s">
        <v>114</v>
      </c>
      <c r="E444" s="27" t="s">
        <v>138</v>
      </c>
    </row>
    <row r="445" ht="26.4">
      <c r="A445" s="1" t="s">
        <v>116</v>
      </c>
      <c r="E445" s="32" t="s">
        <v>6314</v>
      </c>
    </row>
    <row r="446">
      <c r="A446" s="1" t="s">
        <v>117</v>
      </c>
      <c r="E446" s="27" t="s">
        <v>138</v>
      </c>
    </row>
    <row r="447">
      <c r="A447" s="1" t="s">
        <v>108</v>
      </c>
      <c r="B447" s="1">
        <v>46</v>
      </c>
      <c r="C447" s="26" t="s">
        <v>161</v>
      </c>
      <c r="D447" t="s">
        <v>138</v>
      </c>
      <c r="E447" s="27" t="s">
        <v>162</v>
      </c>
      <c r="F447" s="28" t="s">
        <v>159</v>
      </c>
      <c r="G447" s="29">
        <v>75</v>
      </c>
      <c r="H447" s="28">
        <v>0</v>
      </c>
      <c r="I447" s="30">
        <f>ROUND(G447*H447,P4)</f>
        <v>0</v>
      </c>
      <c r="L447" s="30">
        <v>0</v>
      </c>
      <c r="M447" s="24">
        <f>ROUND(G447*L447,P4)</f>
        <v>0</v>
      </c>
      <c r="N447" s="25" t="s">
        <v>559</v>
      </c>
      <c r="O447" s="31">
        <f>M447*AA447</f>
        <v>0</v>
      </c>
      <c r="P447" s="1">
        <v>3</v>
      </c>
      <c r="AA447" s="1">
        <f>IF(P447=1,$O$3,IF(P447=2,$O$4,$O$5))</f>
        <v>0</v>
      </c>
    </row>
    <row r="448" ht="26.4">
      <c r="A448" s="1" t="s">
        <v>114</v>
      </c>
      <c r="E448" s="27" t="s">
        <v>6315</v>
      </c>
    </row>
    <row r="449" ht="26.4">
      <c r="A449" s="1" t="s">
        <v>116</v>
      </c>
      <c r="E449" s="32" t="s">
        <v>6718</v>
      </c>
    </row>
    <row r="450">
      <c r="A450" s="1" t="s">
        <v>117</v>
      </c>
      <c r="E450" s="27" t="s">
        <v>138</v>
      </c>
    </row>
    <row r="451">
      <c r="A451" s="1" t="s">
        <v>108</v>
      </c>
      <c r="B451" s="1">
        <v>47</v>
      </c>
      <c r="C451" s="26" t="s">
        <v>597</v>
      </c>
      <c r="D451" t="s">
        <v>138</v>
      </c>
      <c r="E451" s="27" t="s">
        <v>598</v>
      </c>
      <c r="F451" s="28" t="s">
        <v>167</v>
      </c>
      <c r="G451" s="29">
        <v>591</v>
      </c>
      <c r="H451" s="28">
        <v>0</v>
      </c>
      <c r="I451" s="30">
        <f>ROUND(G451*H451,P4)</f>
        <v>0</v>
      </c>
      <c r="L451" s="30">
        <v>0</v>
      </c>
      <c r="M451" s="24">
        <f>ROUND(G451*L451,P4)</f>
        <v>0</v>
      </c>
      <c r="N451" s="25" t="s">
        <v>559</v>
      </c>
      <c r="O451" s="31">
        <f>M451*AA451</f>
        <v>0</v>
      </c>
      <c r="P451" s="1">
        <v>3</v>
      </c>
      <c r="AA451" s="1">
        <f>IF(P451=1,$O$3,IF(P451=2,$O$4,$O$5))</f>
        <v>0</v>
      </c>
    </row>
    <row r="452">
      <c r="A452" s="1" t="s">
        <v>114</v>
      </c>
      <c r="E452" s="27" t="s">
        <v>6603</v>
      </c>
    </row>
    <row r="453" ht="26.4">
      <c r="A453" s="1" t="s">
        <v>116</v>
      </c>
      <c r="E453" s="32" t="s">
        <v>6712</v>
      </c>
    </row>
    <row r="454">
      <c r="A454" s="1" t="s">
        <v>117</v>
      </c>
      <c r="E454" s="27" t="s">
        <v>138</v>
      </c>
    </row>
    <row r="455" ht="26.4">
      <c r="A455" s="1" t="s">
        <v>108</v>
      </c>
      <c r="B455" s="1">
        <v>48</v>
      </c>
      <c r="C455" s="26" t="s">
        <v>157</v>
      </c>
      <c r="D455" t="s">
        <v>138</v>
      </c>
      <c r="E455" s="27" t="s">
        <v>158</v>
      </c>
      <c r="F455" s="28" t="s">
        <v>159</v>
      </c>
      <c r="G455" s="29">
        <v>133</v>
      </c>
      <c r="H455" s="28">
        <v>0</v>
      </c>
      <c r="I455" s="30">
        <f>ROUND(G455*H455,P4)</f>
        <v>0</v>
      </c>
      <c r="L455" s="30">
        <v>0</v>
      </c>
      <c r="M455" s="24">
        <f>ROUND(G455*L455,P4)</f>
        <v>0</v>
      </c>
      <c r="N455" s="25" t="s">
        <v>559</v>
      </c>
      <c r="O455" s="31">
        <f>M455*AA455</f>
        <v>0</v>
      </c>
      <c r="P455" s="1">
        <v>3</v>
      </c>
      <c r="AA455" s="1">
        <f>IF(P455=1,$O$3,IF(P455=2,$O$4,$O$5))</f>
        <v>0</v>
      </c>
    </row>
    <row r="456">
      <c r="A456" s="1" t="s">
        <v>114</v>
      </c>
      <c r="E456" s="27" t="s">
        <v>6719</v>
      </c>
    </row>
    <row r="457" ht="26.4">
      <c r="A457" s="1" t="s">
        <v>116</v>
      </c>
      <c r="E457" s="32" t="s">
        <v>6720</v>
      </c>
    </row>
    <row r="458">
      <c r="A458" s="1" t="s">
        <v>117</v>
      </c>
      <c r="E458" s="27" t="s">
        <v>138</v>
      </c>
    </row>
    <row r="459" ht="26.4">
      <c r="A459" s="1" t="s">
        <v>108</v>
      </c>
      <c r="B459" s="1">
        <v>49</v>
      </c>
      <c r="C459" s="26" t="s">
        <v>580</v>
      </c>
      <c r="D459" t="s">
        <v>138</v>
      </c>
      <c r="E459" s="27" t="s">
        <v>581</v>
      </c>
      <c r="F459" s="28" t="s">
        <v>159</v>
      </c>
      <c r="G459" s="29">
        <v>16</v>
      </c>
      <c r="H459" s="28">
        <v>0</v>
      </c>
      <c r="I459" s="30">
        <f>ROUND(G459*H459,P4)</f>
        <v>0</v>
      </c>
      <c r="L459" s="30">
        <v>0</v>
      </c>
      <c r="M459" s="24">
        <f>ROUND(G459*L459,P4)</f>
        <v>0</v>
      </c>
      <c r="N459" s="25" t="s">
        <v>559</v>
      </c>
      <c r="O459" s="31">
        <f>M459*AA459</f>
        <v>0</v>
      </c>
      <c r="P459" s="1">
        <v>3</v>
      </c>
      <c r="AA459" s="1">
        <f>IF(P459=1,$O$3,IF(P459=2,$O$4,$O$5))</f>
        <v>0</v>
      </c>
    </row>
    <row r="460">
      <c r="A460" s="1" t="s">
        <v>114</v>
      </c>
      <c r="E460" s="27" t="s">
        <v>138</v>
      </c>
    </row>
    <row r="461" ht="26.4">
      <c r="A461" s="1" t="s">
        <v>116</v>
      </c>
      <c r="E461" s="32" t="s">
        <v>6602</v>
      </c>
    </row>
    <row r="462">
      <c r="A462" s="1" t="s">
        <v>117</v>
      </c>
      <c r="E462" s="27" t="s">
        <v>138</v>
      </c>
    </row>
    <row r="463">
      <c r="A463" s="1" t="s">
        <v>108</v>
      </c>
      <c r="B463" s="1">
        <v>50</v>
      </c>
      <c r="C463" s="26" t="s">
        <v>1775</v>
      </c>
      <c r="D463" t="s">
        <v>138</v>
      </c>
      <c r="E463" s="27" t="s">
        <v>1776</v>
      </c>
      <c r="F463" s="28" t="s">
        <v>167</v>
      </c>
      <c r="G463" s="29">
        <v>1.5</v>
      </c>
      <c r="H463" s="28">
        <v>0</v>
      </c>
      <c r="I463" s="30">
        <f>ROUND(G463*H463,P4)</f>
        <v>0</v>
      </c>
      <c r="L463" s="30">
        <v>0</v>
      </c>
      <c r="M463" s="24">
        <f>ROUND(G463*L463,P4)</f>
        <v>0</v>
      </c>
      <c r="N463" s="25" t="s">
        <v>559</v>
      </c>
      <c r="O463" s="31">
        <f>M463*AA463</f>
        <v>0</v>
      </c>
      <c r="P463" s="1">
        <v>3</v>
      </c>
      <c r="AA463" s="1">
        <f>IF(P463=1,$O$3,IF(P463=2,$O$4,$O$5))</f>
        <v>0</v>
      </c>
    </row>
    <row r="464" ht="26.4">
      <c r="A464" s="1" t="s">
        <v>114</v>
      </c>
      <c r="E464" s="27" t="s">
        <v>6721</v>
      </c>
    </row>
    <row r="465" ht="26.4">
      <c r="A465" s="1" t="s">
        <v>116</v>
      </c>
      <c r="E465" s="32" t="s">
        <v>6722</v>
      </c>
    </row>
    <row r="466">
      <c r="A466" s="1" t="s">
        <v>117</v>
      </c>
      <c r="E466" s="27" t="s">
        <v>138</v>
      </c>
    </row>
    <row r="467">
      <c r="A467" s="1" t="s">
        <v>105</v>
      </c>
      <c r="C467" s="22" t="s">
        <v>796</v>
      </c>
      <c r="E467" s="23" t="s">
        <v>6322</v>
      </c>
      <c r="L467" s="24">
        <f>SUMIFS(L468:L611,A468:A611,"P")</f>
        <v>0</v>
      </c>
      <c r="M467" s="24">
        <f>SUMIFS(M468:M611,A468:A611,"P")</f>
        <v>0</v>
      </c>
      <c r="N467" s="25"/>
    </row>
    <row r="468">
      <c r="A468" s="1" t="s">
        <v>108</v>
      </c>
      <c r="B468" s="1">
        <v>1</v>
      </c>
      <c r="C468" s="26" t="s">
        <v>2186</v>
      </c>
      <c r="D468" t="s">
        <v>138</v>
      </c>
      <c r="E468" s="27" t="s">
        <v>2187</v>
      </c>
      <c r="F468" s="28" t="s">
        <v>167</v>
      </c>
      <c r="G468" s="29">
        <v>980</v>
      </c>
      <c r="H468" s="28">
        <v>0</v>
      </c>
      <c r="I468" s="30">
        <f>ROUND(G468*H468,P4)</f>
        <v>0</v>
      </c>
      <c r="L468" s="30">
        <v>0</v>
      </c>
      <c r="M468" s="24">
        <f>ROUND(G468*L468,P4)</f>
        <v>0</v>
      </c>
      <c r="N468" s="25" t="s">
        <v>559</v>
      </c>
      <c r="O468" s="31">
        <f>M468*AA468</f>
        <v>0</v>
      </c>
      <c r="P468" s="1">
        <v>3</v>
      </c>
      <c r="AA468" s="1">
        <f>IF(P468=1,$O$3,IF(P468=2,$O$4,$O$5))</f>
        <v>0</v>
      </c>
    </row>
    <row r="469">
      <c r="A469" s="1" t="s">
        <v>114</v>
      </c>
      <c r="E469" s="27" t="s">
        <v>6723</v>
      </c>
    </row>
    <row r="470" ht="26.4">
      <c r="A470" s="1" t="s">
        <v>116</v>
      </c>
      <c r="E470" s="32" t="s">
        <v>6724</v>
      </c>
    </row>
    <row r="471">
      <c r="A471" s="1" t="s">
        <v>117</v>
      </c>
      <c r="E471" s="27" t="s">
        <v>138</v>
      </c>
    </row>
    <row r="472">
      <c r="A472" s="1" t="s">
        <v>108</v>
      </c>
      <c r="B472" s="1">
        <v>2</v>
      </c>
      <c r="C472" s="26" t="s">
        <v>2193</v>
      </c>
      <c r="D472" t="s">
        <v>138</v>
      </c>
      <c r="E472" s="27" t="s">
        <v>2194</v>
      </c>
      <c r="F472" s="28" t="s">
        <v>167</v>
      </c>
      <c r="G472" s="29">
        <v>7</v>
      </c>
      <c r="H472" s="28">
        <v>0</v>
      </c>
      <c r="I472" s="30">
        <f>ROUND(G472*H472,P4)</f>
        <v>0</v>
      </c>
      <c r="L472" s="30">
        <v>0</v>
      </c>
      <c r="M472" s="24">
        <f>ROUND(G472*L472,P4)</f>
        <v>0</v>
      </c>
      <c r="N472" s="25" t="s">
        <v>559</v>
      </c>
      <c r="O472" s="31">
        <f>M472*AA472</f>
        <v>0</v>
      </c>
      <c r="P472" s="1">
        <v>3</v>
      </c>
      <c r="AA472" s="1">
        <f>IF(P472=1,$O$3,IF(P472=2,$O$4,$O$5))</f>
        <v>0</v>
      </c>
    </row>
    <row r="473">
      <c r="A473" s="1" t="s">
        <v>114</v>
      </c>
      <c r="E473" s="27" t="s">
        <v>6725</v>
      </c>
    </row>
    <row r="474" ht="26.4">
      <c r="A474" s="1" t="s">
        <v>116</v>
      </c>
      <c r="E474" s="32" t="s">
        <v>6482</v>
      </c>
    </row>
    <row r="475">
      <c r="A475" s="1" t="s">
        <v>117</v>
      </c>
      <c r="E475" s="27" t="s">
        <v>138</v>
      </c>
    </row>
    <row r="476">
      <c r="A476" s="1" t="s">
        <v>108</v>
      </c>
      <c r="B476" s="1">
        <v>3</v>
      </c>
      <c r="C476" s="26" t="s">
        <v>6726</v>
      </c>
      <c r="D476" t="s">
        <v>138</v>
      </c>
      <c r="E476" s="27" t="s">
        <v>6727</v>
      </c>
      <c r="F476" s="28" t="s">
        <v>167</v>
      </c>
      <c r="G476" s="29">
        <v>52</v>
      </c>
      <c r="H476" s="28">
        <v>0</v>
      </c>
      <c r="I476" s="30">
        <f>ROUND(G476*H476,P4)</f>
        <v>0</v>
      </c>
      <c r="L476" s="30">
        <v>0</v>
      </c>
      <c r="M476" s="24">
        <f>ROUND(G476*L476,P4)</f>
        <v>0</v>
      </c>
      <c r="N476" s="25" t="s">
        <v>559</v>
      </c>
      <c r="O476" s="31">
        <f>M476*AA476</f>
        <v>0</v>
      </c>
      <c r="P476" s="1">
        <v>3</v>
      </c>
      <c r="AA476" s="1">
        <f>IF(P476=1,$O$3,IF(P476=2,$O$4,$O$5))</f>
        <v>0</v>
      </c>
    </row>
    <row r="477">
      <c r="A477" s="1" t="s">
        <v>114</v>
      </c>
      <c r="E477" s="27" t="s">
        <v>6728</v>
      </c>
    </row>
    <row r="478" ht="26.4">
      <c r="A478" s="1" t="s">
        <v>116</v>
      </c>
      <c r="E478" s="32" t="s">
        <v>6729</v>
      </c>
    </row>
    <row r="479">
      <c r="A479" s="1" t="s">
        <v>117</v>
      </c>
      <c r="E479" s="27" t="s">
        <v>138</v>
      </c>
    </row>
    <row r="480">
      <c r="A480" s="1" t="s">
        <v>108</v>
      </c>
      <c r="B480" s="1">
        <v>4</v>
      </c>
      <c r="C480" s="26" t="s">
        <v>6338</v>
      </c>
      <c r="D480" t="s">
        <v>138</v>
      </c>
      <c r="E480" s="27" t="s">
        <v>6339</v>
      </c>
      <c r="F480" s="28" t="s">
        <v>167</v>
      </c>
      <c r="G480" s="29">
        <v>10</v>
      </c>
      <c r="H480" s="28">
        <v>0</v>
      </c>
      <c r="I480" s="30">
        <f>ROUND(G480*H480,P4)</f>
        <v>0</v>
      </c>
      <c r="L480" s="30">
        <v>0</v>
      </c>
      <c r="M480" s="24">
        <f>ROUND(G480*L480,P4)</f>
        <v>0</v>
      </c>
      <c r="N480" s="25" t="s">
        <v>559</v>
      </c>
      <c r="O480" s="31">
        <f>M480*AA480</f>
        <v>0</v>
      </c>
      <c r="P480" s="1">
        <v>3</v>
      </c>
      <c r="AA480" s="1">
        <f>IF(P480=1,$O$3,IF(P480=2,$O$4,$O$5))</f>
        <v>0</v>
      </c>
    </row>
    <row r="481">
      <c r="A481" s="1" t="s">
        <v>114</v>
      </c>
      <c r="E481" s="27" t="s">
        <v>6730</v>
      </c>
    </row>
    <row r="482" ht="26.4">
      <c r="A482" s="1" t="s">
        <v>116</v>
      </c>
      <c r="E482" s="32" t="s">
        <v>6731</v>
      </c>
    </row>
    <row r="483">
      <c r="A483" s="1" t="s">
        <v>117</v>
      </c>
      <c r="E483" s="27" t="s">
        <v>138</v>
      </c>
    </row>
    <row r="484">
      <c r="A484" s="1" t="s">
        <v>108</v>
      </c>
      <c r="B484" s="1">
        <v>5</v>
      </c>
      <c r="C484" s="26" t="s">
        <v>2195</v>
      </c>
      <c r="D484" t="s">
        <v>138</v>
      </c>
      <c r="E484" s="27" t="s">
        <v>2196</v>
      </c>
      <c r="F484" s="28" t="s">
        <v>167</v>
      </c>
      <c r="G484" s="29">
        <v>4107</v>
      </c>
      <c r="H484" s="28">
        <v>0</v>
      </c>
      <c r="I484" s="30">
        <f>ROUND(G484*H484,P4)</f>
        <v>0</v>
      </c>
      <c r="L484" s="30">
        <v>0</v>
      </c>
      <c r="M484" s="24">
        <f>ROUND(G484*L484,P4)</f>
        <v>0</v>
      </c>
      <c r="N484" s="25" t="s">
        <v>559</v>
      </c>
      <c r="O484" s="31">
        <f>M484*AA484</f>
        <v>0</v>
      </c>
      <c r="P484" s="1">
        <v>3</v>
      </c>
      <c r="AA484" s="1">
        <f>IF(P484=1,$O$3,IF(P484=2,$O$4,$O$5))</f>
        <v>0</v>
      </c>
    </row>
    <row r="485">
      <c r="A485" s="1" t="s">
        <v>114</v>
      </c>
      <c r="E485" s="27" t="s">
        <v>6732</v>
      </c>
    </row>
    <row r="486" ht="26.4">
      <c r="A486" s="1" t="s">
        <v>116</v>
      </c>
      <c r="E486" s="32" t="s">
        <v>6733</v>
      </c>
    </row>
    <row r="487">
      <c r="A487" s="1" t="s">
        <v>117</v>
      </c>
      <c r="E487" s="27" t="s">
        <v>138</v>
      </c>
    </row>
    <row r="488">
      <c r="A488" s="1" t="s">
        <v>108</v>
      </c>
      <c r="B488" s="1">
        <v>6</v>
      </c>
      <c r="C488" s="26" t="s">
        <v>6734</v>
      </c>
      <c r="D488" t="s">
        <v>138</v>
      </c>
      <c r="E488" s="27" t="s">
        <v>6735</v>
      </c>
      <c r="F488" s="28" t="s">
        <v>167</v>
      </c>
      <c r="G488" s="29">
        <v>4562</v>
      </c>
      <c r="H488" s="28">
        <v>0</v>
      </c>
      <c r="I488" s="30">
        <f>ROUND(G488*H488,P4)</f>
        <v>0</v>
      </c>
      <c r="L488" s="30">
        <v>0</v>
      </c>
      <c r="M488" s="24">
        <f>ROUND(G488*L488,P4)</f>
        <v>0</v>
      </c>
      <c r="N488" s="25" t="s">
        <v>559</v>
      </c>
      <c r="O488" s="31">
        <f>M488*AA488</f>
        <v>0</v>
      </c>
      <c r="P488" s="1">
        <v>3</v>
      </c>
      <c r="AA488" s="1">
        <f>IF(P488=1,$O$3,IF(P488=2,$O$4,$O$5))</f>
        <v>0</v>
      </c>
    </row>
    <row r="489">
      <c r="A489" s="1" t="s">
        <v>114</v>
      </c>
      <c r="E489" s="27" t="s">
        <v>6736</v>
      </c>
    </row>
    <row r="490" ht="26.4">
      <c r="A490" s="1" t="s">
        <v>116</v>
      </c>
      <c r="E490" s="32" t="s">
        <v>6737</v>
      </c>
    </row>
    <row r="491">
      <c r="A491" s="1" t="s">
        <v>117</v>
      </c>
      <c r="E491" s="27" t="s">
        <v>138</v>
      </c>
    </row>
    <row r="492" ht="26.4">
      <c r="A492" s="1" t="s">
        <v>108</v>
      </c>
      <c r="B492" s="1">
        <v>7</v>
      </c>
      <c r="C492" s="26" t="s">
        <v>805</v>
      </c>
      <c r="D492" t="s">
        <v>138</v>
      </c>
      <c r="E492" s="27" t="s">
        <v>806</v>
      </c>
      <c r="F492" s="28" t="s">
        <v>167</v>
      </c>
      <c r="G492" s="29">
        <v>30</v>
      </c>
      <c r="H492" s="28">
        <v>0</v>
      </c>
      <c r="I492" s="30">
        <f>ROUND(G492*H492,P4)</f>
        <v>0</v>
      </c>
      <c r="L492" s="30">
        <v>0</v>
      </c>
      <c r="M492" s="24">
        <f>ROUND(G492*L492,P4)</f>
        <v>0</v>
      </c>
      <c r="N492" s="25" t="s">
        <v>559</v>
      </c>
      <c r="O492" s="31">
        <f>M492*AA492</f>
        <v>0</v>
      </c>
      <c r="P492" s="1">
        <v>3</v>
      </c>
      <c r="AA492" s="1">
        <f>IF(P492=1,$O$3,IF(P492=2,$O$4,$O$5))</f>
        <v>0</v>
      </c>
    </row>
    <row r="493">
      <c r="A493" s="1" t="s">
        <v>114</v>
      </c>
      <c r="E493" s="27" t="s">
        <v>6738</v>
      </c>
    </row>
    <row r="494" ht="26.4">
      <c r="A494" s="1" t="s">
        <v>116</v>
      </c>
      <c r="E494" s="32" t="s">
        <v>6739</v>
      </c>
    </row>
    <row r="495">
      <c r="A495" s="1" t="s">
        <v>117</v>
      </c>
      <c r="E495" s="27" t="s">
        <v>138</v>
      </c>
    </row>
    <row r="496" ht="26.4">
      <c r="A496" s="1" t="s">
        <v>108</v>
      </c>
      <c r="B496" s="1">
        <v>8</v>
      </c>
      <c r="C496" s="26" t="s">
        <v>2048</v>
      </c>
      <c r="D496" t="s">
        <v>138</v>
      </c>
      <c r="E496" s="27" t="s">
        <v>2049</v>
      </c>
      <c r="F496" s="28" t="s">
        <v>159</v>
      </c>
      <c r="G496" s="29">
        <v>20</v>
      </c>
      <c r="H496" s="28">
        <v>0</v>
      </c>
      <c r="I496" s="30">
        <f>ROUND(G496*H496,P4)</f>
        <v>0</v>
      </c>
      <c r="L496" s="30">
        <v>0</v>
      </c>
      <c r="M496" s="24">
        <f>ROUND(G496*L496,P4)</f>
        <v>0</v>
      </c>
      <c r="N496" s="25" t="s">
        <v>559</v>
      </c>
      <c r="O496" s="31">
        <f>M496*AA496</f>
        <v>0</v>
      </c>
      <c r="P496" s="1">
        <v>3</v>
      </c>
      <c r="AA496" s="1">
        <f>IF(P496=1,$O$3,IF(P496=2,$O$4,$O$5))</f>
        <v>0</v>
      </c>
    </row>
    <row r="497">
      <c r="A497" s="1" t="s">
        <v>114</v>
      </c>
      <c r="E497" s="27" t="s">
        <v>6740</v>
      </c>
    </row>
    <row r="498" ht="26.4">
      <c r="A498" s="1" t="s">
        <v>116</v>
      </c>
      <c r="E498" s="32" t="s">
        <v>6741</v>
      </c>
    </row>
    <row r="499">
      <c r="A499" s="1" t="s">
        <v>117</v>
      </c>
      <c r="E499" s="27" t="s">
        <v>138</v>
      </c>
    </row>
    <row r="500" ht="26.4">
      <c r="A500" s="1" t="s">
        <v>108</v>
      </c>
      <c r="B500" s="1">
        <v>9</v>
      </c>
      <c r="C500" s="26" t="s">
        <v>817</v>
      </c>
      <c r="D500" t="s">
        <v>138</v>
      </c>
      <c r="E500" s="27" t="s">
        <v>818</v>
      </c>
      <c r="F500" s="28" t="s">
        <v>159</v>
      </c>
      <c r="G500" s="29">
        <v>2</v>
      </c>
      <c r="H500" s="28">
        <v>0</v>
      </c>
      <c r="I500" s="30">
        <f>ROUND(G500*H500,P4)</f>
        <v>0</v>
      </c>
      <c r="L500" s="30">
        <v>0</v>
      </c>
      <c r="M500" s="24">
        <f>ROUND(G500*L500,P4)</f>
        <v>0</v>
      </c>
      <c r="N500" s="25" t="s">
        <v>559</v>
      </c>
      <c r="O500" s="31">
        <f>M500*AA500</f>
        <v>0</v>
      </c>
      <c r="P500" s="1">
        <v>3</v>
      </c>
      <c r="AA500" s="1">
        <f>IF(P500=1,$O$3,IF(P500=2,$O$4,$O$5))</f>
        <v>0</v>
      </c>
    </row>
    <row r="501">
      <c r="A501" s="1" t="s">
        <v>114</v>
      </c>
      <c r="E501" s="27" t="s">
        <v>6742</v>
      </c>
    </row>
    <row r="502" ht="26.4">
      <c r="A502" s="1" t="s">
        <v>116</v>
      </c>
      <c r="E502" s="32" t="s">
        <v>6344</v>
      </c>
    </row>
    <row r="503">
      <c r="A503" s="1" t="s">
        <v>117</v>
      </c>
      <c r="E503" s="27" t="s">
        <v>138</v>
      </c>
    </row>
    <row r="504" ht="26.4">
      <c r="A504" s="1" t="s">
        <v>108</v>
      </c>
      <c r="B504" s="1">
        <v>10</v>
      </c>
      <c r="C504" s="26" t="s">
        <v>2208</v>
      </c>
      <c r="D504" t="s">
        <v>138</v>
      </c>
      <c r="E504" s="27" t="s">
        <v>2209</v>
      </c>
      <c r="F504" s="28" t="s">
        <v>159</v>
      </c>
      <c r="G504" s="29">
        <v>2</v>
      </c>
      <c r="H504" s="28">
        <v>0</v>
      </c>
      <c r="I504" s="30">
        <f>ROUND(G504*H504,P4)</f>
        <v>0</v>
      </c>
      <c r="L504" s="30">
        <v>0</v>
      </c>
      <c r="M504" s="24">
        <f>ROUND(G504*L504,P4)</f>
        <v>0</v>
      </c>
      <c r="N504" s="25" t="s">
        <v>559</v>
      </c>
      <c r="O504" s="31">
        <f>M504*AA504</f>
        <v>0</v>
      </c>
      <c r="P504" s="1">
        <v>3</v>
      </c>
      <c r="AA504" s="1">
        <f>IF(P504=1,$O$3,IF(P504=2,$O$4,$O$5))</f>
        <v>0</v>
      </c>
    </row>
    <row r="505">
      <c r="A505" s="1" t="s">
        <v>114</v>
      </c>
      <c r="E505" s="27" t="s">
        <v>6743</v>
      </c>
    </row>
    <row r="506" ht="26.4">
      <c r="A506" s="1" t="s">
        <v>116</v>
      </c>
      <c r="E506" s="32" t="s">
        <v>6744</v>
      </c>
    </row>
    <row r="507">
      <c r="A507" s="1" t="s">
        <v>117</v>
      </c>
      <c r="E507" s="27" t="s">
        <v>138</v>
      </c>
    </row>
    <row r="508" ht="26.4">
      <c r="A508" s="1" t="s">
        <v>108</v>
      </c>
      <c r="B508" s="1">
        <v>11</v>
      </c>
      <c r="C508" s="26" t="s">
        <v>2211</v>
      </c>
      <c r="D508" t="s">
        <v>138</v>
      </c>
      <c r="E508" s="27" t="s">
        <v>2212</v>
      </c>
      <c r="F508" s="28" t="s">
        <v>159</v>
      </c>
      <c r="G508" s="29">
        <v>104</v>
      </c>
      <c r="H508" s="28">
        <v>0</v>
      </c>
      <c r="I508" s="30">
        <f>ROUND(G508*H508,P4)</f>
        <v>0</v>
      </c>
      <c r="L508" s="30">
        <v>0</v>
      </c>
      <c r="M508" s="24">
        <f>ROUND(G508*L508,P4)</f>
        <v>0</v>
      </c>
      <c r="N508" s="25" t="s">
        <v>559</v>
      </c>
      <c r="O508" s="31">
        <f>M508*AA508</f>
        <v>0</v>
      </c>
      <c r="P508" s="1">
        <v>3</v>
      </c>
      <c r="AA508" s="1">
        <f>IF(P508=1,$O$3,IF(P508=2,$O$4,$O$5))</f>
        <v>0</v>
      </c>
    </row>
    <row r="509">
      <c r="A509" s="1" t="s">
        <v>114</v>
      </c>
      <c r="E509" s="27" t="s">
        <v>6745</v>
      </c>
    </row>
    <row r="510" ht="26.4">
      <c r="A510" s="1" t="s">
        <v>116</v>
      </c>
      <c r="E510" s="32" t="s">
        <v>6746</v>
      </c>
    </row>
    <row r="511">
      <c r="A511" s="1" t="s">
        <v>117</v>
      </c>
      <c r="E511" s="27" t="s">
        <v>138</v>
      </c>
    </row>
    <row r="512" ht="26.4">
      <c r="A512" s="1" t="s">
        <v>108</v>
      </c>
      <c r="B512" s="1">
        <v>12</v>
      </c>
      <c r="C512" s="26" t="s">
        <v>814</v>
      </c>
      <c r="D512" t="s">
        <v>138</v>
      </c>
      <c r="E512" s="27" t="s">
        <v>815</v>
      </c>
      <c r="F512" s="28" t="s">
        <v>159</v>
      </c>
      <c r="G512" s="29">
        <v>10</v>
      </c>
      <c r="H512" s="28">
        <v>0</v>
      </c>
      <c r="I512" s="30">
        <f>ROUND(G512*H512,P4)</f>
        <v>0</v>
      </c>
      <c r="L512" s="30">
        <v>0</v>
      </c>
      <c r="M512" s="24">
        <f>ROUND(G512*L512,P4)</f>
        <v>0</v>
      </c>
      <c r="N512" s="25" t="s">
        <v>559</v>
      </c>
      <c r="O512" s="31">
        <f>M512*AA512</f>
        <v>0</v>
      </c>
      <c r="P512" s="1">
        <v>3</v>
      </c>
      <c r="AA512" s="1">
        <f>IF(P512=1,$O$3,IF(P512=2,$O$4,$O$5))</f>
        <v>0</v>
      </c>
    </row>
    <row r="513">
      <c r="A513" s="1" t="s">
        <v>114</v>
      </c>
      <c r="E513" s="27" t="s">
        <v>6747</v>
      </c>
    </row>
    <row r="514" ht="26.4">
      <c r="A514" s="1" t="s">
        <v>116</v>
      </c>
      <c r="E514" s="32" t="s">
        <v>6347</v>
      </c>
    </row>
    <row r="515">
      <c r="A515" s="1" t="s">
        <v>117</v>
      </c>
      <c r="E515" s="27" t="s">
        <v>138</v>
      </c>
    </row>
    <row r="516" ht="39.6">
      <c r="A516" s="1" t="s">
        <v>108</v>
      </c>
      <c r="B516" s="1">
        <v>13</v>
      </c>
      <c r="C516" s="26" t="s">
        <v>6748</v>
      </c>
      <c r="D516" t="s">
        <v>138</v>
      </c>
      <c r="E516" s="27" t="s">
        <v>6749</v>
      </c>
      <c r="F516" s="28" t="s">
        <v>159</v>
      </c>
      <c r="G516" s="29">
        <v>1</v>
      </c>
      <c r="H516" s="28">
        <v>0</v>
      </c>
      <c r="I516" s="30">
        <f>ROUND(G516*H516,P4)</f>
        <v>0</v>
      </c>
      <c r="L516" s="30">
        <v>0</v>
      </c>
      <c r="M516" s="24">
        <f>ROUND(G516*L516,P4)</f>
        <v>0</v>
      </c>
      <c r="N516" s="25" t="s">
        <v>138</v>
      </c>
      <c r="O516" s="31">
        <f>M516*AA516</f>
        <v>0</v>
      </c>
      <c r="P516" s="1">
        <v>3</v>
      </c>
      <c r="AA516" s="1">
        <f>IF(P516=1,$O$3,IF(P516=2,$O$4,$O$5))</f>
        <v>0</v>
      </c>
    </row>
    <row r="517">
      <c r="A517" s="1" t="s">
        <v>114</v>
      </c>
      <c r="E517" s="27" t="s">
        <v>6750</v>
      </c>
    </row>
    <row r="518" ht="26.4">
      <c r="A518" s="1" t="s">
        <v>116</v>
      </c>
      <c r="E518" s="32" t="s">
        <v>6751</v>
      </c>
    </row>
    <row r="519" ht="92.4">
      <c r="A519" s="1" t="s">
        <v>117</v>
      </c>
      <c r="E519" s="27" t="s">
        <v>6752</v>
      </c>
    </row>
    <row r="520" ht="39.6">
      <c r="A520" s="1" t="s">
        <v>108</v>
      </c>
      <c r="B520" s="1">
        <v>14</v>
      </c>
      <c r="C520" s="26" t="s">
        <v>6753</v>
      </c>
      <c r="D520" t="s">
        <v>138</v>
      </c>
      <c r="E520" s="27" t="s">
        <v>6754</v>
      </c>
      <c r="F520" s="28" t="s">
        <v>159</v>
      </c>
      <c r="G520" s="29">
        <v>1</v>
      </c>
      <c r="H520" s="28">
        <v>0</v>
      </c>
      <c r="I520" s="30">
        <f>ROUND(G520*H520,P4)</f>
        <v>0</v>
      </c>
      <c r="L520" s="30">
        <v>0</v>
      </c>
      <c r="M520" s="24">
        <f>ROUND(G520*L520,P4)</f>
        <v>0</v>
      </c>
      <c r="N520" s="25" t="s">
        <v>559</v>
      </c>
      <c r="O520" s="31">
        <f>M520*AA520</f>
        <v>0</v>
      </c>
      <c r="P520" s="1">
        <v>3</v>
      </c>
      <c r="AA520" s="1">
        <f>IF(P520=1,$O$3,IF(P520=2,$O$4,$O$5))</f>
        <v>0</v>
      </c>
    </row>
    <row r="521">
      <c r="A521" s="1" t="s">
        <v>114</v>
      </c>
      <c r="E521" s="27" t="s">
        <v>6750</v>
      </c>
    </row>
    <row r="522" ht="26.4">
      <c r="A522" s="1" t="s">
        <v>116</v>
      </c>
      <c r="E522" s="32" t="s">
        <v>6751</v>
      </c>
    </row>
    <row r="523">
      <c r="A523" s="1" t="s">
        <v>117</v>
      </c>
      <c r="E523" s="27" t="s">
        <v>138</v>
      </c>
    </row>
    <row r="524" ht="26.4">
      <c r="A524" s="1" t="s">
        <v>108</v>
      </c>
      <c r="B524" s="1">
        <v>15</v>
      </c>
      <c r="C524" s="26" t="s">
        <v>6755</v>
      </c>
      <c r="D524" t="s">
        <v>138</v>
      </c>
      <c r="E524" s="27" t="s">
        <v>6756</v>
      </c>
      <c r="F524" s="28" t="s">
        <v>159</v>
      </c>
      <c r="G524" s="29">
        <v>1</v>
      </c>
      <c r="H524" s="28">
        <v>0</v>
      </c>
      <c r="I524" s="30">
        <f>ROUND(G524*H524,P4)</f>
        <v>0</v>
      </c>
      <c r="L524" s="30">
        <v>0</v>
      </c>
      <c r="M524" s="24">
        <f>ROUND(G524*L524,P4)</f>
        <v>0</v>
      </c>
      <c r="N524" s="25" t="s">
        <v>559</v>
      </c>
      <c r="O524" s="31">
        <f>M524*AA524</f>
        <v>0</v>
      </c>
      <c r="P524" s="1">
        <v>3</v>
      </c>
      <c r="AA524" s="1">
        <f>IF(P524=1,$O$3,IF(P524=2,$O$4,$O$5))</f>
        <v>0</v>
      </c>
    </row>
    <row r="525">
      <c r="A525" s="1" t="s">
        <v>114</v>
      </c>
      <c r="E525" s="27" t="s">
        <v>6750</v>
      </c>
    </row>
    <row r="526" ht="26.4">
      <c r="A526" s="1" t="s">
        <v>116</v>
      </c>
      <c r="E526" s="32" t="s">
        <v>6751</v>
      </c>
    </row>
    <row r="527">
      <c r="A527" s="1" t="s">
        <v>117</v>
      </c>
      <c r="E527" s="27" t="s">
        <v>138</v>
      </c>
    </row>
    <row r="528" ht="26.4">
      <c r="A528" s="1" t="s">
        <v>108</v>
      </c>
      <c r="B528" s="1">
        <v>16</v>
      </c>
      <c r="C528" s="26" t="s">
        <v>6757</v>
      </c>
      <c r="D528" t="s">
        <v>138</v>
      </c>
      <c r="E528" s="27" t="s">
        <v>6758</v>
      </c>
      <c r="F528" s="28" t="s">
        <v>159</v>
      </c>
      <c r="G528" s="29">
        <v>1</v>
      </c>
      <c r="H528" s="28">
        <v>0</v>
      </c>
      <c r="I528" s="30">
        <f>ROUND(G528*H528,P4)</f>
        <v>0</v>
      </c>
      <c r="L528" s="30">
        <v>0</v>
      </c>
      <c r="M528" s="24">
        <f>ROUND(G528*L528,P4)</f>
        <v>0</v>
      </c>
      <c r="N528" s="25" t="s">
        <v>559</v>
      </c>
      <c r="O528" s="31">
        <f>M528*AA528</f>
        <v>0</v>
      </c>
      <c r="P528" s="1">
        <v>3</v>
      </c>
      <c r="AA528" s="1">
        <f>IF(P528=1,$O$3,IF(P528=2,$O$4,$O$5))</f>
        <v>0</v>
      </c>
    </row>
    <row r="529">
      <c r="A529" s="1" t="s">
        <v>114</v>
      </c>
      <c r="E529" s="27" t="s">
        <v>6750</v>
      </c>
    </row>
    <row r="530" ht="26.4">
      <c r="A530" s="1" t="s">
        <v>116</v>
      </c>
      <c r="E530" s="32" t="s">
        <v>6751</v>
      </c>
    </row>
    <row r="531">
      <c r="A531" s="1" t="s">
        <v>117</v>
      </c>
      <c r="E531" s="27" t="s">
        <v>138</v>
      </c>
    </row>
    <row r="532" ht="39.6">
      <c r="A532" s="1" t="s">
        <v>108</v>
      </c>
      <c r="B532" s="1">
        <v>17</v>
      </c>
      <c r="C532" s="26" t="s">
        <v>6759</v>
      </c>
      <c r="D532" t="s">
        <v>138</v>
      </c>
      <c r="E532" s="27" t="s">
        <v>6760</v>
      </c>
      <c r="F532" s="28" t="s">
        <v>159</v>
      </c>
      <c r="G532" s="29">
        <v>1</v>
      </c>
      <c r="H532" s="28">
        <v>0</v>
      </c>
      <c r="I532" s="30">
        <f>ROUND(G532*H532,P4)</f>
        <v>0</v>
      </c>
      <c r="L532" s="30">
        <v>0</v>
      </c>
      <c r="M532" s="24">
        <f>ROUND(G532*L532,P4)</f>
        <v>0</v>
      </c>
      <c r="N532" s="25" t="s">
        <v>559</v>
      </c>
      <c r="O532" s="31">
        <f>M532*AA532</f>
        <v>0</v>
      </c>
      <c r="P532" s="1">
        <v>3</v>
      </c>
      <c r="AA532" s="1">
        <f>IF(P532=1,$O$3,IF(P532=2,$O$4,$O$5))</f>
        <v>0</v>
      </c>
    </row>
    <row r="533">
      <c r="A533" s="1" t="s">
        <v>114</v>
      </c>
      <c r="E533" s="27" t="s">
        <v>6750</v>
      </c>
    </row>
    <row r="534" ht="26.4">
      <c r="A534" s="1" t="s">
        <v>116</v>
      </c>
      <c r="E534" s="32" t="s">
        <v>6751</v>
      </c>
    </row>
    <row r="535">
      <c r="A535" s="1" t="s">
        <v>117</v>
      </c>
      <c r="E535" s="27" t="s">
        <v>138</v>
      </c>
    </row>
    <row r="536" ht="39.6">
      <c r="A536" s="1" t="s">
        <v>108</v>
      </c>
      <c r="B536" s="1">
        <v>18</v>
      </c>
      <c r="C536" s="26" t="s">
        <v>6761</v>
      </c>
      <c r="D536" t="s">
        <v>138</v>
      </c>
      <c r="E536" s="27" t="s">
        <v>6762</v>
      </c>
      <c r="F536" s="28" t="s">
        <v>159</v>
      </c>
      <c r="G536" s="29">
        <v>1</v>
      </c>
      <c r="H536" s="28">
        <v>0</v>
      </c>
      <c r="I536" s="30">
        <f>ROUND(G536*H536,P4)</f>
        <v>0</v>
      </c>
      <c r="L536" s="30">
        <v>0</v>
      </c>
      <c r="M536" s="24">
        <f>ROUND(G536*L536,P4)</f>
        <v>0</v>
      </c>
      <c r="N536" s="25" t="s">
        <v>559</v>
      </c>
      <c r="O536" s="31">
        <f>M536*AA536</f>
        <v>0</v>
      </c>
      <c r="P536" s="1">
        <v>3</v>
      </c>
      <c r="AA536" s="1">
        <f>IF(P536=1,$O$3,IF(P536=2,$O$4,$O$5))</f>
        <v>0</v>
      </c>
    </row>
    <row r="537">
      <c r="A537" s="1" t="s">
        <v>114</v>
      </c>
      <c r="E537" s="27" t="s">
        <v>6763</v>
      </c>
    </row>
    <row r="538" ht="26.4">
      <c r="A538" s="1" t="s">
        <v>116</v>
      </c>
      <c r="E538" s="32" t="s">
        <v>6751</v>
      </c>
    </row>
    <row r="539">
      <c r="A539" s="1" t="s">
        <v>117</v>
      </c>
      <c r="E539" s="27" t="s">
        <v>138</v>
      </c>
    </row>
    <row r="540" ht="39.6">
      <c r="A540" s="1" t="s">
        <v>108</v>
      </c>
      <c r="B540" s="1">
        <v>19</v>
      </c>
      <c r="C540" s="26" t="s">
        <v>6764</v>
      </c>
      <c r="D540" t="s">
        <v>138</v>
      </c>
      <c r="E540" s="27" t="s">
        <v>6765</v>
      </c>
      <c r="F540" s="28" t="s">
        <v>159</v>
      </c>
      <c r="G540" s="29">
        <v>1</v>
      </c>
      <c r="H540" s="28">
        <v>0</v>
      </c>
      <c r="I540" s="30">
        <f>ROUND(G540*H540,P4)</f>
        <v>0</v>
      </c>
      <c r="L540" s="30">
        <v>0</v>
      </c>
      <c r="M540" s="24">
        <f>ROUND(G540*L540,P4)</f>
        <v>0</v>
      </c>
      <c r="N540" s="25" t="s">
        <v>138</v>
      </c>
      <c r="O540" s="31">
        <f>M540*AA540</f>
        <v>0</v>
      </c>
      <c r="P540" s="1">
        <v>3</v>
      </c>
      <c r="AA540" s="1">
        <f>IF(P540=1,$O$3,IF(P540=2,$O$4,$O$5))</f>
        <v>0</v>
      </c>
    </row>
    <row r="541">
      <c r="A541" s="1" t="s">
        <v>114</v>
      </c>
      <c r="E541" s="27" t="s">
        <v>6766</v>
      </c>
    </row>
    <row r="542" ht="26.4">
      <c r="A542" s="1" t="s">
        <v>116</v>
      </c>
      <c r="E542" s="32" t="s">
        <v>6751</v>
      </c>
    </row>
    <row r="543" ht="92.4">
      <c r="A543" s="1" t="s">
        <v>117</v>
      </c>
      <c r="E543" s="27" t="s">
        <v>6752</v>
      </c>
    </row>
    <row r="544" ht="26.4">
      <c r="A544" s="1" t="s">
        <v>108</v>
      </c>
      <c r="B544" s="1">
        <v>20</v>
      </c>
      <c r="C544" s="26" t="s">
        <v>6767</v>
      </c>
      <c r="D544" t="s">
        <v>138</v>
      </c>
      <c r="E544" s="27" t="s">
        <v>6768</v>
      </c>
      <c r="F544" s="28" t="s">
        <v>159</v>
      </c>
      <c r="G544" s="29">
        <v>1</v>
      </c>
      <c r="H544" s="28">
        <v>0</v>
      </c>
      <c r="I544" s="30">
        <f>ROUND(G544*H544,P4)</f>
        <v>0</v>
      </c>
      <c r="L544" s="30">
        <v>0</v>
      </c>
      <c r="M544" s="24">
        <f>ROUND(G544*L544,P4)</f>
        <v>0</v>
      </c>
      <c r="N544" s="25" t="s">
        <v>138</v>
      </c>
      <c r="O544" s="31">
        <f>M544*AA544</f>
        <v>0</v>
      </c>
      <c r="P544" s="1">
        <v>3</v>
      </c>
      <c r="AA544" s="1">
        <f>IF(P544=1,$O$3,IF(P544=2,$O$4,$O$5))</f>
        <v>0</v>
      </c>
    </row>
    <row r="545">
      <c r="A545" s="1" t="s">
        <v>114</v>
      </c>
      <c r="E545" s="27" t="s">
        <v>6769</v>
      </c>
    </row>
    <row r="546" ht="26.4">
      <c r="A546" s="1" t="s">
        <v>116</v>
      </c>
      <c r="E546" s="32" t="s">
        <v>6751</v>
      </c>
    </row>
    <row r="547" ht="92.4">
      <c r="A547" s="1" t="s">
        <v>117</v>
      </c>
      <c r="E547" s="27" t="s">
        <v>6752</v>
      </c>
    </row>
    <row r="548" ht="26.4">
      <c r="A548" s="1" t="s">
        <v>108</v>
      </c>
      <c r="B548" s="1">
        <v>21</v>
      </c>
      <c r="C548" s="26" t="s">
        <v>6770</v>
      </c>
      <c r="D548" t="s">
        <v>138</v>
      </c>
      <c r="E548" s="27" t="s">
        <v>6771</v>
      </c>
      <c r="F548" s="28" t="s">
        <v>159</v>
      </c>
      <c r="G548" s="29">
        <v>11</v>
      </c>
      <c r="H548" s="28">
        <v>0</v>
      </c>
      <c r="I548" s="30">
        <f>ROUND(G548*H548,P4)</f>
        <v>0</v>
      </c>
      <c r="L548" s="30">
        <v>0</v>
      </c>
      <c r="M548" s="24">
        <f>ROUND(G548*L548,P4)</f>
        <v>0</v>
      </c>
      <c r="N548" s="25" t="s">
        <v>138</v>
      </c>
      <c r="O548" s="31">
        <f>M548*AA548</f>
        <v>0</v>
      </c>
      <c r="P548" s="1">
        <v>3</v>
      </c>
      <c r="AA548" s="1">
        <f>IF(P548=1,$O$3,IF(P548=2,$O$4,$O$5))</f>
        <v>0</v>
      </c>
    </row>
    <row r="549" ht="26.4">
      <c r="A549" s="1" t="s">
        <v>114</v>
      </c>
      <c r="E549" s="27" t="s">
        <v>6772</v>
      </c>
    </row>
    <row r="550" ht="26.4">
      <c r="A550" s="1" t="s">
        <v>116</v>
      </c>
      <c r="E550" s="32" t="s">
        <v>6773</v>
      </c>
    </row>
    <row r="551" ht="92.4">
      <c r="A551" s="1" t="s">
        <v>117</v>
      </c>
      <c r="E551" s="27" t="s">
        <v>6752</v>
      </c>
    </row>
    <row r="552" ht="26.4">
      <c r="A552" s="1" t="s">
        <v>108</v>
      </c>
      <c r="B552" s="1">
        <v>22</v>
      </c>
      <c r="C552" s="26" t="s">
        <v>6774</v>
      </c>
      <c r="D552" t="s">
        <v>138</v>
      </c>
      <c r="E552" s="27" t="s">
        <v>6775</v>
      </c>
      <c r="F552" s="28" t="s">
        <v>159</v>
      </c>
      <c r="G552" s="29">
        <v>11</v>
      </c>
      <c r="H552" s="28">
        <v>0</v>
      </c>
      <c r="I552" s="30">
        <f>ROUND(G552*H552,P4)</f>
        <v>0</v>
      </c>
      <c r="L552" s="30">
        <v>0</v>
      </c>
      <c r="M552" s="24">
        <f>ROUND(G552*L552,P4)</f>
        <v>0</v>
      </c>
      <c r="N552" s="25" t="s">
        <v>559</v>
      </c>
      <c r="O552" s="31">
        <f>M552*AA552</f>
        <v>0</v>
      </c>
      <c r="P552" s="1">
        <v>3</v>
      </c>
      <c r="AA552" s="1">
        <f>IF(P552=1,$O$3,IF(P552=2,$O$4,$O$5))</f>
        <v>0</v>
      </c>
    </row>
    <row r="553">
      <c r="A553" s="1" t="s">
        <v>114</v>
      </c>
      <c r="E553" s="27" t="s">
        <v>6776</v>
      </c>
    </row>
    <row r="554" ht="26.4">
      <c r="A554" s="1" t="s">
        <v>116</v>
      </c>
      <c r="E554" s="32" t="s">
        <v>6773</v>
      </c>
    </row>
    <row r="555">
      <c r="A555" s="1" t="s">
        <v>117</v>
      </c>
      <c r="E555" s="27" t="s">
        <v>138</v>
      </c>
    </row>
    <row r="556">
      <c r="A556" s="1" t="s">
        <v>108</v>
      </c>
      <c r="B556" s="1">
        <v>23</v>
      </c>
      <c r="C556" s="26" t="s">
        <v>1962</v>
      </c>
      <c r="D556" t="s">
        <v>138</v>
      </c>
      <c r="E556" s="27" t="s">
        <v>1963</v>
      </c>
      <c r="F556" s="28" t="s">
        <v>167</v>
      </c>
      <c r="G556" s="29">
        <v>50</v>
      </c>
      <c r="H556" s="28">
        <v>0</v>
      </c>
      <c r="I556" s="30">
        <f>ROUND(G556*H556,P4)</f>
        <v>0</v>
      </c>
      <c r="L556" s="30">
        <v>0</v>
      </c>
      <c r="M556" s="24">
        <f>ROUND(G556*L556,P4)</f>
        <v>0</v>
      </c>
      <c r="N556" s="25" t="s">
        <v>559</v>
      </c>
      <c r="O556" s="31">
        <f>M556*AA556</f>
        <v>0</v>
      </c>
      <c r="P556" s="1">
        <v>3</v>
      </c>
      <c r="AA556" s="1">
        <f>IF(P556=1,$O$3,IF(P556=2,$O$4,$O$5))</f>
        <v>0</v>
      </c>
    </row>
    <row r="557">
      <c r="A557" s="1" t="s">
        <v>114</v>
      </c>
      <c r="E557" s="27" t="s">
        <v>6777</v>
      </c>
    </row>
    <row r="558" ht="26.4">
      <c r="A558" s="1" t="s">
        <v>116</v>
      </c>
      <c r="E558" s="32" t="s">
        <v>6778</v>
      </c>
    </row>
    <row r="559">
      <c r="A559" s="1" t="s">
        <v>117</v>
      </c>
      <c r="E559" s="27" t="s">
        <v>138</v>
      </c>
    </row>
    <row r="560">
      <c r="A560" s="1" t="s">
        <v>108</v>
      </c>
      <c r="B560" s="1">
        <v>24</v>
      </c>
      <c r="C560" s="26" t="s">
        <v>1528</v>
      </c>
      <c r="D560" t="s">
        <v>138</v>
      </c>
      <c r="E560" s="27" t="s">
        <v>1529</v>
      </c>
      <c r="F560" s="28" t="s">
        <v>159</v>
      </c>
      <c r="G560" s="29">
        <v>3</v>
      </c>
      <c r="H560" s="28">
        <v>0</v>
      </c>
      <c r="I560" s="30">
        <f>ROUND(G560*H560,P4)</f>
        <v>0</v>
      </c>
      <c r="L560" s="30">
        <v>0</v>
      </c>
      <c r="M560" s="24">
        <f>ROUND(G560*L560,P4)</f>
        <v>0</v>
      </c>
      <c r="N560" s="25" t="s">
        <v>559</v>
      </c>
      <c r="O560" s="31">
        <f>M560*AA560</f>
        <v>0</v>
      </c>
      <c r="P560" s="1">
        <v>3</v>
      </c>
      <c r="AA560" s="1">
        <f>IF(P560=1,$O$3,IF(P560=2,$O$4,$O$5))</f>
        <v>0</v>
      </c>
    </row>
    <row r="561">
      <c r="A561" s="1" t="s">
        <v>114</v>
      </c>
      <c r="E561" s="27" t="s">
        <v>6777</v>
      </c>
    </row>
    <row r="562" ht="26.4">
      <c r="A562" s="1" t="s">
        <v>116</v>
      </c>
      <c r="E562" s="32" t="s">
        <v>6779</v>
      </c>
    </row>
    <row r="563">
      <c r="A563" s="1" t="s">
        <v>117</v>
      </c>
      <c r="E563" s="27" t="s">
        <v>138</v>
      </c>
    </row>
    <row r="564">
      <c r="A564" s="1" t="s">
        <v>108</v>
      </c>
      <c r="B564" s="1">
        <v>25</v>
      </c>
      <c r="C564" s="26" t="s">
        <v>1958</v>
      </c>
      <c r="D564" t="s">
        <v>138</v>
      </c>
      <c r="E564" s="27" t="s">
        <v>1959</v>
      </c>
      <c r="F564" s="28" t="s">
        <v>159</v>
      </c>
      <c r="G564" s="29">
        <v>3</v>
      </c>
      <c r="H564" s="28">
        <v>0</v>
      </c>
      <c r="I564" s="30">
        <f>ROUND(G564*H564,P4)</f>
        <v>0</v>
      </c>
      <c r="L564" s="30">
        <v>0</v>
      </c>
      <c r="M564" s="24">
        <f>ROUND(G564*L564,P4)</f>
        <v>0</v>
      </c>
      <c r="N564" s="25" t="s">
        <v>559</v>
      </c>
      <c r="O564" s="31">
        <f>M564*AA564</f>
        <v>0</v>
      </c>
      <c r="P564" s="1">
        <v>3</v>
      </c>
      <c r="AA564" s="1">
        <f>IF(P564=1,$O$3,IF(P564=2,$O$4,$O$5))</f>
        <v>0</v>
      </c>
    </row>
    <row r="565">
      <c r="A565" s="1" t="s">
        <v>114</v>
      </c>
      <c r="E565" s="27" t="s">
        <v>6777</v>
      </c>
    </row>
    <row r="566" ht="26.4">
      <c r="A566" s="1" t="s">
        <v>116</v>
      </c>
      <c r="E566" s="32" t="s">
        <v>6779</v>
      </c>
    </row>
    <row r="567">
      <c r="A567" s="1" t="s">
        <v>117</v>
      </c>
      <c r="E567" s="27" t="s">
        <v>138</v>
      </c>
    </row>
    <row r="568" ht="26.4">
      <c r="A568" s="1" t="s">
        <v>108</v>
      </c>
      <c r="B568" s="1">
        <v>26</v>
      </c>
      <c r="C568" s="26" t="s">
        <v>853</v>
      </c>
      <c r="D568" t="s">
        <v>138</v>
      </c>
      <c r="E568" s="27" t="s">
        <v>854</v>
      </c>
      <c r="F568" s="28" t="s">
        <v>159</v>
      </c>
      <c r="G568" s="29">
        <v>1</v>
      </c>
      <c r="H568" s="28">
        <v>0</v>
      </c>
      <c r="I568" s="30">
        <f>ROUND(G568*H568,P4)</f>
        <v>0</v>
      </c>
      <c r="L568" s="30">
        <v>0</v>
      </c>
      <c r="M568" s="24">
        <f>ROUND(G568*L568,P4)</f>
        <v>0</v>
      </c>
      <c r="N568" s="25" t="s">
        <v>559</v>
      </c>
      <c r="O568" s="31">
        <f>M568*AA568</f>
        <v>0</v>
      </c>
      <c r="P568" s="1">
        <v>3</v>
      </c>
      <c r="AA568" s="1">
        <f>IF(P568=1,$O$3,IF(P568=2,$O$4,$O$5))</f>
        <v>0</v>
      </c>
    </row>
    <row r="569">
      <c r="A569" s="1" t="s">
        <v>114</v>
      </c>
      <c r="E569" s="27" t="s">
        <v>138</v>
      </c>
    </row>
    <row r="570">
      <c r="A570" s="1" t="s">
        <v>116</v>
      </c>
    </row>
    <row r="571">
      <c r="A571" s="1" t="s">
        <v>117</v>
      </c>
      <c r="E571" s="27" t="s">
        <v>138</v>
      </c>
    </row>
    <row r="572" ht="39.6">
      <c r="A572" s="1" t="s">
        <v>108</v>
      </c>
      <c r="B572" s="1">
        <v>27</v>
      </c>
      <c r="C572" s="26" t="s">
        <v>856</v>
      </c>
      <c r="D572" t="s">
        <v>138</v>
      </c>
      <c r="E572" s="27" t="s">
        <v>857</v>
      </c>
      <c r="F572" s="28" t="s">
        <v>159</v>
      </c>
      <c r="G572" s="29">
        <v>13</v>
      </c>
      <c r="H572" s="28">
        <v>0</v>
      </c>
      <c r="I572" s="30">
        <f>ROUND(G572*H572,P4)</f>
        <v>0</v>
      </c>
      <c r="L572" s="30">
        <v>0</v>
      </c>
      <c r="M572" s="24">
        <f>ROUND(G572*L572,P4)</f>
        <v>0</v>
      </c>
      <c r="N572" s="25" t="s">
        <v>559</v>
      </c>
      <c r="O572" s="31">
        <f>M572*AA572</f>
        <v>0</v>
      </c>
      <c r="P572" s="1">
        <v>3</v>
      </c>
      <c r="AA572" s="1">
        <f>IF(P572=1,$O$3,IF(P572=2,$O$4,$O$5))</f>
        <v>0</v>
      </c>
    </row>
    <row r="573">
      <c r="A573" s="1" t="s">
        <v>114</v>
      </c>
      <c r="E573" s="27" t="s">
        <v>138</v>
      </c>
    </row>
    <row r="574">
      <c r="A574" s="1" t="s">
        <v>116</v>
      </c>
    </row>
    <row r="575">
      <c r="A575" s="1" t="s">
        <v>117</v>
      </c>
      <c r="E575" s="27" t="s">
        <v>138</v>
      </c>
    </row>
    <row r="576" ht="26.4">
      <c r="A576" s="1" t="s">
        <v>108</v>
      </c>
      <c r="B576" s="1">
        <v>28</v>
      </c>
      <c r="C576" s="26" t="s">
        <v>859</v>
      </c>
      <c r="D576" t="s">
        <v>138</v>
      </c>
      <c r="E576" s="27" t="s">
        <v>860</v>
      </c>
      <c r="F576" s="28" t="s">
        <v>159</v>
      </c>
      <c r="G576" s="29">
        <v>1</v>
      </c>
      <c r="H576" s="28">
        <v>0</v>
      </c>
      <c r="I576" s="30">
        <f>ROUND(G576*H576,P4)</f>
        <v>0</v>
      </c>
      <c r="L576" s="30">
        <v>0</v>
      </c>
      <c r="M576" s="24">
        <f>ROUND(G576*L576,P4)</f>
        <v>0</v>
      </c>
      <c r="N576" s="25" t="s">
        <v>559</v>
      </c>
      <c r="O576" s="31">
        <f>M576*AA576</f>
        <v>0</v>
      </c>
      <c r="P576" s="1">
        <v>3</v>
      </c>
      <c r="AA576" s="1">
        <f>IF(P576=1,$O$3,IF(P576=2,$O$4,$O$5))</f>
        <v>0</v>
      </c>
    </row>
    <row r="577">
      <c r="A577" s="1" t="s">
        <v>114</v>
      </c>
      <c r="E577" s="27" t="s">
        <v>138</v>
      </c>
    </row>
    <row r="578">
      <c r="A578" s="1" t="s">
        <v>116</v>
      </c>
    </row>
    <row r="579">
      <c r="A579" s="1" t="s">
        <v>117</v>
      </c>
      <c r="E579" s="27" t="s">
        <v>138</v>
      </c>
    </row>
    <row r="580">
      <c r="A580" s="1" t="s">
        <v>108</v>
      </c>
      <c r="B580" s="1">
        <v>29</v>
      </c>
      <c r="C580" s="26" t="s">
        <v>864</v>
      </c>
      <c r="D580" t="s">
        <v>138</v>
      </c>
      <c r="E580" s="27" t="s">
        <v>865</v>
      </c>
      <c r="F580" s="28" t="s">
        <v>398</v>
      </c>
      <c r="G580" s="29">
        <v>12</v>
      </c>
      <c r="H580" s="28">
        <v>0</v>
      </c>
      <c r="I580" s="30">
        <f>ROUND(G580*H580,P4)</f>
        <v>0</v>
      </c>
      <c r="L580" s="30">
        <v>0</v>
      </c>
      <c r="M580" s="24">
        <f>ROUND(G580*L580,P4)</f>
        <v>0</v>
      </c>
      <c r="N580" s="25" t="s">
        <v>559</v>
      </c>
      <c r="O580" s="31">
        <f>M580*AA580</f>
        <v>0</v>
      </c>
      <c r="P580" s="1">
        <v>3</v>
      </c>
      <c r="AA580" s="1">
        <f>IF(P580=1,$O$3,IF(P580=2,$O$4,$O$5))</f>
        <v>0</v>
      </c>
    </row>
    <row r="581">
      <c r="A581" s="1" t="s">
        <v>114</v>
      </c>
      <c r="E581" s="27" t="s">
        <v>6400</v>
      </c>
    </row>
    <row r="582">
      <c r="A582" s="1" t="s">
        <v>116</v>
      </c>
    </row>
    <row r="583">
      <c r="A583" s="1" t="s">
        <v>117</v>
      </c>
      <c r="E583" s="27" t="s">
        <v>138</v>
      </c>
    </row>
    <row r="584">
      <c r="A584" s="1" t="s">
        <v>108</v>
      </c>
      <c r="B584" s="1">
        <v>30</v>
      </c>
      <c r="C584" s="26" t="s">
        <v>867</v>
      </c>
      <c r="D584" t="s">
        <v>138</v>
      </c>
      <c r="E584" s="27" t="s">
        <v>868</v>
      </c>
      <c r="F584" s="28" t="s">
        <v>398</v>
      </c>
      <c r="G584" s="29">
        <v>8</v>
      </c>
      <c r="H584" s="28">
        <v>0</v>
      </c>
      <c r="I584" s="30">
        <f>ROUND(G584*H584,P4)</f>
        <v>0</v>
      </c>
      <c r="L584" s="30">
        <v>0</v>
      </c>
      <c r="M584" s="24">
        <f>ROUND(G584*L584,P4)</f>
        <v>0</v>
      </c>
      <c r="N584" s="25" t="s">
        <v>559</v>
      </c>
      <c r="O584" s="31">
        <f>M584*AA584</f>
        <v>0</v>
      </c>
      <c r="P584" s="1">
        <v>3</v>
      </c>
      <c r="AA584" s="1">
        <f>IF(P584=1,$O$3,IF(P584=2,$O$4,$O$5))</f>
        <v>0</v>
      </c>
    </row>
    <row r="585">
      <c r="A585" s="1" t="s">
        <v>114</v>
      </c>
      <c r="E585" s="27" t="s">
        <v>6401</v>
      </c>
    </row>
    <row r="586">
      <c r="A586" s="1" t="s">
        <v>116</v>
      </c>
    </row>
    <row r="587">
      <c r="A587" s="1" t="s">
        <v>117</v>
      </c>
      <c r="E587" s="27" t="s">
        <v>138</v>
      </c>
    </row>
    <row r="588">
      <c r="A588" s="1" t="s">
        <v>108</v>
      </c>
      <c r="B588" s="1">
        <v>31</v>
      </c>
      <c r="C588" s="26" t="s">
        <v>869</v>
      </c>
      <c r="D588" t="s">
        <v>138</v>
      </c>
      <c r="E588" s="27" t="s">
        <v>870</v>
      </c>
      <c r="F588" s="28" t="s">
        <v>398</v>
      </c>
      <c r="G588" s="29">
        <v>16</v>
      </c>
      <c r="H588" s="28">
        <v>0</v>
      </c>
      <c r="I588" s="30">
        <f>ROUND(G588*H588,P4)</f>
        <v>0</v>
      </c>
      <c r="L588" s="30">
        <v>0</v>
      </c>
      <c r="M588" s="24">
        <f>ROUND(G588*L588,P4)</f>
        <v>0</v>
      </c>
      <c r="N588" s="25" t="s">
        <v>559</v>
      </c>
      <c r="O588" s="31">
        <f>M588*AA588</f>
        <v>0</v>
      </c>
      <c r="P588" s="1">
        <v>3</v>
      </c>
      <c r="AA588" s="1">
        <f>IF(P588=1,$O$3,IF(P588=2,$O$4,$O$5))</f>
        <v>0</v>
      </c>
    </row>
    <row r="589" ht="52.8">
      <c r="A589" s="1" t="s">
        <v>114</v>
      </c>
      <c r="E589" s="27" t="s">
        <v>6402</v>
      </c>
    </row>
    <row r="590">
      <c r="A590" s="1" t="s">
        <v>116</v>
      </c>
    </row>
    <row r="591">
      <c r="A591" s="1" t="s">
        <v>117</v>
      </c>
      <c r="E591" s="27" t="s">
        <v>138</v>
      </c>
    </row>
    <row r="592">
      <c r="A592" s="1" t="s">
        <v>108</v>
      </c>
      <c r="B592" s="1">
        <v>32</v>
      </c>
      <c r="C592" s="26" t="s">
        <v>861</v>
      </c>
      <c r="D592" t="s">
        <v>138</v>
      </c>
      <c r="E592" s="27" t="s">
        <v>862</v>
      </c>
      <c r="F592" s="28" t="s">
        <v>398</v>
      </c>
      <c r="G592" s="29">
        <v>64</v>
      </c>
      <c r="H592" s="28">
        <v>0</v>
      </c>
      <c r="I592" s="30">
        <f>ROUND(G592*H592,P4)</f>
        <v>0</v>
      </c>
      <c r="L592" s="30">
        <v>0</v>
      </c>
      <c r="M592" s="24">
        <f>ROUND(G592*L592,P4)</f>
        <v>0</v>
      </c>
      <c r="N592" s="25" t="s">
        <v>559</v>
      </c>
      <c r="O592" s="31">
        <f>M592*AA592</f>
        <v>0</v>
      </c>
      <c r="P592" s="1">
        <v>3</v>
      </c>
      <c r="AA592" s="1">
        <f>IF(P592=1,$O$3,IF(P592=2,$O$4,$O$5))</f>
        <v>0</v>
      </c>
    </row>
    <row r="593" ht="26.4">
      <c r="A593" s="1" t="s">
        <v>114</v>
      </c>
      <c r="E593" s="27" t="s">
        <v>6403</v>
      </c>
    </row>
    <row r="594">
      <c r="A594" s="1" t="s">
        <v>116</v>
      </c>
    </row>
    <row r="595">
      <c r="A595" s="1" t="s">
        <v>117</v>
      </c>
      <c r="E595" s="27" t="s">
        <v>138</v>
      </c>
    </row>
    <row r="596">
      <c r="A596" s="1" t="s">
        <v>108</v>
      </c>
      <c r="B596" s="1">
        <v>33</v>
      </c>
      <c r="C596" s="26" t="s">
        <v>6780</v>
      </c>
      <c r="D596" t="s">
        <v>138</v>
      </c>
      <c r="E596" s="27" t="s">
        <v>6781</v>
      </c>
      <c r="F596" s="28" t="s">
        <v>159</v>
      </c>
      <c r="G596" s="29">
        <v>1</v>
      </c>
      <c r="H596" s="28">
        <v>0</v>
      </c>
      <c r="I596" s="30">
        <f>ROUND(G596*H596,P4)</f>
        <v>0</v>
      </c>
      <c r="L596" s="30">
        <v>0</v>
      </c>
      <c r="M596" s="24">
        <f>ROUND(G596*L596,P4)</f>
        <v>0</v>
      </c>
      <c r="N596" s="25" t="s">
        <v>559</v>
      </c>
      <c r="O596" s="31">
        <f>M596*AA596</f>
        <v>0</v>
      </c>
      <c r="P596" s="1">
        <v>3</v>
      </c>
      <c r="AA596" s="1">
        <f>IF(P596=1,$O$3,IF(P596=2,$O$4,$O$5))</f>
        <v>0</v>
      </c>
    </row>
    <row r="597">
      <c r="A597" s="1" t="s">
        <v>114</v>
      </c>
      <c r="E597" s="27" t="s">
        <v>6782</v>
      </c>
    </row>
    <row r="598" ht="26.4">
      <c r="A598" s="1" t="s">
        <v>116</v>
      </c>
      <c r="E598" s="32" t="s">
        <v>6411</v>
      </c>
    </row>
    <row r="599">
      <c r="A599" s="1" t="s">
        <v>117</v>
      </c>
      <c r="E599" s="27" t="s">
        <v>138</v>
      </c>
    </row>
    <row r="600">
      <c r="A600" s="1" t="s">
        <v>108</v>
      </c>
      <c r="B600" s="1">
        <v>34</v>
      </c>
      <c r="C600" s="26" t="s">
        <v>6783</v>
      </c>
      <c r="D600" t="s">
        <v>138</v>
      </c>
      <c r="E600" s="27" t="s">
        <v>6784</v>
      </c>
      <c r="F600" s="28" t="s">
        <v>159</v>
      </c>
      <c r="G600" s="29">
        <v>1</v>
      </c>
      <c r="H600" s="28">
        <v>0</v>
      </c>
      <c r="I600" s="30">
        <f>ROUND(G600*H600,P4)</f>
        <v>0</v>
      </c>
      <c r="L600" s="30">
        <v>0</v>
      </c>
      <c r="M600" s="24">
        <f>ROUND(G600*L600,P4)</f>
        <v>0</v>
      </c>
      <c r="N600" s="25" t="s">
        <v>559</v>
      </c>
      <c r="O600" s="31">
        <f>M600*AA600</f>
        <v>0</v>
      </c>
      <c r="P600" s="1">
        <v>3</v>
      </c>
      <c r="AA600" s="1">
        <f>IF(P600=1,$O$3,IF(P600=2,$O$4,$O$5))</f>
        <v>0</v>
      </c>
    </row>
    <row r="601">
      <c r="A601" s="1" t="s">
        <v>114</v>
      </c>
      <c r="E601" s="27" t="s">
        <v>6785</v>
      </c>
    </row>
    <row r="602" ht="26.4">
      <c r="A602" s="1" t="s">
        <v>116</v>
      </c>
      <c r="E602" s="32" t="s">
        <v>6411</v>
      </c>
    </row>
    <row r="603">
      <c r="A603" s="1" t="s">
        <v>117</v>
      </c>
      <c r="E603" s="27" t="s">
        <v>138</v>
      </c>
    </row>
    <row r="604">
      <c r="A604" s="1" t="s">
        <v>108</v>
      </c>
      <c r="B604" s="1">
        <v>35</v>
      </c>
      <c r="C604" s="26" t="s">
        <v>3905</v>
      </c>
      <c r="D604" t="s">
        <v>138</v>
      </c>
      <c r="E604" s="27" t="s">
        <v>3906</v>
      </c>
      <c r="F604" s="28" t="s">
        <v>167</v>
      </c>
      <c r="G604" s="29">
        <v>110</v>
      </c>
      <c r="H604" s="28">
        <v>0</v>
      </c>
      <c r="I604" s="30">
        <f>ROUND(G604*H604,P4)</f>
        <v>0</v>
      </c>
      <c r="L604" s="30">
        <v>0</v>
      </c>
      <c r="M604" s="24">
        <f>ROUND(G604*L604,P4)</f>
        <v>0</v>
      </c>
      <c r="N604" s="25" t="s">
        <v>559</v>
      </c>
      <c r="O604" s="31">
        <f>M604*AA604</f>
        <v>0</v>
      </c>
      <c r="P604" s="1">
        <v>3</v>
      </c>
      <c r="AA604" s="1">
        <f>IF(P604=1,$O$3,IF(P604=2,$O$4,$O$5))</f>
        <v>0</v>
      </c>
    </row>
    <row r="605">
      <c r="A605" s="1" t="s">
        <v>114</v>
      </c>
      <c r="E605" s="27" t="s">
        <v>138</v>
      </c>
    </row>
    <row r="606" ht="26.4">
      <c r="A606" s="1" t="s">
        <v>116</v>
      </c>
      <c r="E606" s="32" t="s">
        <v>6786</v>
      </c>
    </row>
    <row r="607">
      <c r="A607" s="1" t="s">
        <v>117</v>
      </c>
      <c r="E607" s="27" t="s">
        <v>138</v>
      </c>
    </row>
    <row r="608">
      <c r="A608" s="1" t="s">
        <v>108</v>
      </c>
      <c r="B608" s="1">
        <v>36</v>
      </c>
      <c r="C608" s="26" t="s">
        <v>774</v>
      </c>
      <c r="D608" t="s">
        <v>138</v>
      </c>
      <c r="E608" s="27" t="s">
        <v>775</v>
      </c>
      <c r="F608" s="28" t="s">
        <v>6418</v>
      </c>
      <c r="G608" s="29">
        <v>10.5</v>
      </c>
      <c r="H608" s="28">
        <v>0</v>
      </c>
      <c r="I608" s="30">
        <f>ROUND(G608*H608,P4)</f>
        <v>0</v>
      </c>
      <c r="L608" s="30">
        <v>0</v>
      </c>
      <c r="M608" s="24">
        <f>ROUND(G608*L608,P4)</f>
        <v>0</v>
      </c>
      <c r="N608" s="25" t="s">
        <v>559</v>
      </c>
      <c r="O608" s="31">
        <f>M608*AA608</f>
        <v>0</v>
      </c>
      <c r="P608" s="1">
        <v>3</v>
      </c>
      <c r="AA608" s="1">
        <f>IF(P608=1,$O$3,IF(P608=2,$O$4,$O$5))</f>
        <v>0</v>
      </c>
    </row>
    <row r="609" ht="39.6">
      <c r="A609" s="1" t="s">
        <v>114</v>
      </c>
      <c r="E609" s="27" t="s">
        <v>6787</v>
      </c>
    </row>
    <row r="610" ht="26.4">
      <c r="A610" s="1" t="s">
        <v>116</v>
      </c>
      <c r="E610" s="32" t="s">
        <v>6788</v>
      </c>
    </row>
    <row r="611">
      <c r="A611" s="1" t="s">
        <v>117</v>
      </c>
      <c r="E611" s="27" t="s">
        <v>138</v>
      </c>
    </row>
    <row r="612">
      <c r="A612" s="1" t="s">
        <v>105</v>
      </c>
      <c r="C612" s="22" t="s">
        <v>1117</v>
      </c>
      <c r="E612" s="23" t="s">
        <v>6420</v>
      </c>
      <c r="L612" s="24">
        <f>SUMIFS(L613:L616,A613:A616,"P")</f>
        <v>0</v>
      </c>
      <c r="M612" s="24">
        <f>SUMIFS(M613:M616,A613:A616,"P")</f>
        <v>0</v>
      </c>
      <c r="N612" s="25"/>
    </row>
    <row r="613" ht="26.4">
      <c r="A613" s="1" t="s">
        <v>108</v>
      </c>
      <c r="B613" s="1">
        <v>60</v>
      </c>
      <c r="C613" s="26" t="s">
        <v>109</v>
      </c>
      <c r="D613" t="s">
        <v>110</v>
      </c>
      <c r="E613" s="27" t="s">
        <v>111</v>
      </c>
      <c r="F613" s="28" t="s">
        <v>112</v>
      </c>
      <c r="G613" s="29">
        <v>94.117000000000004</v>
      </c>
      <c r="H613" s="28">
        <v>0</v>
      </c>
      <c r="I613" s="30">
        <f>ROUND(G613*H613,P4)</f>
        <v>0</v>
      </c>
      <c r="L613" s="30">
        <v>0</v>
      </c>
      <c r="M613" s="24">
        <f>ROUND(G613*L613,P4)</f>
        <v>0</v>
      </c>
      <c r="N613" s="25" t="s">
        <v>785</v>
      </c>
      <c r="O613" s="31">
        <f>M613*AA613</f>
        <v>0</v>
      </c>
      <c r="P613" s="1">
        <v>3</v>
      </c>
      <c r="AA613" s="1">
        <f>IF(P613=1,$O$3,IF(P613=2,$O$4,$O$5))</f>
        <v>0</v>
      </c>
    </row>
    <row r="614" ht="26.4">
      <c r="A614" s="1" t="s">
        <v>114</v>
      </c>
      <c r="E614" s="27" t="s">
        <v>115</v>
      </c>
    </row>
    <row r="615" ht="26.4">
      <c r="A615" s="1" t="s">
        <v>116</v>
      </c>
      <c r="E615" s="32" t="s">
        <v>6789</v>
      </c>
    </row>
    <row r="616" ht="198">
      <c r="A616" s="1" t="s">
        <v>117</v>
      </c>
      <c r="E616" s="27" t="s">
        <v>787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COUNTIFS(L8:L112,"=0",A8:A112,"P")+COUNTIFS(L8:L112,"",A8:A112,"P")+SUM(Q8:Q112)</f>
        <v>0</v>
      </c>
    </row>
    <row r="8">
      <c r="A8" s="1" t="s">
        <v>100</v>
      </c>
      <c r="C8" s="22" t="s">
        <v>6790</v>
      </c>
      <c r="E8" s="23" t="s">
        <v>73</v>
      </c>
      <c r="L8" s="24">
        <f>L9+L52</f>
        <v>0</v>
      </c>
      <c r="M8" s="24">
        <f>M9+M52</f>
        <v>0</v>
      </c>
      <c r="N8" s="25"/>
    </row>
    <row r="9">
      <c r="A9" s="1" t="s">
        <v>102</v>
      </c>
      <c r="C9" s="22" t="s">
        <v>6791</v>
      </c>
      <c r="E9" s="23" t="s">
        <v>6792</v>
      </c>
      <c r="L9" s="24">
        <f>L10+L35</f>
        <v>0</v>
      </c>
      <c r="M9" s="24">
        <f>M10+M35</f>
        <v>0</v>
      </c>
      <c r="N9" s="25"/>
    </row>
    <row r="10">
      <c r="A10" s="1" t="s">
        <v>105</v>
      </c>
      <c r="C10" s="22" t="s">
        <v>144</v>
      </c>
      <c r="E10" s="23" t="s">
        <v>6793</v>
      </c>
      <c r="L10" s="24">
        <f>SUMIFS(L11:L34,A11:A34,"P")</f>
        <v>0</v>
      </c>
      <c r="M10" s="24">
        <f>SUMIFS(M11:M34,A11:A34,"P")</f>
        <v>0</v>
      </c>
      <c r="N10" s="25"/>
    </row>
    <row r="11" ht="26.4">
      <c r="A11" s="1" t="s">
        <v>108</v>
      </c>
      <c r="B11" s="1">
        <v>1</v>
      </c>
      <c r="C11" s="26" t="s">
        <v>6794</v>
      </c>
      <c r="D11" t="s">
        <v>138</v>
      </c>
      <c r="E11" s="27" t="s">
        <v>6795</v>
      </c>
      <c r="F11" s="28" t="s">
        <v>558</v>
      </c>
      <c r="G11" s="29">
        <v>58</v>
      </c>
      <c r="H11" s="28">
        <v>0</v>
      </c>
      <c r="I11" s="30">
        <f>ROUND(G11*H11,P4)</f>
        <v>0</v>
      </c>
      <c r="L11" s="30">
        <v>0</v>
      </c>
      <c r="M11" s="24">
        <f>ROUND(G11*L11,P4)</f>
        <v>0</v>
      </c>
      <c r="N11" s="25" t="s">
        <v>559</v>
      </c>
      <c r="O11" s="31">
        <f>M11*AA11</f>
        <v>0</v>
      </c>
      <c r="P11" s="1">
        <v>3</v>
      </c>
      <c r="AA11" s="1">
        <f>IF(P11=1,$O$3,IF(P11=2,$O$4,$O$5))</f>
        <v>0</v>
      </c>
    </row>
    <row r="12">
      <c r="A12" s="1" t="s">
        <v>114</v>
      </c>
      <c r="E12" s="27" t="s">
        <v>3836</v>
      </c>
    </row>
    <row r="13" ht="26.4">
      <c r="A13" s="1" t="s">
        <v>116</v>
      </c>
      <c r="E13" s="32" t="s">
        <v>6796</v>
      </c>
    </row>
    <row r="14" ht="118.8">
      <c r="A14" s="1" t="s">
        <v>117</v>
      </c>
      <c r="E14" s="27" t="s">
        <v>6064</v>
      </c>
    </row>
    <row r="15" ht="26.4">
      <c r="A15" s="1" t="s">
        <v>108</v>
      </c>
      <c r="B15" s="1">
        <v>2</v>
      </c>
      <c r="C15" s="26" t="s">
        <v>6797</v>
      </c>
      <c r="D15" t="s">
        <v>138</v>
      </c>
      <c r="E15" s="27" t="s">
        <v>6798</v>
      </c>
      <c r="F15" s="28" t="s">
        <v>558</v>
      </c>
      <c r="G15" s="29">
        <v>19</v>
      </c>
      <c r="H15" s="28">
        <v>0</v>
      </c>
      <c r="I15" s="30">
        <f>ROUND(G15*H15,P4)</f>
        <v>0</v>
      </c>
      <c r="L15" s="30">
        <v>0</v>
      </c>
      <c r="M15" s="24">
        <f>ROUND(G15*L15,P4)</f>
        <v>0</v>
      </c>
      <c r="N15" s="25" t="s">
        <v>559</v>
      </c>
      <c r="O15" s="31">
        <f>M15*AA15</f>
        <v>0</v>
      </c>
      <c r="P15" s="1">
        <v>3</v>
      </c>
      <c r="AA15" s="1">
        <f>IF(P15=1,$O$3,IF(P15=2,$O$4,$O$5))</f>
        <v>0</v>
      </c>
    </row>
    <row r="16">
      <c r="A16" s="1" t="s">
        <v>114</v>
      </c>
      <c r="E16" s="27" t="s">
        <v>138</v>
      </c>
    </row>
    <row r="17">
      <c r="A17" s="1" t="s">
        <v>116</v>
      </c>
    </row>
    <row r="18" ht="118.8">
      <c r="A18" s="1" t="s">
        <v>117</v>
      </c>
      <c r="E18" s="27" t="s">
        <v>6064</v>
      </c>
    </row>
    <row r="19" ht="26.4">
      <c r="A19" s="1" t="s">
        <v>108</v>
      </c>
      <c r="B19" s="1">
        <v>3</v>
      </c>
      <c r="C19" s="26" t="s">
        <v>6799</v>
      </c>
      <c r="D19" t="s">
        <v>138</v>
      </c>
      <c r="E19" s="27" t="s">
        <v>6800</v>
      </c>
      <c r="F19" s="28" t="s">
        <v>558</v>
      </c>
      <c r="G19" s="29">
        <v>10</v>
      </c>
      <c r="H19" s="28">
        <v>0</v>
      </c>
      <c r="I19" s="30">
        <f>ROUND(G19*H19,P4)</f>
        <v>0</v>
      </c>
      <c r="L19" s="30">
        <v>0</v>
      </c>
      <c r="M19" s="24">
        <f>ROUND(G19*L19,P4)</f>
        <v>0</v>
      </c>
      <c r="N19" s="25" t="s">
        <v>559</v>
      </c>
      <c r="O19" s="31">
        <f>M19*AA19</f>
        <v>0</v>
      </c>
      <c r="P19" s="1">
        <v>3</v>
      </c>
      <c r="AA19" s="1">
        <f>IF(P19=1,$O$3,IF(P19=2,$O$4,$O$5))</f>
        <v>0</v>
      </c>
    </row>
    <row r="20">
      <c r="A20" s="1" t="s">
        <v>114</v>
      </c>
      <c r="E20" s="27" t="s">
        <v>138</v>
      </c>
    </row>
    <row r="21">
      <c r="A21" s="1" t="s">
        <v>116</v>
      </c>
    </row>
    <row r="22" ht="118.8">
      <c r="A22" s="1" t="s">
        <v>117</v>
      </c>
      <c r="E22" s="27" t="s">
        <v>6064</v>
      </c>
    </row>
    <row r="23" ht="26.4">
      <c r="A23" s="1" t="s">
        <v>108</v>
      </c>
      <c r="B23" s="1">
        <v>4</v>
      </c>
      <c r="C23" s="26" t="s">
        <v>6801</v>
      </c>
      <c r="D23" t="s">
        <v>138</v>
      </c>
      <c r="E23" s="27" t="s">
        <v>6802</v>
      </c>
      <c r="F23" s="28" t="s">
        <v>558</v>
      </c>
      <c r="G23" s="29">
        <v>3</v>
      </c>
      <c r="H23" s="28">
        <v>0</v>
      </c>
      <c r="I23" s="30">
        <f>ROUND(G23*H23,P4)</f>
        <v>0</v>
      </c>
      <c r="L23" s="30">
        <v>0</v>
      </c>
      <c r="M23" s="24">
        <f>ROUND(G23*L23,P4)</f>
        <v>0</v>
      </c>
      <c r="N23" s="25" t="s">
        <v>559</v>
      </c>
      <c r="O23" s="31">
        <f>M23*AA23</f>
        <v>0</v>
      </c>
      <c r="P23" s="1">
        <v>3</v>
      </c>
      <c r="AA23" s="1">
        <f>IF(P23=1,$O$3,IF(P23=2,$O$4,$O$5))</f>
        <v>0</v>
      </c>
    </row>
    <row r="24">
      <c r="A24" s="1" t="s">
        <v>114</v>
      </c>
      <c r="E24" s="27" t="s">
        <v>138</v>
      </c>
    </row>
    <row r="25">
      <c r="A25" s="1" t="s">
        <v>116</v>
      </c>
    </row>
    <row r="26" ht="118.8">
      <c r="A26" s="1" t="s">
        <v>117</v>
      </c>
      <c r="E26" s="27" t="s">
        <v>6803</v>
      </c>
    </row>
    <row r="27">
      <c r="A27" s="1" t="s">
        <v>108</v>
      </c>
      <c r="B27" s="1">
        <v>5</v>
      </c>
      <c r="C27" s="26" t="s">
        <v>6804</v>
      </c>
      <c r="D27" t="s">
        <v>138</v>
      </c>
      <c r="E27" s="27" t="s">
        <v>6805</v>
      </c>
      <c r="F27" s="28" t="s">
        <v>558</v>
      </c>
      <c r="G27" s="29">
        <v>20</v>
      </c>
      <c r="H27" s="28">
        <v>0</v>
      </c>
      <c r="I27" s="30">
        <f>ROUND(G27*H27,P4)</f>
        <v>0</v>
      </c>
      <c r="L27" s="30">
        <v>0</v>
      </c>
      <c r="M27" s="24">
        <f>ROUND(G27*L27,P4)</f>
        <v>0</v>
      </c>
      <c r="N27" s="25" t="s">
        <v>559</v>
      </c>
      <c r="O27" s="31">
        <f>M27*AA27</f>
        <v>0</v>
      </c>
      <c r="P27" s="1">
        <v>3</v>
      </c>
      <c r="AA27" s="1">
        <f>IF(P27=1,$O$3,IF(P27=2,$O$4,$O$5))</f>
        <v>0</v>
      </c>
    </row>
    <row r="28">
      <c r="A28" s="1" t="s">
        <v>114</v>
      </c>
      <c r="E28" s="27" t="s">
        <v>138</v>
      </c>
    </row>
    <row r="29">
      <c r="A29" s="1" t="s">
        <v>116</v>
      </c>
    </row>
    <row r="30" ht="118.8">
      <c r="A30" s="1" t="s">
        <v>117</v>
      </c>
      <c r="E30" s="27" t="s">
        <v>6064</v>
      </c>
    </row>
    <row r="31" ht="26.4">
      <c r="A31" s="1" t="s">
        <v>108</v>
      </c>
      <c r="B31" s="1">
        <v>6</v>
      </c>
      <c r="C31" s="26" t="s">
        <v>6806</v>
      </c>
      <c r="D31" t="s">
        <v>138</v>
      </c>
      <c r="E31" s="27" t="s">
        <v>6807</v>
      </c>
      <c r="F31" s="28" t="s">
        <v>558</v>
      </c>
      <c r="G31" s="29">
        <v>19</v>
      </c>
      <c r="H31" s="28">
        <v>0</v>
      </c>
      <c r="I31" s="30">
        <f>ROUND(G31*H31,P4)</f>
        <v>0</v>
      </c>
      <c r="L31" s="30">
        <v>0</v>
      </c>
      <c r="M31" s="24">
        <f>ROUND(G31*L31,P4)</f>
        <v>0</v>
      </c>
      <c r="N31" s="25" t="s">
        <v>559</v>
      </c>
      <c r="O31" s="31">
        <f>M31*AA31</f>
        <v>0</v>
      </c>
      <c r="P31" s="1">
        <v>3</v>
      </c>
      <c r="AA31" s="1">
        <f>IF(P31=1,$O$3,IF(P31=2,$O$4,$O$5))</f>
        <v>0</v>
      </c>
    </row>
    <row r="32">
      <c r="A32" s="1" t="s">
        <v>114</v>
      </c>
      <c r="E32" s="27" t="s">
        <v>138</v>
      </c>
    </row>
    <row r="33">
      <c r="A33" s="1" t="s">
        <v>116</v>
      </c>
    </row>
    <row r="34" ht="92.4">
      <c r="A34" s="1" t="s">
        <v>117</v>
      </c>
      <c r="E34" s="27" t="s">
        <v>6808</v>
      </c>
    </row>
    <row r="35">
      <c r="A35" s="1" t="s">
        <v>105</v>
      </c>
      <c r="C35" s="22" t="s">
        <v>604</v>
      </c>
      <c r="E35" s="23" t="s">
        <v>6809</v>
      </c>
      <c r="L35" s="24">
        <f>SUMIFS(L36:L51,A36:A51,"P")</f>
        <v>0</v>
      </c>
      <c r="M35" s="24">
        <f>SUMIFS(M36:M51,A36:A51,"P")</f>
        <v>0</v>
      </c>
      <c r="N35" s="25"/>
    </row>
    <row r="36">
      <c r="A36" s="1" t="s">
        <v>108</v>
      </c>
      <c r="B36" s="1">
        <v>7</v>
      </c>
      <c r="C36" s="26" t="s">
        <v>6196</v>
      </c>
      <c r="D36" t="s">
        <v>138</v>
      </c>
      <c r="E36" s="27" t="s">
        <v>6197</v>
      </c>
      <c r="F36" s="28" t="s">
        <v>558</v>
      </c>
      <c r="G36" s="29">
        <v>78</v>
      </c>
      <c r="H36" s="28">
        <v>0</v>
      </c>
      <c r="I36" s="30">
        <f>ROUND(G36*H36,P4)</f>
        <v>0</v>
      </c>
      <c r="L36" s="30">
        <v>0</v>
      </c>
      <c r="M36" s="24">
        <f>ROUND(G36*L36,P4)</f>
        <v>0</v>
      </c>
      <c r="N36" s="25" t="s">
        <v>559</v>
      </c>
      <c r="O36" s="31">
        <f>M36*AA36</f>
        <v>0</v>
      </c>
      <c r="P36" s="1">
        <v>3</v>
      </c>
      <c r="AA36" s="1">
        <f>IF(P36=1,$O$3,IF(P36=2,$O$4,$O$5))</f>
        <v>0</v>
      </c>
    </row>
    <row r="37">
      <c r="A37" s="1" t="s">
        <v>114</v>
      </c>
      <c r="E37" s="27" t="s">
        <v>138</v>
      </c>
    </row>
    <row r="38">
      <c r="A38" s="1" t="s">
        <v>116</v>
      </c>
    </row>
    <row r="39" ht="92.4">
      <c r="A39" s="1" t="s">
        <v>117</v>
      </c>
      <c r="E39" s="27" t="s">
        <v>6199</v>
      </c>
    </row>
    <row r="40">
      <c r="A40" s="1" t="s">
        <v>108</v>
      </c>
      <c r="B40" s="1">
        <v>8</v>
      </c>
      <c r="C40" s="26" t="s">
        <v>6210</v>
      </c>
      <c r="D40" t="s">
        <v>138</v>
      </c>
      <c r="E40" s="27" t="s">
        <v>6211</v>
      </c>
      <c r="F40" s="28" t="s">
        <v>558</v>
      </c>
      <c r="G40" s="29">
        <v>1</v>
      </c>
      <c r="H40" s="28">
        <v>0</v>
      </c>
      <c r="I40" s="30">
        <f>ROUND(G40*H40,P4)</f>
        <v>0</v>
      </c>
      <c r="L40" s="30">
        <v>0</v>
      </c>
      <c r="M40" s="24">
        <f>ROUND(G40*L40,P4)</f>
        <v>0</v>
      </c>
      <c r="N40" s="25" t="s">
        <v>559</v>
      </c>
      <c r="O40" s="31">
        <f>M40*AA40</f>
        <v>0</v>
      </c>
      <c r="P40" s="1">
        <v>3</v>
      </c>
      <c r="AA40" s="1">
        <f>IF(P40=1,$O$3,IF(P40=2,$O$4,$O$5))</f>
        <v>0</v>
      </c>
    </row>
    <row r="41">
      <c r="A41" s="1" t="s">
        <v>114</v>
      </c>
      <c r="E41" s="27" t="s">
        <v>138</v>
      </c>
    </row>
    <row r="42">
      <c r="A42" s="1" t="s">
        <v>116</v>
      </c>
    </row>
    <row r="43" ht="105.6">
      <c r="A43" s="1" t="s">
        <v>117</v>
      </c>
      <c r="E43" s="27" t="s">
        <v>6213</v>
      </c>
    </row>
    <row r="44">
      <c r="A44" s="1" t="s">
        <v>108</v>
      </c>
      <c r="B44" s="1">
        <v>9</v>
      </c>
      <c r="C44" s="26" t="s">
        <v>6215</v>
      </c>
      <c r="D44" t="s">
        <v>138</v>
      </c>
      <c r="E44" s="27" t="s">
        <v>6216</v>
      </c>
      <c r="F44" s="28" t="s">
        <v>779</v>
      </c>
      <c r="G44" s="29">
        <v>16</v>
      </c>
      <c r="H44" s="28">
        <v>0</v>
      </c>
      <c r="I44" s="30">
        <f>ROUND(G44*H44,P4)</f>
        <v>0</v>
      </c>
      <c r="L44" s="30">
        <v>0</v>
      </c>
      <c r="M44" s="24">
        <f>ROUND(G44*L44,P4)</f>
        <v>0</v>
      </c>
      <c r="N44" s="25" t="s">
        <v>559</v>
      </c>
      <c r="O44" s="31">
        <f>M44*AA44</f>
        <v>0</v>
      </c>
      <c r="P44" s="1">
        <v>3</v>
      </c>
      <c r="AA44" s="1">
        <f>IF(P44=1,$O$3,IF(P44=2,$O$4,$O$5))</f>
        <v>0</v>
      </c>
    </row>
    <row r="45">
      <c r="A45" s="1" t="s">
        <v>114</v>
      </c>
      <c r="E45" s="27" t="s">
        <v>138</v>
      </c>
    </row>
    <row r="46">
      <c r="A46" s="1" t="s">
        <v>116</v>
      </c>
    </row>
    <row r="47" ht="105.6">
      <c r="A47" s="1" t="s">
        <v>117</v>
      </c>
      <c r="E47" s="27" t="s">
        <v>6218</v>
      </c>
    </row>
    <row r="48">
      <c r="A48" s="1" t="s">
        <v>108</v>
      </c>
      <c r="B48" s="1">
        <v>10</v>
      </c>
      <c r="C48" s="26" t="s">
        <v>6219</v>
      </c>
      <c r="D48" t="s">
        <v>138</v>
      </c>
      <c r="E48" s="27" t="s">
        <v>6220</v>
      </c>
      <c r="F48" s="28" t="s">
        <v>779</v>
      </c>
      <c r="G48" s="29">
        <v>16</v>
      </c>
      <c r="H48" s="28">
        <v>0</v>
      </c>
      <c r="I48" s="30">
        <f>ROUND(G48*H48,P4)</f>
        <v>0</v>
      </c>
      <c r="L48" s="30">
        <v>0</v>
      </c>
      <c r="M48" s="24">
        <f>ROUND(G48*L48,P4)</f>
        <v>0</v>
      </c>
      <c r="N48" s="25" t="s">
        <v>559</v>
      </c>
      <c r="O48" s="31">
        <f>M48*AA48</f>
        <v>0</v>
      </c>
      <c r="P48" s="1">
        <v>3</v>
      </c>
      <c r="AA48" s="1">
        <f>IF(P48=1,$O$3,IF(P48=2,$O$4,$O$5))</f>
        <v>0</v>
      </c>
    </row>
    <row r="49">
      <c r="A49" s="1" t="s">
        <v>114</v>
      </c>
      <c r="E49" s="27" t="s">
        <v>138</v>
      </c>
    </row>
    <row r="50">
      <c r="A50" s="1" t="s">
        <v>116</v>
      </c>
    </row>
    <row r="51" ht="92.4">
      <c r="A51" s="1" t="s">
        <v>117</v>
      </c>
      <c r="E51" s="27" t="s">
        <v>6222</v>
      </c>
    </row>
    <row r="52">
      <c r="A52" s="1" t="s">
        <v>102</v>
      </c>
      <c r="C52" s="22" t="s">
        <v>6810</v>
      </c>
      <c r="E52" s="23" t="s">
        <v>6811</v>
      </c>
      <c r="L52" s="24">
        <f>L53+L78+L95</f>
        <v>0</v>
      </c>
      <c r="M52" s="24">
        <f>M53+M78+M95</f>
        <v>0</v>
      </c>
      <c r="N52" s="25"/>
    </row>
    <row r="53">
      <c r="A53" s="1" t="s">
        <v>105</v>
      </c>
      <c r="C53" s="22" t="s">
        <v>144</v>
      </c>
      <c r="E53" s="23" t="s">
        <v>6793</v>
      </c>
      <c r="L53" s="24">
        <f>SUMIFS(L54:L77,A54:A77,"P")</f>
        <v>0</v>
      </c>
      <c r="M53" s="24">
        <f>SUMIFS(M54:M77,A54:A77,"P")</f>
        <v>0</v>
      </c>
      <c r="N53" s="25"/>
    </row>
    <row r="54" ht="26.4">
      <c r="A54" s="1" t="s">
        <v>108</v>
      </c>
      <c r="B54" s="1">
        <v>1</v>
      </c>
      <c r="C54" s="26" t="s">
        <v>6794</v>
      </c>
      <c r="D54" t="s">
        <v>138</v>
      </c>
      <c r="E54" s="27" t="s">
        <v>6795</v>
      </c>
      <c r="F54" s="28" t="s">
        <v>558</v>
      </c>
      <c r="G54" s="29">
        <v>25</v>
      </c>
      <c r="H54" s="28">
        <v>0</v>
      </c>
      <c r="I54" s="30">
        <f>ROUND(G54*H54,P4)</f>
        <v>0</v>
      </c>
      <c r="L54" s="30">
        <v>0</v>
      </c>
      <c r="M54" s="24">
        <f>ROUND(G54*L54,P4)</f>
        <v>0</v>
      </c>
      <c r="N54" s="25" t="s">
        <v>559</v>
      </c>
      <c r="O54" s="31">
        <f>M54*AA54</f>
        <v>0</v>
      </c>
      <c r="P54" s="1">
        <v>3</v>
      </c>
      <c r="AA54" s="1">
        <f>IF(P54=1,$O$3,IF(P54=2,$O$4,$O$5))</f>
        <v>0</v>
      </c>
    </row>
    <row r="55">
      <c r="A55" s="1" t="s">
        <v>114</v>
      </c>
      <c r="E55" s="27" t="s">
        <v>3836</v>
      </c>
    </row>
    <row r="56" ht="26.4">
      <c r="A56" s="1" t="s">
        <v>116</v>
      </c>
      <c r="E56" s="32" t="s">
        <v>6812</v>
      </c>
    </row>
    <row r="57" ht="118.8">
      <c r="A57" s="1" t="s">
        <v>117</v>
      </c>
      <c r="E57" s="27" t="s">
        <v>6064</v>
      </c>
    </row>
    <row r="58" ht="26.4">
      <c r="A58" s="1" t="s">
        <v>108</v>
      </c>
      <c r="B58" s="1">
        <v>2</v>
      </c>
      <c r="C58" s="26" t="s">
        <v>6797</v>
      </c>
      <c r="D58" t="s">
        <v>138</v>
      </c>
      <c r="E58" s="27" t="s">
        <v>6798</v>
      </c>
      <c r="F58" s="28" t="s">
        <v>558</v>
      </c>
      <c r="G58" s="29">
        <v>5</v>
      </c>
      <c r="H58" s="28">
        <v>0</v>
      </c>
      <c r="I58" s="30">
        <f>ROUND(G58*H58,P4)</f>
        <v>0</v>
      </c>
      <c r="L58" s="30">
        <v>0</v>
      </c>
      <c r="M58" s="24">
        <f>ROUND(G58*L58,P4)</f>
        <v>0</v>
      </c>
      <c r="N58" s="25" t="s">
        <v>559</v>
      </c>
      <c r="O58" s="31">
        <f>M58*AA58</f>
        <v>0</v>
      </c>
      <c r="P58" s="1">
        <v>3</v>
      </c>
      <c r="AA58" s="1">
        <f>IF(P58=1,$O$3,IF(P58=2,$O$4,$O$5))</f>
        <v>0</v>
      </c>
    </row>
    <row r="59">
      <c r="A59" s="1" t="s">
        <v>114</v>
      </c>
      <c r="E59" s="27" t="s">
        <v>138</v>
      </c>
    </row>
    <row r="60">
      <c r="A60" s="1" t="s">
        <v>116</v>
      </c>
    </row>
    <row r="61" ht="118.8">
      <c r="A61" s="1" t="s">
        <v>117</v>
      </c>
      <c r="E61" s="27" t="s">
        <v>6064</v>
      </c>
    </row>
    <row r="62" ht="26.4">
      <c r="A62" s="1" t="s">
        <v>108</v>
      </c>
      <c r="B62" s="1">
        <v>3</v>
      </c>
      <c r="C62" s="26" t="s">
        <v>6799</v>
      </c>
      <c r="D62" t="s">
        <v>138</v>
      </c>
      <c r="E62" s="27" t="s">
        <v>6800</v>
      </c>
      <c r="F62" s="28" t="s">
        <v>558</v>
      </c>
      <c r="G62" s="29">
        <v>6</v>
      </c>
      <c r="H62" s="28">
        <v>0</v>
      </c>
      <c r="I62" s="30">
        <f>ROUND(G62*H62,P4)</f>
        <v>0</v>
      </c>
      <c r="L62" s="30">
        <v>0</v>
      </c>
      <c r="M62" s="24">
        <f>ROUND(G62*L62,P4)</f>
        <v>0</v>
      </c>
      <c r="N62" s="25" t="s">
        <v>559</v>
      </c>
      <c r="O62" s="31">
        <f>M62*AA62</f>
        <v>0</v>
      </c>
      <c r="P62" s="1">
        <v>3</v>
      </c>
      <c r="AA62" s="1">
        <f>IF(P62=1,$O$3,IF(P62=2,$O$4,$O$5))</f>
        <v>0</v>
      </c>
    </row>
    <row r="63">
      <c r="A63" s="1" t="s">
        <v>114</v>
      </c>
      <c r="E63" s="27" t="s">
        <v>138</v>
      </c>
    </row>
    <row r="64">
      <c r="A64" s="1" t="s">
        <v>116</v>
      </c>
    </row>
    <row r="65" ht="118.8">
      <c r="A65" s="1" t="s">
        <v>117</v>
      </c>
      <c r="E65" s="27" t="s">
        <v>6064</v>
      </c>
    </row>
    <row r="66" ht="26.4">
      <c r="A66" s="1" t="s">
        <v>108</v>
      </c>
      <c r="B66" s="1">
        <v>4</v>
      </c>
      <c r="C66" s="26" t="s">
        <v>6801</v>
      </c>
      <c r="D66" t="s">
        <v>138</v>
      </c>
      <c r="E66" s="27" t="s">
        <v>6802</v>
      </c>
      <c r="F66" s="28" t="s">
        <v>558</v>
      </c>
      <c r="G66" s="29">
        <v>32</v>
      </c>
      <c r="H66" s="28">
        <v>0</v>
      </c>
      <c r="I66" s="30">
        <f>ROUND(G66*H66,P4)</f>
        <v>0</v>
      </c>
      <c r="L66" s="30">
        <v>0</v>
      </c>
      <c r="M66" s="24">
        <f>ROUND(G66*L66,P4)</f>
        <v>0</v>
      </c>
      <c r="N66" s="25" t="s">
        <v>559</v>
      </c>
      <c r="O66" s="31">
        <f>M66*AA66</f>
        <v>0</v>
      </c>
      <c r="P66" s="1">
        <v>3</v>
      </c>
      <c r="AA66" s="1">
        <f>IF(P66=1,$O$3,IF(P66=2,$O$4,$O$5))</f>
        <v>0</v>
      </c>
    </row>
    <row r="67">
      <c r="A67" s="1" t="s">
        <v>114</v>
      </c>
      <c r="E67" s="27" t="s">
        <v>138</v>
      </c>
    </row>
    <row r="68">
      <c r="A68" s="1" t="s">
        <v>116</v>
      </c>
    </row>
    <row r="69" ht="118.8">
      <c r="A69" s="1" t="s">
        <v>117</v>
      </c>
      <c r="E69" s="27" t="s">
        <v>6803</v>
      </c>
    </row>
    <row r="70">
      <c r="A70" s="1" t="s">
        <v>108</v>
      </c>
      <c r="B70" s="1">
        <v>5</v>
      </c>
      <c r="C70" s="26" t="s">
        <v>6804</v>
      </c>
      <c r="D70" t="s">
        <v>138</v>
      </c>
      <c r="E70" s="27" t="s">
        <v>6805</v>
      </c>
      <c r="F70" s="28" t="s">
        <v>558</v>
      </c>
      <c r="G70" s="29">
        <v>20</v>
      </c>
      <c r="H70" s="28">
        <v>0</v>
      </c>
      <c r="I70" s="30">
        <f>ROUND(G70*H70,P4)</f>
        <v>0</v>
      </c>
      <c r="L70" s="30">
        <v>0</v>
      </c>
      <c r="M70" s="24">
        <f>ROUND(G70*L70,P4)</f>
        <v>0</v>
      </c>
      <c r="N70" s="25" t="s">
        <v>559</v>
      </c>
      <c r="O70" s="31">
        <f>M70*AA70</f>
        <v>0</v>
      </c>
      <c r="P70" s="1">
        <v>3</v>
      </c>
      <c r="AA70" s="1">
        <f>IF(P70=1,$O$3,IF(P70=2,$O$4,$O$5))</f>
        <v>0</v>
      </c>
    </row>
    <row r="71">
      <c r="A71" s="1" t="s">
        <v>114</v>
      </c>
      <c r="E71" s="27" t="s">
        <v>138</v>
      </c>
    </row>
    <row r="72">
      <c r="A72" s="1" t="s">
        <v>116</v>
      </c>
    </row>
    <row r="73" ht="118.8">
      <c r="A73" s="1" t="s">
        <v>117</v>
      </c>
      <c r="E73" s="27" t="s">
        <v>6064</v>
      </c>
    </row>
    <row r="74" ht="26.4">
      <c r="A74" s="1" t="s">
        <v>108</v>
      </c>
      <c r="B74" s="1">
        <v>6</v>
      </c>
      <c r="C74" s="26" t="s">
        <v>6806</v>
      </c>
      <c r="D74" t="s">
        <v>138</v>
      </c>
      <c r="E74" s="27" t="s">
        <v>6807</v>
      </c>
      <c r="F74" s="28" t="s">
        <v>558</v>
      </c>
      <c r="G74" s="29">
        <v>37</v>
      </c>
      <c r="H74" s="28">
        <v>0</v>
      </c>
      <c r="I74" s="30">
        <f>ROUND(G74*H74,P4)</f>
        <v>0</v>
      </c>
      <c r="L74" s="30">
        <v>0</v>
      </c>
      <c r="M74" s="24">
        <f>ROUND(G74*L74,P4)</f>
        <v>0</v>
      </c>
      <c r="N74" s="25" t="s">
        <v>559</v>
      </c>
      <c r="O74" s="31">
        <f>M74*AA74</f>
        <v>0</v>
      </c>
      <c r="P74" s="1">
        <v>3</v>
      </c>
      <c r="AA74" s="1">
        <f>IF(P74=1,$O$3,IF(P74=2,$O$4,$O$5))</f>
        <v>0</v>
      </c>
    </row>
    <row r="75">
      <c r="A75" s="1" t="s">
        <v>114</v>
      </c>
      <c r="E75" s="27" t="s">
        <v>138</v>
      </c>
    </row>
    <row r="76">
      <c r="A76" s="1" t="s">
        <v>116</v>
      </c>
    </row>
    <row r="77" ht="92.4">
      <c r="A77" s="1" t="s">
        <v>117</v>
      </c>
      <c r="E77" s="27" t="s">
        <v>6808</v>
      </c>
    </row>
    <row r="78">
      <c r="A78" s="1" t="s">
        <v>105</v>
      </c>
      <c r="C78" s="22" t="s">
        <v>604</v>
      </c>
      <c r="E78" s="23" t="s">
        <v>6813</v>
      </c>
      <c r="L78" s="24">
        <f>SUMIFS(L79:L94,A79:A94,"P")</f>
        <v>0</v>
      </c>
      <c r="M78" s="24">
        <f>SUMIFS(M79:M94,A79:A94,"P")</f>
        <v>0</v>
      </c>
      <c r="N78" s="25"/>
    </row>
    <row r="79" ht="26.4">
      <c r="A79" s="1" t="s">
        <v>108</v>
      </c>
      <c r="B79" s="1">
        <v>7</v>
      </c>
      <c r="C79" s="26" t="s">
        <v>6814</v>
      </c>
      <c r="D79" t="s">
        <v>138</v>
      </c>
      <c r="E79" s="27" t="s">
        <v>6815</v>
      </c>
      <c r="F79" s="28" t="s">
        <v>558</v>
      </c>
      <c r="G79" s="29">
        <v>17</v>
      </c>
      <c r="H79" s="28">
        <v>0</v>
      </c>
      <c r="I79" s="30">
        <f>ROUND(G79*H79,P4)</f>
        <v>0</v>
      </c>
      <c r="L79" s="30">
        <v>0</v>
      </c>
      <c r="M79" s="24">
        <f>ROUND(G79*L79,P4)</f>
        <v>0</v>
      </c>
      <c r="N79" s="25" t="s">
        <v>559</v>
      </c>
      <c r="O79" s="31">
        <f>M79*AA79</f>
        <v>0</v>
      </c>
      <c r="P79" s="1">
        <v>3</v>
      </c>
      <c r="AA79" s="1">
        <f>IF(P79=1,$O$3,IF(P79=2,$O$4,$O$5))</f>
        <v>0</v>
      </c>
    </row>
    <row r="80">
      <c r="A80" s="1" t="s">
        <v>114</v>
      </c>
      <c r="E80" s="27" t="s">
        <v>138</v>
      </c>
    </row>
    <row r="81">
      <c r="A81" s="1" t="s">
        <v>116</v>
      </c>
    </row>
    <row r="82" ht="79.2">
      <c r="A82" s="1" t="s">
        <v>117</v>
      </c>
      <c r="E82" s="27" t="s">
        <v>6816</v>
      </c>
    </row>
    <row r="83">
      <c r="A83" s="1" t="s">
        <v>108</v>
      </c>
      <c r="B83" s="1">
        <v>8</v>
      </c>
      <c r="C83" s="26" t="s">
        <v>6817</v>
      </c>
      <c r="D83" t="s">
        <v>138</v>
      </c>
      <c r="E83" s="27" t="s">
        <v>6818</v>
      </c>
      <c r="F83" s="28" t="s">
        <v>558</v>
      </c>
      <c r="G83" s="29">
        <v>2</v>
      </c>
      <c r="H83" s="28">
        <v>0</v>
      </c>
      <c r="I83" s="30">
        <f>ROUND(G83*H83,P4)</f>
        <v>0</v>
      </c>
      <c r="L83" s="30">
        <v>0</v>
      </c>
      <c r="M83" s="24">
        <f>ROUND(G83*L83,P4)</f>
        <v>0</v>
      </c>
      <c r="N83" s="25" t="s">
        <v>559</v>
      </c>
      <c r="O83" s="31">
        <f>M83*AA83</f>
        <v>0</v>
      </c>
      <c r="P83" s="1">
        <v>3</v>
      </c>
      <c r="AA83" s="1">
        <f>IF(P83=1,$O$3,IF(P83=2,$O$4,$O$5))</f>
        <v>0</v>
      </c>
    </row>
    <row r="84">
      <c r="A84" s="1" t="s">
        <v>114</v>
      </c>
      <c r="E84" s="27" t="s">
        <v>138</v>
      </c>
    </row>
    <row r="85">
      <c r="A85" s="1" t="s">
        <v>116</v>
      </c>
    </row>
    <row r="86" ht="118.8">
      <c r="A86" s="1" t="s">
        <v>117</v>
      </c>
      <c r="E86" s="27" t="s">
        <v>6819</v>
      </c>
    </row>
    <row r="87">
      <c r="A87" s="1" t="s">
        <v>108</v>
      </c>
      <c r="B87" s="1">
        <v>9</v>
      </c>
      <c r="C87" s="26" t="s">
        <v>6820</v>
      </c>
      <c r="D87" t="s">
        <v>138</v>
      </c>
      <c r="E87" s="27" t="s">
        <v>6821</v>
      </c>
      <c r="F87" s="28" t="s">
        <v>558</v>
      </c>
      <c r="G87" s="29">
        <v>2</v>
      </c>
      <c r="H87" s="28">
        <v>0</v>
      </c>
      <c r="I87" s="30">
        <f>ROUND(G87*H87,P4)</f>
        <v>0</v>
      </c>
      <c r="L87" s="30">
        <v>0</v>
      </c>
      <c r="M87" s="24">
        <f>ROUND(G87*L87,P4)</f>
        <v>0</v>
      </c>
      <c r="N87" s="25" t="s">
        <v>559</v>
      </c>
      <c r="O87" s="31">
        <f>M87*AA87</f>
        <v>0</v>
      </c>
      <c r="P87" s="1">
        <v>3</v>
      </c>
      <c r="AA87" s="1">
        <f>IF(P87=1,$O$3,IF(P87=2,$O$4,$O$5))</f>
        <v>0</v>
      </c>
    </row>
    <row r="88">
      <c r="A88" s="1" t="s">
        <v>114</v>
      </c>
      <c r="E88" s="27" t="s">
        <v>138</v>
      </c>
    </row>
    <row r="89">
      <c r="A89" s="1" t="s">
        <v>116</v>
      </c>
    </row>
    <row r="90" ht="118.8">
      <c r="A90" s="1" t="s">
        <v>117</v>
      </c>
      <c r="E90" s="27" t="s">
        <v>6822</v>
      </c>
    </row>
    <row r="91">
      <c r="A91" s="1" t="s">
        <v>108</v>
      </c>
      <c r="B91" s="1">
        <v>10</v>
      </c>
      <c r="C91" s="26" t="s">
        <v>6823</v>
      </c>
      <c r="D91" t="s">
        <v>138</v>
      </c>
      <c r="E91" s="27" t="s">
        <v>6824</v>
      </c>
      <c r="F91" s="28" t="s">
        <v>558</v>
      </c>
      <c r="G91" s="29">
        <v>2</v>
      </c>
      <c r="H91" s="28">
        <v>0</v>
      </c>
      <c r="I91" s="30">
        <f>ROUND(G91*H91,P4)</f>
        <v>0</v>
      </c>
      <c r="L91" s="30">
        <v>0</v>
      </c>
      <c r="M91" s="24">
        <f>ROUND(G91*L91,P4)</f>
        <v>0</v>
      </c>
      <c r="N91" s="25" t="s">
        <v>559</v>
      </c>
      <c r="O91" s="31">
        <f>M91*AA91</f>
        <v>0</v>
      </c>
      <c r="P91" s="1">
        <v>3</v>
      </c>
      <c r="AA91" s="1">
        <f>IF(P91=1,$O$3,IF(P91=2,$O$4,$O$5))</f>
        <v>0</v>
      </c>
    </row>
    <row r="92">
      <c r="A92" s="1" t="s">
        <v>114</v>
      </c>
      <c r="E92" s="27" t="s">
        <v>138</v>
      </c>
    </row>
    <row r="93">
      <c r="A93" s="1" t="s">
        <v>116</v>
      </c>
    </row>
    <row r="94" ht="145.2">
      <c r="A94" s="1" t="s">
        <v>117</v>
      </c>
      <c r="E94" s="27" t="s">
        <v>6825</v>
      </c>
    </row>
    <row r="95">
      <c r="A95" s="1" t="s">
        <v>105</v>
      </c>
      <c r="C95" s="22" t="s">
        <v>2560</v>
      </c>
      <c r="E95" s="23" t="s">
        <v>6809</v>
      </c>
      <c r="L95" s="24">
        <f>SUMIFS(L96:L111,A96:A111,"P")</f>
        <v>0</v>
      </c>
      <c r="M95" s="24">
        <f>SUMIFS(M96:M111,A96:A111,"P")</f>
        <v>0</v>
      </c>
      <c r="N95" s="25"/>
    </row>
    <row r="96">
      <c r="A96" s="1" t="s">
        <v>108</v>
      </c>
      <c r="B96" s="1">
        <v>11</v>
      </c>
      <c r="C96" s="26" t="s">
        <v>6196</v>
      </c>
      <c r="D96" t="s">
        <v>138</v>
      </c>
      <c r="E96" s="27" t="s">
        <v>6197</v>
      </c>
      <c r="F96" s="28" t="s">
        <v>558</v>
      </c>
      <c r="G96" s="29">
        <v>36</v>
      </c>
      <c r="H96" s="28">
        <v>0</v>
      </c>
      <c r="I96" s="30">
        <f>ROUND(G96*H96,P4)</f>
        <v>0</v>
      </c>
      <c r="L96" s="30">
        <v>0</v>
      </c>
      <c r="M96" s="24">
        <f>ROUND(G96*L96,P4)</f>
        <v>0</v>
      </c>
      <c r="N96" s="25" t="s">
        <v>559</v>
      </c>
      <c r="O96" s="31">
        <f>M96*AA96</f>
        <v>0</v>
      </c>
      <c r="P96" s="1">
        <v>3</v>
      </c>
      <c r="AA96" s="1">
        <f>IF(P96=1,$O$3,IF(P96=2,$O$4,$O$5))</f>
        <v>0</v>
      </c>
    </row>
    <row r="97">
      <c r="A97" s="1" t="s">
        <v>114</v>
      </c>
      <c r="E97" s="27" t="s">
        <v>138</v>
      </c>
    </row>
    <row r="98">
      <c r="A98" s="1" t="s">
        <v>116</v>
      </c>
    </row>
    <row r="99" ht="92.4">
      <c r="A99" s="1" t="s">
        <v>117</v>
      </c>
      <c r="E99" s="27" t="s">
        <v>6199</v>
      </c>
    </row>
    <row r="100">
      <c r="A100" s="1" t="s">
        <v>108</v>
      </c>
      <c r="B100" s="1">
        <v>12</v>
      </c>
      <c r="C100" s="26" t="s">
        <v>6210</v>
      </c>
      <c r="D100" t="s">
        <v>138</v>
      </c>
      <c r="E100" s="27" t="s">
        <v>6211</v>
      </c>
      <c r="F100" s="28" t="s">
        <v>558</v>
      </c>
      <c r="G100" s="29">
        <v>1</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c r="A102" s="1" t="s">
        <v>116</v>
      </c>
    </row>
    <row r="103" ht="105.6">
      <c r="A103" s="1" t="s">
        <v>117</v>
      </c>
      <c r="E103" s="27" t="s">
        <v>6213</v>
      </c>
    </row>
    <row r="104">
      <c r="A104" s="1" t="s">
        <v>108</v>
      </c>
      <c r="B104" s="1">
        <v>13</v>
      </c>
      <c r="C104" s="26" t="s">
        <v>6215</v>
      </c>
      <c r="D104" t="s">
        <v>138</v>
      </c>
      <c r="E104" s="27" t="s">
        <v>6216</v>
      </c>
      <c r="F104" s="28" t="s">
        <v>779</v>
      </c>
      <c r="G104" s="29">
        <v>16</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c r="A106" s="1" t="s">
        <v>116</v>
      </c>
    </row>
    <row r="107" ht="105.6">
      <c r="A107" s="1" t="s">
        <v>117</v>
      </c>
      <c r="E107" s="27" t="s">
        <v>6218</v>
      </c>
    </row>
    <row r="108">
      <c r="A108" s="1" t="s">
        <v>108</v>
      </c>
      <c r="B108" s="1">
        <v>14</v>
      </c>
      <c r="C108" s="26" t="s">
        <v>6219</v>
      </c>
      <c r="D108" t="s">
        <v>138</v>
      </c>
      <c r="E108" s="27" t="s">
        <v>6220</v>
      </c>
      <c r="F108" s="28" t="s">
        <v>779</v>
      </c>
      <c r="G108" s="29">
        <v>16</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c r="A110" s="1" t="s">
        <v>116</v>
      </c>
    </row>
    <row r="111" ht="92.4">
      <c r="A111" s="1" t="s">
        <v>117</v>
      </c>
      <c r="E111" s="27" t="s">
        <v>6222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74</v>
      </c>
      <c r="M3" s="20">
        <f>Rekapitulace!C41</f>
        <v>0</v>
      </c>
      <c r="N3" s="6" t="s">
        <v>3</v>
      </c>
      <c r="O3">
        <v>0</v>
      </c>
      <c r="P3">
        <v>2</v>
      </c>
    </row>
    <row r="4" ht="34.01575" customHeight="1">
      <c r="A4" s="16" t="s">
        <v>83</v>
      </c>
      <c r="B4" s="17" t="s">
        <v>84</v>
      </c>
      <c r="C4" s="18" t="s">
        <v>74</v>
      </c>
      <c r="D4" s="1"/>
      <c r="E4" s="17" t="s">
        <v>75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COUNTIFS(L8:L122,"=0",A8:A122,"P")+COUNTIFS(L8:L122,"",A8:A122,"P")+SUM(Q8:Q122)</f>
        <v>0</v>
      </c>
    </row>
    <row r="8">
      <c r="A8" s="1" t="s">
        <v>100</v>
      </c>
      <c r="C8" s="22" t="s">
        <v>6826</v>
      </c>
      <c r="E8" s="23" t="s">
        <v>77</v>
      </c>
      <c r="L8" s="24">
        <f>L9</f>
        <v>0</v>
      </c>
      <c r="M8" s="24">
        <f>M9</f>
        <v>0</v>
      </c>
      <c r="N8" s="25"/>
    </row>
    <row r="9">
      <c r="A9" s="1" t="s">
        <v>105</v>
      </c>
      <c r="C9" s="22" t="s">
        <v>1117</v>
      </c>
      <c r="E9" s="23" t="s">
        <v>1118</v>
      </c>
      <c r="L9" s="24">
        <f>SUMIFS(L10:L121,A10:A121,"P")</f>
        <v>0</v>
      </c>
      <c r="M9" s="24">
        <f>SUMIFS(M10:M121,A10:A121,"P")</f>
        <v>0</v>
      </c>
      <c r="N9" s="25"/>
    </row>
    <row r="10" ht="26.4">
      <c r="A10" s="1" t="s">
        <v>108</v>
      </c>
      <c r="B10" s="1">
        <v>901</v>
      </c>
      <c r="C10" s="26" t="s">
        <v>109</v>
      </c>
      <c r="D10" t="s">
        <v>110</v>
      </c>
      <c r="E10" s="27" t="s">
        <v>111</v>
      </c>
      <c r="F10" s="28" t="s">
        <v>112</v>
      </c>
      <c r="G10" s="29">
        <v>93060.212</v>
      </c>
      <c r="H10" s="28">
        <v>0</v>
      </c>
      <c r="I10" s="30">
        <f>ROUND(G10*H10,P4)</f>
        <v>0</v>
      </c>
      <c r="L10" s="30">
        <v>0</v>
      </c>
      <c r="M10" s="24">
        <f>ROUND(G10*L10,P4)</f>
        <v>0</v>
      </c>
      <c r="N10" s="25" t="s">
        <v>785</v>
      </c>
      <c r="O10" s="31">
        <f>M10*AA10</f>
        <v>0</v>
      </c>
      <c r="P10" s="1">
        <v>3</v>
      </c>
      <c r="AA10" s="1">
        <f>IF(P10=1,$O$3,IF(P10=2,$O$4,$O$5))</f>
        <v>0</v>
      </c>
    </row>
    <row r="11">
      <c r="A11" s="1" t="s">
        <v>114</v>
      </c>
      <c r="E11" s="27" t="s">
        <v>138</v>
      </c>
    </row>
    <row r="12">
      <c r="A12" s="1" t="s">
        <v>116</v>
      </c>
      <c r="E12" s="32" t="s">
        <v>6827</v>
      </c>
    </row>
    <row r="13" ht="198">
      <c r="A13" s="1" t="s">
        <v>117</v>
      </c>
      <c r="E13" s="27" t="s">
        <v>787</v>
      </c>
    </row>
    <row r="14" ht="26.4">
      <c r="A14" s="1" t="s">
        <v>108</v>
      </c>
      <c r="B14" s="1">
        <v>902</v>
      </c>
      <c r="C14" s="26" t="s">
        <v>3349</v>
      </c>
      <c r="D14" t="s">
        <v>3350</v>
      </c>
      <c r="E14" s="27" t="s">
        <v>3351</v>
      </c>
      <c r="F14" s="28" t="s">
        <v>112</v>
      </c>
      <c r="G14" s="29">
        <v>11127.984</v>
      </c>
      <c r="H14" s="28">
        <v>0</v>
      </c>
      <c r="I14" s="30">
        <f>ROUND(G14*H14,P4)</f>
        <v>0</v>
      </c>
      <c r="L14" s="30">
        <v>0</v>
      </c>
      <c r="M14" s="24">
        <f>ROUND(G14*L14,P4)</f>
        <v>0</v>
      </c>
      <c r="N14" s="25" t="s">
        <v>785</v>
      </c>
      <c r="O14" s="31">
        <f>M14*AA14</f>
        <v>0</v>
      </c>
      <c r="P14" s="1">
        <v>3</v>
      </c>
      <c r="AA14" s="1">
        <f>IF(P14=1,$O$3,IF(P14=2,$O$4,$O$5))</f>
        <v>0</v>
      </c>
    </row>
    <row r="15">
      <c r="A15" s="1" t="s">
        <v>114</v>
      </c>
      <c r="E15" s="27" t="s">
        <v>138</v>
      </c>
    </row>
    <row r="16">
      <c r="A16" s="1" t="s">
        <v>116</v>
      </c>
      <c r="E16" s="32" t="s">
        <v>6828</v>
      </c>
    </row>
    <row r="17" ht="184.8">
      <c r="A17" s="1" t="s">
        <v>117</v>
      </c>
      <c r="E17" s="27" t="s">
        <v>2959</v>
      </c>
    </row>
    <row r="18" ht="26.4">
      <c r="A18" s="1" t="s">
        <v>108</v>
      </c>
      <c r="B18" s="1">
        <v>904</v>
      </c>
      <c r="C18" s="26" t="s">
        <v>1119</v>
      </c>
      <c r="D18" t="s">
        <v>1120</v>
      </c>
      <c r="E18" s="27" t="s">
        <v>1121</v>
      </c>
      <c r="F18" s="28" t="s">
        <v>112</v>
      </c>
      <c r="G18" s="29">
        <v>105.95999999999999</v>
      </c>
      <c r="H18" s="28">
        <v>0</v>
      </c>
      <c r="I18" s="30">
        <f>ROUND(G18*H18,P4)</f>
        <v>0</v>
      </c>
      <c r="L18" s="30">
        <v>0</v>
      </c>
      <c r="M18" s="24">
        <f>ROUND(G18*L18,P4)</f>
        <v>0</v>
      </c>
      <c r="N18" s="25" t="s">
        <v>785</v>
      </c>
      <c r="O18" s="31">
        <f>M18*AA18</f>
        <v>0</v>
      </c>
      <c r="P18" s="1">
        <v>3</v>
      </c>
      <c r="AA18" s="1">
        <f>IF(P18=1,$O$3,IF(P18=2,$O$4,$O$5))</f>
        <v>0</v>
      </c>
    </row>
    <row r="19">
      <c r="A19" s="1" t="s">
        <v>114</v>
      </c>
      <c r="E19" s="27" t="s">
        <v>138</v>
      </c>
    </row>
    <row r="20">
      <c r="A20" s="1" t="s">
        <v>116</v>
      </c>
      <c r="E20" s="32" t="s">
        <v>6829</v>
      </c>
    </row>
    <row r="21" ht="184.8">
      <c r="A21" s="1" t="s">
        <v>117</v>
      </c>
      <c r="E21" s="27" t="s">
        <v>6830</v>
      </c>
    </row>
    <row r="22" ht="26.4">
      <c r="A22" s="1" t="s">
        <v>108</v>
      </c>
      <c r="B22" s="1">
        <v>905</v>
      </c>
      <c r="C22" s="26" t="s">
        <v>119</v>
      </c>
      <c r="D22" t="s">
        <v>120</v>
      </c>
      <c r="E22" s="27" t="s">
        <v>121</v>
      </c>
      <c r="F22" s="28" t="s">
        <v>112</v>
      </c>
      <c r="G22" s="29">
        <v>931.44000000000005</v>
      </c>
      <c r="H22" s="28">
        <v>0</v>
      </c>
      <c r="I22" s="30">
        <f>ROUND(G22*H22,P4)</f>
        <v>0</v>
      </c>
      <c r="L22" s="30">
        <v>0</v>
      </c>
      <c r="M22" s="24">
        <f>ROUND(G22*L22,P4)</f>
        <v>0</v>
      </c>
      <c r="N22" s="25" t="s">
        <v>785</v>
      </c>
      <c r="O22" s="31">
        <f>M22*AA22</f>
        <v>0</v>
      </c>
      <c r="P22" s="1">
        <v>3</v>
      </c>
      <c r="AA22" s="1">
        <f>IF(P22=1,$O$3,IF(P22=2,$O$4,$O$5))</f>
        <v>0</v>
      </c>
    </row>
    <row r="23">
      <c r="A23" s="1" t="s">
        <v>114</v>
      </c>
      <c r="E23" s="27" t="s">
        <v>138</v>
      </c>
    </row>
    <row r="24">
      <c r="A24" s="1" t="s">
        <v>116</v>
      </c>
    </row>
    <row r="25" ht="184.8">
      <c r="A25" s="1" t="s">
        <v>117</v>
      </c>
      <c r="E25" s="27" t="s">
        <v>792</v>
      </c>
    </row>
    <row r="26" ht="26.4">
      <c r="A26" s="1" t="s">
        <v>108</v>
      </c>
      <c r="B26" s="1">
        <v>906</v>
      </c>
      <c r="C26" s="26" t="s">
        <v>788</v>
      </c>
      <c r="D26" t="s">
        <v>789</v>
      </c>
      <c r="E26" s="27" t="s">
        <v>790</v>
      </c>
      <c r="F26" s="28" t="s">
        <v>112</v>
      </c>
      <c r="G26" s="29">
        <v>663.02200000000005</v>
      </c>
      <c r="H26" s="28">
        <v>0</v>
      </c>
      <c r="I26" s="30">
        <f>ROUND(G26*H26,P4)</f>
        <v>0</v>
      </c>
      <c r="L26" s="30">
        <v>0</v>
      </c>
      <c r="M26" s="24">
        <f>ROUND(G26*L26,P4)</f>
        <v>0</v>
      </c>
      <c r="N26" s="25" t="s">
        <v>785</v>
      </c>
      <c r="O26" s="31">
        <f>M26*AA26</f>
        <v>0</v>
      </c>
      <c r="P26" s="1">
        <v>3</v>
      </c>
      <c r="AA26" s="1">
        <f>IF(P26=1,$O$3,IF(P26=2,$O$4,$O$5))</f>
        <v>0</v>
      </c>
    </row>
    <row r="27">
      <c r="A27" s="1" t="s">
        <v>114</v>
      </c>
      <c r="E27" s="27" t="s">
        <v>138</v>
      </c>
    </row>
    <row r="28">
      <c r="A28" s="1" t="s">
        <v>116</v>
      </c>
      <c r="E28" s="32" t="s">
        <v>6831</v>
      </c>
    </row>
    <row r="29" ht="184.8">
      <c r="A29" s="1" t="s">
        <v>117</v>
      </c>
      <c r="E29" s="27" t="s">
        <v>6832</v>
      </c>
    </row>
    <row r="30" ht="26.4">
      <c r="A30" s="1" t="s">
        <v>108</v>
      </c>
      <c r="B30" s="1">
        <v>907</v>
      </c>
      <c r="C30" s="26" t="s">
        <v>2418</v>
      </c>
      <c r="D30" t="s">
        <v>2419</v>
      </c>
      <c r="E30" s="27" t="s">
        <v>2420</v>
      </c>
      <c r="F30" s="28" t="s">
        <v>112</v>
      </c>
      <c r="G30" s="29">
        <v>380.77999999999997</v>
      </c>
      <c r="H30" s="28">
        <v>0</v>
      </c>
      <c r="I30" s="30">
        <f>ROUND(G30*H30,P4)</f>
        <v>0</v>
      </c>
      <c r="L30" s="30">
        <v>0</v>
      </c>
      <c r="M30" s="24">
        <f>ROUND(G30*L30,P4)</f>
        <v>0</v>
      </c>
      <c r="N30" s="25" t="s">
        <v>785</v>
      </c>
      <c r="O30" s="31">
        <f>M30*AA30</f>
        <v>0</v>
      </c>
      <c r="P30" s="1">
        <v>3</v>
      </c>
      <c r="AA30" s="1">
        <f>IF(P30=1,$O$3,IF(P30=2,$O$4,$O$5))</f>
        <v>0</v>
      </c>
    </row>
    <row r="31">
      <c r="A31" s="1" t="s">
        <v>114</v>
      </c>
      <c r="E31" s="27" t="s">
        <v>138</v>
      </c>
    </row>
    <row r="32">
      <c r="A32" s="1" t="s">
        <v>116</v>
      </c>
      <c r="E32" s="32" t="s">
        <v>6833</v>
      </c>
    </row>
    <row r="33" ht="184.8">
      <c r="A33" s="1" t="s">
        <v>117</v>
      </c>
      <c r="E33" s="27" t="s">
        <v>484</v>
      </c>
    </row>
    <row r="34" ht="26.4">
      <c r="A34" s="1" t="s">
        <v>108</v>
      </c>
      <c r="B34" s="1">
        <v>908</v>
      </c>
      <c r="C34" s="26" t="s">
        <v>122</v>
      </c>
      <c r="D34" t="s">
        <v>123</v>
      </c>
      <c r="E34" s="27" t="s">
        <v>124</v>
      </c>
      <c r="F34" s="28" t="s">
        <v>112</v>
      </c>
      <c r="G34" s="29">
        <v>994.20000000000005</v>
      </c>
      <c r="H34" s="28">
        <v>0</v>
      </c>
      <c r="I34" s="30">
        <f>ROUND(G34*H34,P4)</f>
        <v>0</v>
      </c>
      <c r="L34" s="30">
        <v>0</v>
      </c>
      <c r="M34" s="24">
        <f>ROUND(G34*L34,P4)</f>
        <v>0</v>
      </c>
      <c r="N34" s="25" t="s">
        <v>785</v>
      </c>
      <c r="O34" s="31">
        <f>M34*AA34</f>
        <v>0</v>
      </c>
      <c r="P34" s="1">
        <v>3</v>
      </c>
      <c r="AA34" s="1">
        <f>IF(P34=1,$O$3,IF(P34=2,$O$4,$O$5))</f>
        <v>0</v>
      </c>
    </row>
    <row r="35">
      <c r="A35" s="1" t="s">
        <v>114</v>
      </c>
      <c r="E35" s="27" t="s">
        <v>138</v>
      </c>
    </row>
    <row r="36">
      <c r="A36" s="1" t="s">
        <v>116</v>
      </c>
    </row>
    <row r="37" ht="184.8">
      <c r="A37" s="1" t="s">
        <v>117</v>
      </c>
      <c r="E37" s="27" t="s">
        <v>484</v>
      </c>
    </row>
    <row r="38" ht="26.4">
      <c r="A38" s="1" t="s">
        <v>108</v>
      </c>
      <c r="B38" s="1">
        <v>909</v>
      </c>
      <c r="C38" s="26" t="s">
        <v>2924</v>
      </c>
      <c r="D38" t="s">
        <v>2925</v>
      </c>
      <c r="E38" s="27" t="s">
        <v>2926</v>
      </c>
      <c r="F38" s="28" t="s">
        <v>112</v>
      </c>
      <c r="G38" s="29">
        <v>62.340000000000003</v>
      </c>
      <c r="H38" s="28">
        <v>0</v>
      </c>
      <c r="I38" s="30">
        <f>ROUND(G38*H38,P4)</f>
        <v>0</v>
      </c>
      <c r="L38" s="30">
        <v>0</v>
      </c>
      <c r="M38" s="24">
        <f>ROUND(G38*L38,P4)</f>
        <v>0</v>
      </c>
      <c r="N38" s="25" t="s">
        <v>785</v>
      </c>
      <c r="O38" s="31">
        <f>M38*AA38</f>
        <v>0</v>
      </c>
      <c r="P38" s="1">
        <v>3</v>
      </c>
      <c r="AA38" s="1">
        <f>IF(P38=1,$O$3,IF(P38=2,$O$4,$O$5))</f>
        <v>0</v>
      </c>
    </row>
    <row r="39">
      <c r="A39" s="1" t="s">
        <v>114</v>
      </c>
      <c r="E39" s="27" t="s">
        <v>138</v>
      </c>
    </row>
    <row r="40">
      <c r="A40" s="1" t="s">
        <v>116</v>
      </c>
      <c r="E40" s="32" t="s">
        <v>6834</v>
      </c>
    </row>
    <row r="41" ht="184.8">
      <c r="A41" s="1" t="s">
        <v>117</v>
      </c>
      <c r="E41" s="27" t="s">
        <v>6835</v>
      </c>
    </row>
    <row r="42" ht="26.4">
      <c r="A42" s="1" t="s">
        <v>108</v>
      </c>
      <c r="B42" s="1">
        <v>910</v>
      </c>
      <c r="C42" s="26" t="s">
        <v>2932</v>
      </c>
      <c r="D42" t="s">
        <v>2933</v>
      </c>
      <c r="E42" s="27" t="s">
        <v>2934</v>
      </c>
      <c r="F42" s="28" t="s">
        <v>112</v>
      </c>
      <c r="G42" s="29">
        <v>7.7000000000000002</v>
      </c>
      <c r="H42" s="28">
        <v>0</v>
      </c>
      <c r="I42" s="30">
        <f>ROUND(G42*H42,P4)</f>
        <v>0</v>
      </c>
      <c r="L42" s="30">
        <v>0</v>
      </c>
      <c r="M42" s="24">
        <f>ROUND(G42*L42,P4)</f>
        <v>0</v>
      </c>
      <c r="N42" s="25" t="s">
        <v>785</v>
      </c>
      <c r="O42" s="31">
        <f>M42*AA42</f>
        <v>0</v>
      </c>
      <c r="P42" s="1">
        <v>3</v>
      </c>
      <c r="AA42" s="1">
        <f>IF(P42=1,$O$3,IF(P42=2,$O$4,$O$5))</f>
        <v>0</v>
      </c>
    </row>
    <row r="43">
      <c r="A43" s="1" t="s">
        <v>114</v>
      </c>
      <c r="E43" s="27" t="s">
        <v>138</v>
      </c>
    </row>
    <row r="44">
      <c r="A44" s="1" t="s">
        <v>116</v>
      </c>
      <c r="E44" s="32" t="s">
        <v>6836</v>
      </c>
    </row>
    <row r="45" ht="184.8">
      <c r="A45" s="1" t="s">
        <v>117</v>
      </c>
      <c r="E45" s="27" t="s">
        <v>6835</v>
      </c>
    </row>
    <row r="46" ht="26.4">
      <c r="A46" s="1" t="s">
        <v>108</v>
      </c>
      <c r="B46" s="1">
        <v>911</v>
      </c>
      <c r="C46" s="26" t="s">
        <v>2422</v>
      </c>
      <c r="D46" t="s">
        <v>2423</v>
      </c>
      <c r="E46" s="27" t="s">
        <v>2424</v>
      </c>
      <c r="F46" s="28" t="s">
        <v>112</v>
      </c>
      <c r="G46" s="29">
        <v>153.90000000000001</v>
      </c>
      <c r="H46" s="28">
        <v>0</v>
      </c>
      <c r="I46" s="30">
        <f>ROUND(G46*H46,P4)</f>
        <v>0</v>
      </c>
      <c r="L46" s="30">
        <v>0</v>
      </c>
      <c r="M46" s="24">
        <f>ROUND(G46*L46,P4)</f>
        <v>0</v>
      </c>
      <c r="N46" s="25" t="s">
        <v>785</v>
      </c>
      <c r="O46" s="31">
        <f>M46*AA46</f>
        <v>0</v>
      </c>
      <c r="P46" s="1">
        <v>3</v>
      </c>
      <c r="AA46" s="1">
        <f>IF(P46=1,$O$3,IF(P46=2,$O$4,$O$5))</f>
        <v>0</v>
      </c>
    </row>
    <row r="47">
      <c r="A47" s="1" t="s">
        <v>114</v>
      </c>
      <c r="E47" s="27" t="s">
        <v>138</v>
      </c>
    </row>
    <row r="48">
      <c r="A48" s="1" t="s">
        <v>116</v>
      </c>
      <c r="E48" s="32" t="s">
        <v>6837</v>
      </c>
    </row>
    <row r="49" ht="184.8">
      <c r="A49" s="1" t="s">
        <v>117</v>
      </c>
      <c r="E49" s="27" t="s">
        <v>6835</v>
      </c>
    </row>
    <row r="50" ht="26.4">
      <c r="A50" s="1" t="s">
        <v>108</v>
      </c>
      <c r="B50" s="1">
        <v>914</v>
      </c>
      <c r="C50" s="26" t="s">
        <v>125</v>
      </c>
      <c r="D50" t="s">
        <v>126</v>
      </c>
      <c r="E50" s="27" t="s">
        <v>127</v>
      </c>
      <c r="F50" s="28" t="s">
        <v>112</v>
      </c>
      <c r="G50" s="29">
        <v>72.489999999999995</v>
      </c>
      <c r="H50" s="28">
        <v>0</v>
      </c>
      <c r="I50" s="30">
        <f>ROUND(G50*H50,P4)</f>
        <v>0</v>
      </c>
      <c r="L50" s="30">
        <v>0</v>
      </c>
      <c r="M50" s="24">
        <f>ROUND(G50*L50,P4)</f>
        <v>0</v>
      </c>
      <c r="N50" s="25" t="s">
        <v>785</v>
      </c>
      <c r="O50" s="31">
        <f>M50*AA50</f>
        <v>0</v>
      </c>
      <c r="P50" s="1">
        <v>3</v>
      </c>
      <c r="AA50" s="1">
        <f>IF(P50=1,$O$3,IF(P50=2,$O$4,$O$5))</f>
        <v>0</v>
      </c>
    </row>
    <row r="51">
      <c r="A51" s="1" t="s">
        <v>114</v>
      </c>
      <c r="E51" s="27" t="s">
        <v>138</v>
      </c>
    </row>
    <row r="52">
      <c r="A52" s="1" t="s">
        <v>116</v>
      </c>
      <c r="E52" s="32" t="s">
        <v>6838</v>
      </c>
    </row>
    <row r="53" ht="184.8">
      <c r="A53" s="1" t="s">
        <v>117</v>
      </c>
      <c r="E53" s="27" t="s">
        <v>6835</v>
      </c>
    </row>
    <row r="54" ht="26.4">
      <c r="A54" s="1" t="s">
        <v>108</v>
      </c>
      <c r="B54" s="1">
        <v>915</v>
      </c>
      <c r="C54" s="26" t="s">
        <v>2426</v>
      </c>
      <c r="D54" t="s">
        <v>2427</v>
      </c>
      <c r="E54" s="27" t="s">
        <v>2428</v>
      </c>
      <c r="F54" s="28" t="s">
        <v>112</v>
      </c>
      <c r="G54" s="29">
        <v>0.28999999999999998</v>
      </c>
      <c r="H54" s="28">
        <v>0</v>
      </c>
      <c r="I54" s="30">
        <f>ROUND(G54*H54,P4)</f>
        <v>0</v>
      </c>
      <c r="L54" s="30">
        <v>0</v>
      </c>
      <c r="M54" s="24">
        <f>ROUND(G54*L54,P4)</f>
        <v>0</v>
      </c>
      <c r="N54" s="25" t="s">
        <v>785</v>
      </c>
      <c r="O54" s="31">
        <f>M54*AA54</f>
        <v>0</v>
      </c>
      <c r="P54" s="1">
        <v>3</v>
      </c>
      <c r="AA54" s="1">
        <f>IF(P54=1,$O$3,IF(P54=2,$O$4,$O$5))</f>
        <v>0</v>
      </c>
    </row>
    <row r="55">
      <c r="A55" s="1" t="s">
        <v>114</v>
      </c>
      <c r="E55" s="27" t="s">
        <v>138</v>
      </c>
    </row>
    <row r="56">
      <c r="A56" s="1" t="s">
        <v>116</v>
      </c>
      <c r="E56" s="32" t="s">
        <v>6839</v>
      </c>
    </row>
    <row r="57" ht="184.8">
      <c r="A57" s="1" t="s">
        <v>117</v>
      </c>
      <c r="E57" s="27" t="s">
        <v>6835</v>
      </c>
    </row>
    <row r="58" ht="26.4">
      <c r="A58" s="1" t="s">
        <v>108</v>
      </c>
      <c r="B58" s="1">
        <v>916</v>
      </c>
      <c r="C58" s="26" t="s">
        <v>2430</v>
      </c>
      <c r="D58" t="s">
        <v>2431</v>
      </c>
      <c r="E58" s="27" t="s">
        <v>2432</v>
      </c>
      <c r="F58" s="28" t="s">
        <v>112</v>
      </c>
      <c r="G58" s="29">
        <v>0.93999999999999995</v>
      </c>
      <c r="H58" s="28">
        <v>0</v>
      </c>
      <c r="I58" s="30">
        <f>ROUND(G58*H58,P4)</f>
        <v>0</v>
      </c>
      <c r="L58" s="30">
        <v>0</v>
      </c>
      <c r="M58" s="24">
        <f>ROUND(G58*L58,P4)</f>
        <v>0</v>
      </c>
      <c r="N58" s="25" t="s">
        <v>785</v>
      </c>
      <c r="O58" s="31">
        <f>M58*AA58</f>
        <v>0</v>
      </c>
      <c r="P58" s="1">
        <v>3</v>
      </c>
      <c r="AA58" s="1">
        <f>IF(P58=1,$O$3,IF(P58=2,$O$4,$O$5))</f>
        <v>0</v>
      </c>
    </row>
    <row r="59">
      <c r="A59" s="1" t="s">
        <v>114</v>
      </c>
      <c r="E59" s="27" t="s">
        <v>138</v>
      </c>
    </row>
    <row r="60">
      <c r="A60" s="1" t="s">
        <v>116</v>
      </c>
      <c r="E60" s="32" t="s">
        <v>6840</v>
      </c>
    </row>
    <row r="61" ht="184.8">
      <c r="A61" s="1" t="s">
        <v>117</v>
      </c>
      <c r="E61" s="27" t="s">
        <v>6835</v>
      </c>
    </row>
    <row r="62" ht="26.4">
      <c r="A62" s="1" t="s">
        <v>108</v>
      </c>
      <c r="B62" s="1">
        <v>921</v>
      </c>
      <c r="C62" s="26" t="s">
        <v>3355</v>
      </c>
      <c r="D62" t="s">
        <v>3356</v>
      </c>
      <c r="E62" s="27" t="s">
        <v>3357</v>
      </c>
      <c r="F62" s="28" t="s">
        <v>112</v>
      </c>
      <c r="G62" s="29">
        <v>2912.373</v>
      </c>
      <c r="H62" s="28">
        <v>0</v>
      </c>
      <c r="I62" s="30">
        <f>ROUND(G62*H62,P4)</f>
        <v>0</v>
      </c>
      <c r="L62" s="30">
        <v>0</v>
      </c>
      <c r="M62" s="24">
        <f>ROUND(G62*L62,P4)</f>
        <v>0</v>
      </c>
      <c r="N62" s="25" t="s">
        <v>785</v>
      </c>
      <c r="O62" s="31">
        <f>M62*AA62</f>
        <v>0</v>
      </c>
      <c r="P62" s="1">
        <v>3</v>
      </c>
      <c r="AA62" s="1">
        <f>IF(P62=1,$O$3,IF(P62=2,$O$4,$O$5))</f>
        <v>0</v>
      </c>
    </row>
    <row r="63">
      <c r="A63" s="1" t="s">
        <v>114</v>
      </c>
      <c r="E63" s="27" t="s">
        <v>138</v>
      </c>
    </row>
    <row r="64">
      <c r="A64" s="1" t="s">
        <v>116</v>
      </c>
      <c r="E64" s="32" t="s">
        <v>6841</v>
      </c>
    </row>
    <row r="65" ht="184.8">
      <c r="A65" s="1" t="s">
        <v>117</v>
      </c>
      <c r="E65" s="27" t="s">
        <v>484</v>
      </c>
    </row>
    <row r="66" ht="26.4">
      <c r="A66" s="1" t="s">
        <v>108</v>
      </c>
      <c r="B66" s="1">
        <v>926</v>
      </c>
      <c r="C66" s="26" t="s">
        <v>128</v>
      </c>
      <c r="D66" t="s">
        <v>129</v>
      </c>
      <c r="E66" s="27" t="s">
        <v>130</v>
      </c>
      <c r="F66" s="28" t="s">
        <v>112</v>
      </c>
      <c r="G66" s="29">
        <v>3.4380000000000002</v>
      </c>
      <c r="H66" s="28">
        <v>0</v>
      </c>
      <c r="I66" s="30">
        <f>ROUND(G66*H66,P4)</f>
        <v>0</v>
      </c>
      <c r="L66" s="30">
        <v>0</v>
      </c>
      <c r="M66" s="24">
        <f>ROUND(G66*L66,P4)</f>
        <v>0</v>
      </c>
      <c r="N66" s="25" t="s">
        <v>785</v>
      </c>
      <c r="O66" s="31">
        <f>M66*AA66</f>
        <v>0</v>
      </c>
      <c r="P66" s="1">
        <v>3</v>
      </c>
      <c r="AA66" s="1">
        <f>IF(P66=1,$O$3,IF(P66=2,$O$4,$O$5))</f>
        <v>0</v>
      </c>
    </row>
    <row r="67">
      <c r="A67" s="1" t="s">
        <v>114</v>
      </c>
      <c r="E67" s="27" t="s">
        <v>138</v>
      </c>
    </row>
    <row r="68">
      <c r="A68" s="1" t="s">
        <v>116</v>
      </c>
      <c r="E68" s="32" t="s">
        <v>6842</v>
      </c>
    </row>
    <row r="69" ht="184.8">
      <c r="A69" s="1" t="s">
        <v>117</v>
      </c>
      <c r="E69" s="27" t="s">
        <v>484</v>
      </c>
    </row>
    <row r="70" ht="26.4">
      <c r="A70" s="1" t="s">
        <v>108</v>
      </c>
      <c r="B70" s="1">
        <v>928</v>
      </c>
      <c r="C70" s="26" t="s">
        <v>2956</v>
      </c>
      <c r="D70" t="s">
        <v>110</v>
      </c>
      <c r="E70" s="27" t="s">
        <v>2957</v>
      </c>
      <c r="F70" s="28" t="s">
        <v>112</v>
      </c>
      <c r="G70" s="29">
        <v>19</v>
      </c>
      <c r="H70" s="28">
        <v>0</v>
      </c>
      <c r="I70" s="30">
        <f>ROUND(G70*H70,P4)</f>
        <v>0</v>
      </c>
      <c r="L70" s="30">
        <v>0</v>
      </c>
      <c r="M70" s="24">
        <f>ROUND(G70*L70,P4)</f>
        <v>0</v>
      </c>
      <c r="N70" s="25" t="s">
        <v>785</v>
      </c>
      <c r="O70" s="31">
        <f>M70*AA70</f>
        <v>0</v>
      </c>
      <c r="P70" s="1">
        <v>3</v>
      </c>
      <c r="AA70" s="1">
        <f>IF(P70=1,$O$3,IF(P70=2,$O$4,$O$5))</f>
        <v>0</v>
      </c>
    </row>
    <row r="71">
      <c r="A71" s="1" t="s">
        <v>114</v>
      </c>
      <c r="E71" s="27" t="s">
        <v>138</v>
      </c>
    </row>
    <row r="72">
      <c r="A72" s="1" t="s">
        <v>116</v>
      </c>
    </row>
    <row r="73" ht="184.8">
      <c r="A73" s="1" t="s">
        <v>117</v>
      </c>
      <c r="E73" s="27" t="s">
        <v>2959</v>
      </c>
    </row>
    <row r="74" ht="26.4">
      <c r="A74" s="1" t="s">
        <v>108</v>
      </c>
      <c r="B74" s="1">
        <v>930</v>
      </c>
      <c r="C74" s="26" t="s">
        <v>2928</v>
      </c>
      <c r="D74" t="s">
        <v>2929</v>
      </c>
      <c r="E74" s="27" t="s">
        <v>2930</v>
      </c>
      <c r="F74" s="28" t="s">
        <v>112</v>
      </c>
      <c r="G74" s="29">
        <v>1.3899999999999999</v>
      </c>
      <c r="H74" s="28">
        <v>0</v>
      </c>
      <c r="I74" s="30">
        <f>ROUND(G74*H74,P4)</f>
        <v>0</v>
      </c>
      <c r="L74" s="30">
        <v>0</v>
      </c>
      <c r="M74" s="24">
        <f>ROUND(G74*L74,P4)</f>
        <v>0</v>
      </c>
      <c r="N74" s="25" t="s">
        <v>785</v>
      </c>
      <c r="O74" s="31">
        <f>M74*AA74</f>
        <v>0</v>
      </c>
      <c r="P74" s="1">
        <v>3</v>
      </c>
      <c r="AA74" s="1">
        <f>IF(P74=1,$O$3,IF(P74=2,$O$4,$O$5))</f>
        <v>0</v>
      </c>
    </row>
    <row r="75">
      <c r="A75" s="1" t="s">
        <v>114</v>
      </c>
      <c r="E75" s="27" t="s">
        <v>138</v>
      </c>
    </row>
    <row r="76">
      <c r="A76" s="1" t="s">
        <v>116</v>
      </c>
    </row>
    <row r="77" ht="184.8">
      <c r="A77" s="1" t="s">
        <v>117</v>
      </c>
      <c r="E77" s="27" t="s">
        <v>484</v>
      </c>
    </row>
    <row r="78" ht="26.4">
      <c r="A78" s="1" t="s">
        <v>108</v>
      </c>
      <c r="B78" s="1">
        <v>931</v>
      </c>
      <c r="C78" s="26" t="s">
        <v>3728</v>
      </c>
      <c r="D78" t="s">
        <v>110</v>
      </c>
      <c r="E78" s="27" t="s">
        <v>3729</v>
      </c>
      <c r="F78" s="28" t="s">
        <v>112</v>
      </c>
      <c r="G78" s="29">
        <v>500.36500000000001</v>
      </c>
      <c r="H78" s="28">
        <v>0</v>
      </c>
      <c r="I78" s="30">
        <f>ROUND(G78*H78,P4)</f>
        <v>0</v>
      </c>
      <c r="L78" s="30">
        <v>0</v>
      </c>
      <c r="M78" s="24">
        <f>ROUND(G78*L78,P4)</f>
        <v>0</v>
      </c>
      <c r="N78" s="25" t="s">
        <v>785</v>
      </c>
      <c r="O78" s="31">
        <f>M78*AA78</f>
        <v>0</v>
      </c>
      <c r="P78" s="1">
        <v>3</v>
      </c>
      <c r="AA78" s="1">
        <f>IF(P78=1,$O$3,IF(P78=2,$O$4,$O$5))</f>
        <v>0</v>
      </c>
    </row>
    <row r="79">
      <c r="A79" s="1" t="s">
        <v>114</v>
      </c>
      <c r="E79" s="27" t="s">
        <v>138</v>
      </c>
    </row>
    <row r="80">
      <c r="A80" s="1" t="s">
        <v>116</v>
      </c>
    </row>
    <row r="81" ht="184.8">
      <c r="A81" s="1" t="s">
        <v>117</v>
      </c>
      <c r="E81" s="27" t="s">
        <v>2959</v>
      </c>
    </row>
    <row r="82" ht="26.4">
      <c r="A82" s="1" t="s">
        <v>108</v>
      </c>
      <c r="B82" s="1">
        <v>951</v>
      </c>
      <c r="C82" s="26" t="s">
        <v>2434</v>
      </c>
      <c r="D82" t="s">
        <v>2435</v>
      </c>
      <c r="E82" s="27" t="s">
        <v>2436</v>
      </c>
      <c r="F82" s="28" t="s">
        <v>112</v>
      </c>
      <c r="G82" s="29">
        <v>407.93000000000001</v>
      </c>
      <c r="H82" s="28">
        <v>0</v>
      </c>
      <c r="I82" s="30">
        <f>ROUND(G82*H82,P4)</f>
        <v>0</v>
      </c>
      <c r="L82" s="30">
        <v>0</v>
      </c>
      <c r="M82" s="24">
        <f>ROUND(G82*L82,P4)</f>
        <v>0</v>
      </c>
      <c r="N82" s="25" t="s">
        <v>785</v>
      </c>
      <c r="O82" s="31">
        <f>M82*AA82</f>
        <v>0</v>
      </c>
      <c r="P82" s="1">
        <v>3</v>
      </c>
      <c r="AA82" s="1">
        <f>IF(P82=1,$O$3,IF(P82=2,$O$4,$O$5))</f>
        <v>0</v>
      </c>
    </row>
    <row r="83">
      <c r="A83" s="1" t="s">
        <v>114</v>
      </c>
      <c r="E83" s="27" t="s">
        <v>138</v>
      </c>
    </row>
    <row r="84">
      <c r="A84" s="1" t="s">
        <v>116</v>
      </c>
      <c r="E84" s="32" t="s">
        <v>6843</v>
      </c>
    </row>
    <row r="85" ht="184.8">
      <c r="A85" s="1" t="s">
        <v>117</v>
      </c>
      <c r="E85" s="27" t="s">
        <v>484</v>
      </c>
    </row>
    <row r="86" ht="26.4">
      <c r="A86" s="1" t="s">
        <v>108</v>
      </c>
      <c r="B86" s="1">
        <v>954</v>
      </c>
      <c r="C86" s="26" t="s">
        <v>131</v>
      </c>
      <c r="D86" t="s">
        <v>132</v>
      </c>
      <c r="E86" s="27" t="s">
        <v>133</v>
      </c>
      <c r="F86" s="28" t="s">
        <v>112</v>
      </c>
      <c r="G86" s="29">
        <v>0.0050000000000000001</v>
      </c>
      <c r="H86" s="28">
        <v>0</v>
      </c>
      <c r="I86" s="30">
        <f>ROUND(G86*H86,P4)</f>
        <v>0</v>
      </c>
      <c r="L86" s="30">
        <v>0</v>
      </c>
      <c r="M86" s="24">
        <f>ROUND(G86*L86,P4)</f>
        <v>0</v>
      </c>
      <c r="N86" s="25" t="s">
        <v>785</v>
      </c>
      <c r="O86" s="31">
        <f>M86*AA86</f>
        <v>0</v>
      </c>
      <c r="P86" s="1">
        <v>3</v>
      </c>
      <c r="AA86" s="1">
        <f>IF(P86=1,$O$3,IF(P86=2,$O$4,$O$5))</f>
        <v>0</v>
      </c>
    </row>
    <row r="87">
      <c r="A87" s="1" t="s">
        <v>114</v>
      </c>
      <c r="E87" s="27" t="s">
        <v>138</v>
      </c>
    </row>
    <row r="88">
      <c r="A88" s="1" t="s">
        <v>116</v>
      </c>
      <c r="E88" s="32" t="s">
        <v>6844</v>
      </c>
    </row>
    <row r="89" ht="184.8">
      <c r="A89" s="1" t="s">
        <v>117</v>
      </c>
      <c r="E89" s="27" t="s">
        <v>484</v>
      </c>
    </row>
    <row r="90" ht="26.4">
      <c r="A90" s="1" t="s">
        <v>108</v>
      </c>
      <c r="B90" s="1">
        <v>960</v>
      </c>
      <c r="C90" s="26" t="s">
        <v>5774</v>
      </c>
      <c r="D90" t="s">
        <v>5775</v>
      </c>
      <c r="E90" s="27" t="s">
        <v>5776</v>
      </c>
      <c r="F90" s="28" t="s">
        <v>112</v>
      </c>
      <c r="G90" s="29">
        <v>1.5</v>
      </c>
      <c r="H90" s="28">
        <v>0</v>
      </c>
      <c r="I90" s="30">
        <f>ROUND(G90*H90,P4)</f>
        <v>0</v>
      </c>
      <c r="L90" s="30">
        <v>0</v>
      </c>
      <c r="M90" s="24">
        <f>ROUND(G90*L90,P4)</f>
        <v>0</v>
      </c>
      <c r="N90" s="25" t="s">
        <v>785</v>
      </c>
      <c r="O90" s="31">
        <f>M90*AA90</f>
        <v>0</v>
      </c>
      <c r="P90" s="1">
        <v>3</v>
      </c>
      <c r="AA90" s="1">
        <f>IF(P90=1,$O$3,IF(P90=2,$O$4,$O$5))</f>
        <v>0</v>
      </c>
    </row>
    <row r="91">
      <c r="A91" s="1" t="s">
        <v>114</v>
      </c>
      <c r="E91" s="27" t="s">
        <v>138</v>
      </c>
    </row>
    <row r="92">
      <c r="A92" s="1" t="s">
        <v>116</v>
      </c>
      <c r="E92" s="32" t="s">
        <v>6845</v>
      </c>
    </row>
    <row r="93" ht="184.8">
      <c r="A93" s="1" t="s">
        <v>117</v>
      </c>
      <c r="E93" s="27" t="s">
        <v>2951</v>
      </c>
    </row>
    <row r="94" ht="26.4">
      <c r="A94" s="1" t="s">
        <v>108</v>
      </c>
      <c r="B94" s="1">
        <v>961</v>
      </c>
      <c r="C94" s="26" t="s">
        <v>2952</v>
      </c>
      <c r="D94" t="s">
        <v>2953</v>
      </c>
      <c r="E94" s="27" t="s">
        <v>2954</v>
      </c>
      <c r="F94" s="28" t="s">
        <v>112</v>
      </c>
      <c r="G94" s="29">
        <v>0.10000000000000001</v>
      </c>
      <c r="H94" s="28">
        <v>0</v>
      </c>
      <c r="I94" s="30">
        <f>ROUND(G94*H94,P4)</f>
        <v>0</v>
      </c>
      <c r="L94" s="30">
        <v>0</v>
      </c>
      <c r="M94" s="24">
        <f>ROUND(G94*L94,P4)</f>
        <v>0</v>
      </c>
      <c r="N94" s="25" t="s">
        <v>785</v>
      </c>
      <c r="O94" s="31">
        <f>M94*AA94</f>
        <v>0</v>
      </c>
      <c r="P94" s="1">
        <v>3</v>
      </c>
      <c r="AA94" s="1">
        <f>IF(P94=1,$O$3,IF(P94=2,$O$4,$O$5))</f>
        <v>0</v>
      </c>
    </row>
    <row r="95">
      <c r="A95" s="1" t="s">
        <v>114</v>
      </c>
      <c r="E95" s="27" t="s">
        <v>138</v>
      </c>
    </row>
    <row r="96">
      <c r="A96" s="1" t="s">
        <v>116</v>
      </c>
      <c r="E96" s="32" t="s">
        <v>6846</v>
      </c>
    </row>
    <row r="97" ht="184.8">
      <c r="A97" s="1" t="s">
        <v>117</v>
      </c>
      <c r="E97" s="27" t="s">
        <v>6847</v>
      </c>
    </row>
    <row r="98" ht="26.4">
      <c r="A98" s="1" t="s">
        <v>108</v>
      </c>
      <c r="B98" s="1">
        <v>966</v>
      </c>
      <c r="C98" s="26" t="s">
        <v>2939</v>
      </c>
      <c r="D98" t="s">
        <v>2940</v>
      </c>
      <c r="E98" s="27" t="s">
        <v>2941</v>
      </c>
      <c r="F98" s="28" t="s">
        <v>112</v>
      </c>
      <c r="G98" s="29">
        <v>13.1</v>
      </c>
      <c r="H98" s="28">
        <v>0</v>
      </c>
      <c r="I98" s="30">
        <f>ROUND(G98*H98,P4)</f>
        <v>0</v>
      </c>
      <c r="L98" s="30">
        <v>0</v>
      </c>
      <c r="M98" s="24">
        <f>ROUND(G98*L98,P4)</f>
        <v>0</v>
      </c>
      <c r="N98" s="25" t="s">
        <v>785</v>
      </c>
      <c r="O98" s="31">
        <f>M98*AA98</f>
        <v>0</v>
      </c>
      <c r="P98" s="1">
        <v>3</v>
      </c>
      <c r="AA98" s="1">
        <f>IF(P98=1,$O$3,IF(P98=2,$O$4,$O$5))</f>
        <v>0</v>
      </c>
    </row>
    <row r="99">
      <c r="A99" s="1" t="s">
        <v>114</v>
      </c>
      <c r="E99" s="27" t="s">
        <v>138</v>
      </c>
    </row>
    <row r="100">
      <c r="A100" s="1" t="s">
        <v>116</v>
      </c>
      <c r="E100" s="32" t="s">
        <v>6848</v>
      </c>
    </row>
    <row r="101" ht="184.8">
      <c r="A101" s="1" t="s">
        <v>117</v>
      </c>
      <c r="E101" s="27" t="s">
        <v>484</v>
      </c>
    </row>
    <row r="102" ht="26.4">
      <c r="A102" s="1" t="s">
        <v>108</v>
      </c>
      <c r="B102" s="1">
        <v>967</v>
      </c>
      <c r="C102" s="26" t="s">
        <v>2943</v>
      </c>
      <c r="D102" t="s">
        <v>2944</v>
      </c>
      <c r="E102" s="27" t="s">
        <v>2945</v>
      </c>
      <c r="F102" s="28" t="s">
        <v>112</v>
      </c>
      <c r="G102" s="29">
        <v>29</v>
      </c>
      <c r="H102" s="28">
        <v>0</v>
      </c>
      <c r="I102" s="30">
        <f>ROUND(G102*H102,P4)</f>
        <v>0</v>
      </c>
      <c r="L102" s="30">
        <v>0</v>
      </c>
      <c r="M102" s="24">
        <f>ROUND(G102*L102,P4)</f>
        <v>0</v>
      </c>
      <c r="N102" s="25" t="s">
        <v>785</v>
      </c>
      <c r="O102" s="31">
        <f>M102*AA102</f>
        <v>0</v>
      </c>
      <c r="P102" s="1">
        <v>3</v>
      </c>
      <c r="AA102" s="1">
        <f>IF(P102=1,$O$3,IF(P102=2,$O$4,$O$5))</f>
        <v>0</v>
      </c>
    </row>
    <row r="103">
      <c r="A103" s="1" t="s">
        <v>114</v>
      </c>
      <c r="E103" s="27" t="s">
        <v>138</v>
      </c>
    </row>
    <row r="104">
      <c r="A104" s="1" t="s">
        <v>116</v>
      </c>
      <c r="E104" s="32" t="s">
        <v>6849</v>
      </c>
    </row>
    <row r="105" ht="184.8">
      <c r="A105" s="1" t="s">
        <v>117</v>
      </c>
      <c r="E105" s="27" t="s">
        <v>484</v>
      </c>
    </row>
    <row r="106" ht="26.4">
      <c r="A106" s="1" t="s">
        <v>108</v>
      </c>
      <c r="B106" s="1">
        <v>968</v>
      </c>
      <c r="C106" s="26" t="s">
        <v>2947</v>
      </c>
      <c r="D106" t="s">
        <v>2948</v>
      </c>
      <c r="E106" s="27" t="s">
        <v>2949</v>
      </c>
      <c r="F106" s="28" t="s">
        <v>112</v>
      </c>
      <c r="G106" s="29">
        <v>3.46</v>
      </c>
      <c r="H106" s="28">
        <v>0</v>
      </c>
      <c r="I106" s="30">
        <f>ROUND(G106*H106,P4)</f>
        <v>0</v>
      </c>
      <c r="L106" s="30">
        <v>0</v>
      </c>
      <c r="M106" s="24">
        <f>ROUND(G106*L106,P4)</f>
        <v>0</v>
      </c>
      <c r="N106" s="25" t="s">
        <v>785</v>
      </c>
      <c r="O106" s="31">
        <f>M106*AA106</f>
        <v>0</v>
      </c>
      <c r="P106" s="1">
        <v>3</v>
      </c>
      <c r="AA106" s="1">
        <f>IF(P106=1,$O$3,IF(P106=2,$O$4,$O$5))</f>
        <v>0</v>
      </c>
    </row>
    <row r="107">
      <c r="A107" s="1" t="s">
        <v>114</v>
      </c>
      <c r="E107" s="27" t="s">
        <v>138</v>
      </c>
    </row>
    <row r="108">
      <c r="A108" s="1" t="s">
        <v>116</v>
      </c>
      <c r="E108" s="32" t="s">
        <v>6850</v>
      </c>
    </row>
    <row r="109" ht="184.8">
      <c r="A109" s="1" t="s">
        <v>117</v>
      </c>
      <c r="E109" s="27" t="s">
        <v>2951</v>
      </c>
    </row>
    <row r="110" ht="26.4">
      <c r="A110" s="1" t="s">
        <v>108</v>
      </c>
      <c r="B110" s="1">
        <v>969</v>
      </c>
      <c r="C110" s="26" t="s">
        <v>2920</v>
      </c>
      <c r="D110" t="s">
        <v>2921</v>
      </c>
      <c r="E110" s="27" t="s">
        <v>2922</v>
      </c>
      <c r="F110" s="28" t="s">
        <v>112</v>
      </c>
      <c r="G110" s="29">
        <v>406.363</v>
      </c>
      <c r="H110" s="28">
        <v>0</v>
      </c>
      <c r="I110" s="30">
        <f>ROUND(G110*H110,P4)</f>
        <v>0</v>
      </c>
      <c r="L110" s="30">
        <v>0</v>
      </c>
      <c r="M110" s="24">
        <f>ROUND(G110*L110,P4)</f>
        <v>0</v>
      </c>
      <c r="N110" s="25" t="s">
        <v>785</v>
      </c>
      <c r="O110" s="31">
        <f>M110*AA110</f>
        <v>0</v>
      </c>
      <c r="P110" s="1">
        <v>3</v>
      </c>
      <c r="AA110" s="1">
        <f>IF(P110=1,$O$3,IF(P110=2,$O$4,$O$5))</f>
        <v>0</v>
      </c>
    </row>
    <row r="111">
      <c r="A111" s="1" t="s">
        <v>114</v>
      </c>
      <c r="E111" s="27" t="s">
        <v>138</v>
      </c>
    </row>
    <row r="112">
      <c r="A112" s="1" t="s">
        <v>116</v>
      </c>
      <c r="E112" s="32" t="s">
        <v>6851</v>
      </c>
    </row>
    <row r="113" ht="184.8">
      <c r="A113" s="1" t="s">
        <v>117</v>
      </c>
      <c r="E113" s="27" t="s">
        <v>792</v>
      </c>
    </row>
    <row r="114" ht="26.4">
      <c r="A114" s="1" t="s">
        <v>108</v>
      </c>
      <c r="B114" s="1">
        <v>970</v>
      </c>
      <c r="C114" s="26" t="s">
        <v>134</v>
      </c>
      <c r="D114" t="s">
        <v>135</v>
      </c>
      <c r="E114" s="27" t="s">
        <v>136</v>
      </c>
      <c r="F114" s="28" t="s">
        <v>112</v>
      </c>
      <c r="G114" s="29">
        <v>2</v>
      </c>
      <c r="H114" s="28">
        <v>0</v>
      </c>
      <c r="I114" s="30">
        <f>ROUND(G114*H114,P4)</f>
        <v>0</v>
      </c>
      <c r="L114" s="30">
        <v>0</v>
      </c>
      <c r="M114" s="24">
        <f>ROUND(G114*L114,P4)</f>
        <v>0</v>
      </c>
      <c r="N114" s="25" t="s">
        <v>785</v>
      </c>
      <c r="O114" s="31">
        <f>M114*AA114</f>
        <v>0</v>
      </c>
      <c r="P114" s="1">
        <v>3</v>
      </c>
      <c r="AA114" s="1">
        <f>IF(P114=1,$O$3,IF(P114=2,$O$4,$O$5))</f>
        <v>0</v>
      </c>
    </row>
    <row r="115">
      <c r="A115" s="1" t="s">
        <v>114</v>
      </c>
      <c r="E115" s="27" t="s">
        <v>138</v>
      </c>
    </row>
    <row r="116">
      <c r="A116" s="1" t="s">
        <v>116</v>
      </c>
    </row>
    <row r="117" ht="184.8">
      <c r="A117" s="1" t="s">
        <v>117</v>
      </c>
      <c r="E117" s="27" t="s">
        <v>484</v>
      </c>
    </row>
    <row r="118" ht="26.4">
      <c r="A118" s="1" t="s">
        <v>108</v>
      </c>
      <c r="B118" s="1">
        <v>971</v>
      </c>
      <c r="C118" s="26" t="s">
        <v>2717</v>
      </c>
      <c r="D118" t="s">
        <v>2718</v>
      </c>
      <c r="E118" s="27" t="s">
        <v>2719</v>
      </c>
      <c r="F118" s="28" t="s">
        <v>112</v>
      </c>
      <c r="G118" s="29">
        <v>14.699999999999999</v>
      </c>
      <c r="H118" s="28">
        <v>0</v>
      </c>
      <c r="I118" s="30">
        <f>ROUND(G118*H118,P4)</f>
        <v>0</v>
      </c>
      <c r="L118" s="30">
        <v>0</v>
      </c>
      <c r="M118" s="24">
        <f>ROUND(G118*L118,P4)</f>
        <v>0</v>
      </c>
      <c r="N118" s="25" t="s">
        <v>785</v>
      </c>
      <c r="O118" s="31">
        <f>M118*AA118</f>
        <v>0</v>
      </c>
      <c r="P118" s="1">
        <v>3</v>
      </c>
      <c r="AA118" s="1">
        <f>IF(P118=1,$O$3,IF(P118=2,$O$4,$O$5))</f>
        <v>0</v>
      </c>
    </row>
    <row r="119">
      <c r="A119" s="1" t="s">
        <v>114</v>
      </c>
      <c r="E119" s="27" t="s">
        <v>138</v>
      </c>
    </row>
    <row r="120">
      <c r="A120" s="1" t="s">
        <v>116</v>
      </c>
    </row>
    <row r="121" ht="184.8">
      <c r="A121" s="1" t="s">
        <v>117</v>
      </c>
      <c r="E121" s="27" t="s">
        <v>484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74</v>
      </c>
      <c r="M3" s="20">
        <f>Rekapitulace!C41</f>
        <v>0</v>
      </c>
      <c r="N3" s="6" t="s">
        <v>3</v>
      </c>
      <c r="O3">
        <v>0</v>
      </c>
      <c r="P3">
        <v>2</v>
      </c>
    </row>
    <row r="4" ht="34.01575" customHeight="1">
      <c r="A4" s="16" t="s">
        <v>83</v>
      </c>
      <c r="B4" s="17" t="s">
        <v>84</v>
      </c>
      <c r="C4" s="18" t="s">
        <v>74</v>
      </c>
      <c r="D4" s="1"/>
      <c r="E4" s="17" t="s">
        <v>75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COUNTIFS(L8:L56,"=0",A8:A56,"P")+COUNTIFS(L8:L56,"",A8:A56,"P")+SUM(Q8:Q56)</f>
        <v>0</v>
      </c>
    </row>
    <row r="8">
      <c r="A8" s="1" t="s">
        <v>100</v>
      </c>
      <c r="C8" s="22" t="s">
        <v>6852</v>
      </c>
      <c r="E8" s="23" t="s">
        <v>79</v>
      </c>
      <c r="L8" s="24">
        <f>L9+L22+L51</f>
        <v>0</v>
      </c>
      <c r="M8" s="24">
        <f>M9+M22+M51</f>
        <v>0</v>
      </c>
      <c r="N8" s="25"/>
    </row>
    <row r="9">
      <c r="A9" s="1" t="s">
        <v>105</v>
      </c>
      <c r="C9" s="22" t="s">
        <v>144</v>
      </c>
      <c r="E9" s="23" t="s">
        <v>6853</v>
      </c>
      <c r="L9" s="24">
        <f>SUMIFS(L10:L21,A10:A21,"P")</f>
        <v>0</v>
      </c>
      <c r="M9" s="24">
        <f>SUMIFS(M10:M21,A10:A21,"P")</f>
        <v>0</v>
      </c>
      <c r="N9" s="25"/>
    </row>
    <row r="10">
      <c r="A10" s="1" t="s">
        <v>108</v>
      </c>
      <c r="B10" s="1">
        <v>1</v>
      </c>
      <c r="C10" s="26" t="s">
        <v>6854</v>
      </c>
      <c r="D10" t="s">
        <v>138</v>
      </c>
      <c r="E10" s="27" t="s">
        <v>6855</v>
      </c>
      <c r="F10" s="28" t="s">
        <v>140</v>
      </c>
      <c r="G10" s="29">
        <v>1</v>
      </c>
      <c r="H10" s="28">
        <v>0</v>
      </c>
      <c r="I10" s="30">
        <f>ROUND(G10*H10,P4)</f>
        <v>0</v>
      </c>
      <c r="L10" s="30">
        <v>0</v>
      </c>
      <c r="M10" s="24">
        <f>ROUND(G10*L10,P4)</f>
        <v>0</v>
      </c>
      <c r="N10" s="25" t="s">
        <v>138</v>
      </c>
      <c r="O10" s="31">
        <f>M10*AA10</f>
        <v>0</v>
      </c>
      <c r="P10" s="1">
        <v>3</v>
      </c>
      <c r="AA10" s="1">
        <f>IF(P10=1,$O$3,IF(P10=2,$O$4,$O$5))</f>
        <v>0</v>
      </c>
    </row>
    <row r="11">
      <c r="A11" s="1" t="s">
        <v>114</v>
      </c>
      <c r="E11" s="27" t="s">
        <v>6856</v>
      </c>
    </row>
    <row r="12" ht="26.4">
      <c r="A12" s="1" t="s">
        <v>116</v>
      </c>
      <c r="E12" s="32" t="s">
        <v>6857</v>
      </c>
    </row>
    <row r="13" ht="145.2">
      <c r="A13" s="1" t="s">
        <v>117</v>
      </c>
      <c r="E13" s="27" t="s">
        <v>6858</v>
      </c>
    </row>
    <row r="14">
      <c r="A14" s="1" t="s">
        <v>108</v>
      </c>
      <c r="B14" s="1">
        <v>2</v>
      </c>
      <c r="C14" s="26" t="s">
        <v>6859</v>
      </c>
      <c r="D14" t="s">
        <v>138</v>
      </c>
      <c r="E14" s="27" t="s">
        <v>6860</v>
      </c>
      <c r="F14" s="28" t="s">
        <v>140</v>
      </c>
      <c r="G14" s="29">
        <v>1</v>
      </c>
      <c r="H14" s="28">
        <v>0</v>
      </c>
      <c r="I14" s="30">
        <f>ROUND(G14*H14,P4)</f>
        <v>0</v>
      </c>
      <c r="L14" s="30">
        <v>0</v>
      </c>
      <c r="M14" s="24">
        <f>ROUND(G14*L14,P4)</f>
        <v>0</v>
      </c>
      <c r="N14" s="25" t="s">
        <v>138</v>
      </c>
      <c r="O14" s="31">
        <f>M14*AA14</f>
        <v>0</v>
      </c>
      <c r="P14" s="1">
        <v>3</v>
      </c>
      <c r="AA14" s="1">
        <f>IF(P14=1,$O$3,IF(P14=2,$O$4,$O$5))</f>
        <v>0</v>
      </c>
    </row>
    <row r="15">
      <c r="A15" s="1" t="s">
        <v>114</v>
      </c>
      <c r="E15" s="27" t="s">
        <v>6856</v>
      </c>
    </row>
    <row r="16" ht="26.4">
      <c r="A16" s="1" t="s">
        <v>116</v>
      </c>
      <c r="E16" s="32" t="s">
        <v>6857</v>
      </c>
    </row>
    <row r="17" ht="92.4">
      <c r="A17" s="1" t="s">
        <v>117</v>
      </c>
      <c r="E17" s="27" t="s">
        <v>6861</v>
      </c>
    </row>
    <row r="18">
      <c r="A18" s="1" t="s">
        <v>108</v>
      </c>
      <c r="B18" s="1">
        <v>3</v>
      </c>
      <c r="C18" s="26" t="s">
        <v>6862</v>
      </c>
      <c r="D18" t="s">
        <v>138</v>
      </c>
      <c r="E18" s="27" t="s">
        <v>6863</v>
      </c>
      <c r="F18" s="28" t="s">
        <v>140</v>
      </c>
      <c r="G18" s="29">
        <v>1</v>
      </c>
      <c r="H18" s="28">
        <v>0</v>
      </c>
      <c r="I18" s="30">
        <f>ROUND(G18*H18,P4)</f>
        <v>0</v>
      </c>
      <c r="L18" s="30">
        <v>0</v>
      </c>
      <c r="M18" s="24">
        <f>ROUND(G18*L18,P4)</f>
        <v>0</v>
      </c>
      <c r="N18" s="25" t="s">
        <v>138</v>
      </c>
      <c r="O18" s="31">
        <f>M18*AA18</f>
        <v>0</v>
      </c>
      <c r="P18" s="1">
        <v>3</v>
      </c>
      <c r="AA18" s="1">
        <f>IF(P18=1,$O$3,IF(P18=2,$O$4,$O$5))</f>
        <v>0</v>
      </c>
    </row>
    <row r="19">
      <c r="A19" s="1" t="s">
        <v>114</v>
      </c>
      <c r="E19" s="27" t="s">
        <v>6856</v>
      </c>
    </row>
    <row r="20" ht="26.4">
      <c r="A20" s="1" t="s">
        <v>116</v>
      </c>
      <c r="E20" s="32" t="s">
        <v>6857</v>
      </c>
    </row>
    <row r="21" ht="92.4">
      <c r="A21" s="1" t="s">
        <v>117</v>
      </c>
      <c r="E21" s="27" t="s">
        <v>6864</v>
      </c>
    </row>
    <row r="22">
      <c r="A22" s="1" t="s">
        <v>105</v>
      </c>
      <c r="C22" s="22" t="s">
        <v>604</v>
      </c>
      <c r="E22" s="23" t="s">
        <v>4311</v>
      </c>
      <c r="L22" s="24">
        <f>SUMIFS(L23:L50,A23:A50,"P")</f>
        <v>0</v>
      </c>
      <c r="M22" s="24">
        <f>SUMIFS(M23:M50,A23:A50,"P")</f>
        <v>0</v>
      </c>
      <c r="N22" s="25"/>
    </row>
    <row r="23">
      <c r="A23" s="1" t="s">
        <v>108</v>
      </c>
      <c r="B23" s="1">
        <v>4</v>
      </c>
      <c r="C23" s="26" t="s">
        <v>6865</v>
      </c>
      <c r="D23" t="s">
        <v>138</v>
      </c>
      <c r="E23" s="27" t="s">
        <v>6866</v>
      </c>
      <c r="F23" s="28" t="s">
        <v>140</v>
      </c>
      <c r="G23" s="29">
        <v>1</v>
      </c>
      <c r="H23" s="28">
        <v>0</v>
      </c>
      <c r="I23" s="30">
        <f>ROUND(G23*H23,P4)</f>
        <v>0</v>
      </c>
      <c r="L23" s="30">
        <v>0</v>
      </c>
      <c r="M23" s="24">
        <f>ROUND(G23*L23,P4)</f>
        <v>0</v>
      </c>
      <c r="N23" s="25" t="s">
        <v>138</v>
      </c>
      <c r="O23" s="31">
        <f>M23*AA23</f>
        <v>0</v>
      </c>
      <c r="P23" s="1">
        <v>3</v>
      </c>
      <c r="AA23" s="1">
        <f>IF(P23=1,$O$3,IF(P23=2,$O$4,$O$5))</f>
        <v>0</v>
      </c>
    </row>
    <row r="24">
      <c r="A24" s="1" t="s">
        <v>114</v>
      </c>
      <c r="E24" s="27" t="s">
        <v>6867</v>
      </c>
    </row>
    <row r="25" ht="26.4">
      <c r="A25" s="1" t="s">
        <v>116</v>
      </c>
      <c r="E25" s="32" t="s">
        <v>6857</v>
      </c>
    </row>
    <row r="26" ht="92.4">
      <c r="A26" s="1" t="s">
        <v>117</v>
      </c>
      <c r="E26" s="27" t="s">
        <v>6868</v>
      </c>
    </row>
    <row r="27">
      <c r="A27" s="1" t="s">
        <v>108</v>
      </c>
      <c r="B27" s="1">
        <v>5</v>
      </c>
      <c r="C27" s="26" t="s">
        <v>6869</v>
      </c>
      <c r="D27" t="s">
        <v>138</v>
      </c>
      <c r="E27" s="27" t="s">
        <v>6870</v>
      </c>
      <c r="F27" s="28" t="s">
        <v>140</v>
      </c>
      <c r="G27" s="29">
        <v>1</v>
      </c>
      <c r="H27" s="28">
        <v>0</v>
      </c>
      <c r="I27" s="30">
        <f>ROUND(G27*H27,P4)</f>
        <v>0</v>
      </c>
      <c r="L27" s="30">
        <v>0</v>
      </c>
      <c r="M27" s="24">
        <f>ROUND(G27*L27,P4)</f>
        <v>0</v>
      </c>
      <c r="N27" s="25" t="s">
        <v>138</v>
      </c>
      <c r="O27" s="31">
        <f>M27*AA27</f>
        <v>0</v>
      </c>
      <c r="P27" s="1">
        <v>3</v>
      </c>
      <c r="AA27" s="1">
        <f>IF(P27=1,$O$3,IF(P27=2,$O$4,$O$5))</f>
        <v>0</v>
      </c>
    </row>
    <row r="28">
      <c r="A28" s="1" t="s">
        <v>114</v>
      </c>
      <c r="E28" s="27" t="s">
        <v>6871</v>
      </c>
    </row>
    <row r="29" ht="26.4">
      <c r="A29" s="1" t="s">
        <v>116</v>
      </c>
      <c r="E29" s="32" t="s">
        <v>6857</v>
      </c>
    </row>
    <row r="30" ht="79.2">
      <c r="A30" s="1" t="s">
        <v>117</v>
      </c>
      <c r="E30" s="27" t="s">
        <v>6872</v>
      </c>
    </row>
    <row r="31">
      <c r="A31" s="1" t="s">
        <v>108</v>
      </c>
      <c r="B31" s="1">
        <v>6</v>
      </c>
      <c r="C31" s="26" t="s">
        <v>6873</v>
      </c>
      <c r="D31" t="s">
        <v>138</v>
      </c>
      <c r="E31" s="27" t="s">
        <v>6874</v>
      </c>
      <c r="F31" s="28" t="s">
        <v>140</v>
      </c>
      <c r="G31" s="29">
        <v>1</v>
      </c>
      <c r="H31" s="28">
        <v>0</v>
      </c>
      <c r="I31" s="30">
        <f>ROUND(G31*H31,P4)</f>
        <v>0</v>
      </c>
      <c r="L31" s="30">
        <v>0</v>
      </c>
      <c r="M31" s="24">
        <f>ROUND(G31*L31,P4)</f>
        <v>0</v>
      </c>
      <c r="N31" s="25" t="s">
        <v>138</v>
      </c>
      <c r="O31" s="31">
        <f>M31*AA31</f>
        <v>0</v>
      </c>
      <c r="P31" s="1">
        <v>3</v>
      </c>
      <c r="AA31" s="1">
        <f>IF(P31=1,$O$3,IF(P31=2,$O$4,$O$5))</f>
        <v>0</v>
      </c>
    </row>
    <row r="32" ht="26.4">
      <c r="A32" s="1" t="s">
        <v>114</v>
      </c>
      <c r="E32" s="27" t="s">
        <v>6875</v>
      </c>
    </row>
    <row r="33" ht="26.4">
      <c r="A33" s="1" t="s">
        <v>116</v>
      </c>
      <c r="E33" s="32" t="s">
        <v>6857</v>
      </c>
    </row>
    <row r="34" ht="92.4">
      <c r="A34" s="1" t="s">
        <v>117</v>
      </c>
      <c r="E34" s="27" t="s">
        <v>6876</v>
      </c>
    </row>
    <row r="35">
      <c r="A35" s="1" t="s">
        <v>108</v>
      </c>
      <c r="B35" s="1">
        <v>7</v>
      </c>
      <c r="C35" s="26" t="s">
        <v>6877</v>
      </c>
      <c r="D35" t="s">
        <v>138</v>
      </c>
      <c r="E35" s="27" t="s">
        <v>6878</v>
      </c>
      <c r="F35" s="28" t="s">
        <v>140</v>
      </c>
      <c r="G35" s="29">
        <v>1</v>
      </c>
      <c r="H35" s="28">
        <v>0</v>
      </c>
      <c r="I35" s="30">
        <f>ROUND(G35*H35,P4)</f>
        <v>0</v>
      </c>
      <c r="L35" s="30">
        <v>0</v>
      </c>
      <c r="M35" s="24">
        <f>ROUND(G35*L35,P4)</f>
        <v>0</v>
      </c>
      <c r="N35" s="25" t="s">
        <v>138</v>
      </c>
      <c r="O35" s="31">
        <f>M35*AA35</f>
        <v>0</v>
      </c>
      <c r="P35" s="1">
        <v>3</v>
      </c>
      <c r="AA35" s="1">
        <f>IF(P35=1,$O$3,IF(P35=2,$O$4,$O$5))</f>
        <v>0</v>
      </c>
    </row>
    <row r="36">
      <c r="A36" s="1" t="s">
        <v>114</v>
      </c>
      <c r="E36" s="27" t="s">
        <v>138</v>
      </c>
    </row>
    <row r="37">
      <c r="A37" s="1" t="s">
        <v>116</v>
      </c>
      <c r="E37" s="32" t="s">
        <v>2724</v>
      </c>
    </row>
    <row r="38">
      <c r="A38" s="1" t="s">
        <v>117</v>
      </c>
      <c r="E38" s="27" t="s">
        <v>138</v>
      </c>
    </row>
    <row r="39">
      <c r="A39" s="1" t="s">
        <v>108</v>
      </c>
      <c r="B39" s="1">
        <v>8</v>
      </c>
      <c r="C39" s="26" t="s">
        <v>6879</v>
      </c>
      <c r="D39" t="s">
        <v>138</v>
      </c>
      <c r="E39" s="27" t="s">
        <v>6880</v>
      </c>
      <c r="F39" s="28" t="s">
        <v>140</v>
      </c>
      <c r="G39" s="29">
        <v>1</v>
      </c>
      <c r="H39" s="28">
        <v>0</v>
      </c>
      <c r="I39" s="30">
        <f>ROUND(G39*H39,P4)</f>
        <v>0</v>
      </c>
      <c r="L39" s="30">
        <v>0</v>
      </c>
      <c r="M39" s="24">
        <f>ROUND(G39*L39,P4)</f>
        <v>0</v>
      </c>
      <c r="N39" s="25" t="s">
        <v>138</v>
      </c>
      <c r="O39" s="31">
        <f>M39*AA39</f>
        <v>0</v>
      </c>
      <c r="P39" s="1">
        <v>3</v>
      </c>
      <c r="AA39" s="1">
        <f>IF(P39=1,$O$3,IF(P39=2,$O$4,$O$5))</f>
        <v>0</v>
      </c>
    </row>
    <row r="40">
      <c r="A40" s="1" t="s">
        <v>114</v>
      </c>
      <c r="E40" s="27" t="s">
        <v>138</v>
      </c>
    </row>
    <row r="41" ht="26.4">
      <c r="A41" s="1" t="s">
        <v>116</v>
      </c>
      <c r="E41" s="32" t="s">
        <v>6857</v>
      </c>
    </row>
    <row r="42" ht="66">
      <c r="A42" s="1" t="s">
        <v>117</v>
      </c>
      <c r="E42" s="27" t="s">
        <v>6881</v>
      </c>
    </row>
    <row r="43">
      <c r="A43" s="1" t="s">
        <v>108</v>
      </c>
      <c r="B43" s="1">
        <v>10</v>
      </c>
      <c r="C43" s="26" t="s">
        <v>6882</v>
      </c>
      <c r="D43" t="s">
        <v>138</v>
      </c>
      <c r="E43" s="27" t="s">
        <v>6883</v>
      </c>
      <c r="F43" s="28" t="s">
        <v>140</v>
      </c>
      <c r="G43" s="29">
        <v>1</v>
      </c>
      <c r="H43" s="28">
        <v>0</v>
      </c>
      <c r="I43" s="30">
        <f>ROUND(G43*H43,P4)</f>
        <v>0</v>
      </c>
      <c r="L43" s="30">
        <v>0</v>
      </c>
      <c r="M43" s="24">
        <f>ROUND(G43*L43,P4)</f>
        <v>0</v>
      </c>
      <c r="N43" s="25" t="s">
        <v>138</v>
      </c>
      <c r="O43" s="31">
        <f>M43*AA43</f>
        <v>0</v>
      </c>
      <c r="P43" s="1">
        <v>3</v>
      </c>
      <c r="AA43" s="1">
        <f>IF(P43=1,$O$3,IF(P43=2,$O$4,$O$5))</f>
        <v>0</v>
      </c>
    </row>
    <row r="44">
      <c r="A44" s="1" t="s">
        <v>114</v>
      </c>
      <c r="E44" s="27" t="s">
        <v>138</v>
      </c>
    </row>
    <row r="45">
      <c r="A45" s="1" t="s">
        <v>116</v>
      </c>
      <c r="E45" s="32" t="s">
        <v>2724</v>
      </c>
    </row>
    <row r="46" ht="132">
      <c r="A46" s="1" t="s">
        <v>117</v>
      </c>
      <c r="E46" s="27" t="s">
        <v>6884</v>
      </c>
    </row>
    <row r="47">
      <c r="A47" s="1" t="s">
        <v>108</v>
      </c>
      <c r="B47" s="1">
        <v>11</v>
      </c>
      <c r="C47" s="26" t="s">
        <v>6885</v>
      </c>
      <c r="D47" t="s">
        <v>138</v>
      </c>
      <c r="E47" s="27" t="s">
        <v>6886</v>
      </c>
      <c r="F47" s="28" t="s">
        <v>140</v>
      </c>
      <c r="G47" s="29">
        <v>1</v>
      </c>
      <c r="H47" s="28">
        <v>0</v>
      </c>
      <c r="I47" s="30">
        <f>ROUND(G47*H47,P4)</f>
        <v>0</v>
      </c>
      <c r="L47" s="30">
        <v>0</v>
      </c>
      <c r="M47" s="24">
        <f>ROUND(G47*L47,P4)</f>
        <v>0</v>
      </c>
      <c r="N47" s="25" t="s">
        <v>138</v>
      </c>
      <c r="O47" s="31">
        <f>M47*AA47</f>
        <v>0</v>
      </c>
      <c r="P47" s="1">
        <v>3</v>
      </c>
      <c r="AA47" s="1">
        <f>IF(P47=1,$O$3,IF(P47=2,$O$4,$O$5))</f>
        <v>0</v>
      </c>
    </row>
    <row r="48">
      <c r="A48" s="1" t="s">
        <v>114</v>
      </c>
      <c r="E48" s="27" t="s">
        <v>138</v>
      </c>
    </row>
    <row r="49" ht="26.4">
      <c r="A49" s="1" t="s">
        <v>116</v>
      </c>
      <c r="E49" s="32" t="s">
        <v>6887</v>
      </c>
    </row>
    <row r="50" ht="66">
      <c r="A50" s="1" t="s">
        <v>117</v>
      </c>
      <c r="E50" s="27" t="s">
        <v>6888</v>
      </c>
    </row>
    <row r="51">
      <c r="A51" s="1" t="s">
        <v>105</v>
      </c>
      <c r="C51" s="22" t="s">
        <v>2560</v>
      </c>
      <c r="E51" s="23" t="s">
        <v>6889</v>
      </c>
      <c r="L51" s="24">
        <f>SUMIFS(L52:L55,A52:A55,"P")</f>
        <v>0</v>
      </c>
      <c r="M51" s="24">
        <f>SUMIFS(M52:M55,A52:A55,"P")</f>
        <v>0</v>
      </c>
      <c r="N51" s="25"/>
    </row>
    <row r="52">
      <c r="A52" s="1" t="s">
        <v>108</v>
      </c>
      <c r="B52" s="1">
        <v>15</v>
      </c>
      <c r="C52" s="26" t="s">
        <v>6890</v>
      </c>
      <c r="D52" t="s">
        <v>138</v>
      </c>
      <c r="E52" s="27" t="s">
        <v>6891</v>
      </c>
      <c r="F52" s="28" t="s">
        <v>140</v>
      </c>
      <c r="G52" s="29">
        <v>1</v>
      </c>
      <c r="H52" s="28">
        <v>0</v>
      </c>
      <c r="I52" s="30">
        <f>ROUND(G52*H52,P4)</f>
        <v>0</v>
      </c>
      <c r="L52" s="30">
        <v>0</v>
      </c>
      <c r="M52" s="24">
        <f>ROUND(G52*L52,P4)</f>
        <v>0</v>
      </c>
      <c r="N52" s="25" t="s">
        <v>138</v>
      </c>
      <c r="O52" s="31">
        <f>M52*AA52</f>
        <v>0</v>
      </c>
      <c r="P52" s="1">
        <v>3</v>
      </c>
      <c r="AA52" s="1">
        <f>IF(P52=1,$O$3,IF(P52=2,$O$4,$O$5))</f>
        <v>0</v>
      </c>
    </row>
    <row r="53">
      <c r="A53" s="1" t="s">
        <v>114</v>
      </c>
      <c r="E53" s="27" t="s">
        <v>6892</v>
      </c>
    </row>
    <row r="54" ht="26.4">
      <c r="A54" s="1" t="s">
        <v>116</v>
      </c>
      <c r="E54" s="32" t="s">
        <v>6893</v>
      </c>
    </row>
    <row r="55" ht="92.4">
      <c r="A55" s="1" t="s">
        <v>117</v>
      </c>
      <c r="E55" s="27" t="s">
        <v>6894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12</v>
      </c>
      <c r="M3" s="20">
        <f>Rekapitulace!C10</f>
        <v>0</v>
      </c>
      <c r="N3" s="6" t="s">
        <v>3</v>
      </c>
      <c r="O3">
        <v>0</v>
      </c>
      <c r="P3">
        <v>2</v>
      </c>
    </row>
    <row r="4" ht="34.01575" customHeight="1">
      <c r="A4" s="16" t="s">
        <v>83</v>
      </c>
      <c r="B4" s="17" t="s">
        <v>84</v>
      </c>
      <c r="C4" s="18" t="s">
        <v>12</v>
      </c>
      <c r="D4" s="1"/>
      <c r="E4" s="17" t="s">
        <v>13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COUNTIFS(L8:L132,"=0",A8:A132,"P")+COUNTIFS(L8:L132,"",A8:A132,"P")+SUM(Q8:Q132)</f>
        <v>0</v>
      </c>
    </row>
    <row r="8">
      <c r="A8" s="1" t="s">
        <v>100</v>
      </c>
      <c r="C8" s="22" t="s">
        <v>480</v>
      </c>
      <c r="E8" s="23" t="s">
        <v>17</v>
      </c>
      <c r="L8" s="24">
        <f>L9</f>
        <v>0</v>
      </c>
      <c r="M8" s="24">
        <f>M9</f>
        <v>0</v>
      </c>
      <c r="N8" s="25"/>
    </row>
    <row r="9">
      <c r="A9" s="1" t="s">
        <v>102</v>
      </c>
      <c r="C9" s="22" t="s">
        <v>481</v>
      </c>
      <c r="E9" s="23" t="s">
        <v>482</v>
      </c>
      <c r="L9" s="24">
        <f>L10+L19</f>
        <v>0</v>
      </c>
      <c r="M9" s="24">
        <f>M10+M19</f>
        <v>0</v>
      </c>
      <c r="N9" s="25"/>
    </row>
    <row r="10">
      <c r="A10" s="1" t="s">
        <v>105</v>
      </c>
      <c r="C10" s="22" t="s">
        <v>483</v>
      </c>
      <c r="E10" s="23" t="s">
        <v>107</v>
      </c>
      <c r="L10" s="24">
        <f>SUMIFS(L11:L18,A11:A18,"P")</f>
        <v>0</v>
      </c>
      <c r="M10" s="24">
        <f>SUMIFS(M11:M18,A11:A18,"P")</f>
        <v>0</v>
      </c>
      <c r="N10" s="25"/>
    </row>
    <row r="11" ht="26.4">
      <c r="A11" s="1" t="s">
        <v>108</v>
      </c>
      <c r="B11" s="1">
        <v>1</v>
      </c>
      <c r="C11" s="26" t="s">
        <v>125</v>
      </c>
      <c r="D11" t="s">
        <v>126</v>
      </c>
      <c r="E11" s="27" t="s">
        <v>127</v>
      </c>
      <c r="F11" s="28" t="s">
        <v>112</v>
      </c>
      <c r="G11" s="29">
        <v>8</v>
      </c>
      <c r="H11" s="28">
        <v>0</v>
      </c>
      <c r="I11" s="30">
        <f>ROUND(G11*H11,P4)</f>
        <v>0</v>
      </c>
      <c r="L11" s="30">
        <v>0</v>
      </c>
      <c r="M11" s="24">
        <f>ROUND(G11*L11,P4)</f>
        <v>0</v>
      </c>
      <c r="N11" s="25" t="s">
        <v>113</v>
      </c>
      <c r="O11" s="31">
        <f>M11*AA11</f>
        <v>0</v>
      </c>
      <c r="P11" s="1">
        <v>3</v>
      </c>
      <c r="AA11" s="1">
        <f>IF(P11=1,$O$3,IF(P11=2,$O$4,$O$5))</f>
        <v>0</v>
      </c>
    </row>
    <row r="12" ht="26.4">
      <c r="A12" s="1" t="s">
        <v>114</v>
      </c>
      <c r="E12" s="27" t="s">
        <v>115</v>
      </c>
    </row>
    <row r="13">
      <c r="A13" s="1" t="s">
        <v>116</v>
      </c>
    </row>
    <row r="14" ht="184.8">
      <c r="A14" s="1" t="s">
        <v>117</v>
      </c>
      <c r="E14" s="27" t="s">
        <v>484</v>
      </c>
    </row>
    <row r="15">
      <c r="A15" s="1" t="s">
        <v>108</v>
      </c>
      <c r="B15" s="1">
        <v>2</v>
      </c>
      <c r="C15" s="26" t="s">
        <v>137</v>
      </c>
      <c r="D15" t="s">
        <v>138</v>
      </c>
      <c r="E15" s="27" t="s">
        <v>139</v>
      </c>
      <c r="F15" s="28" t="s">
        <v>140</v>
      </c>
      <c r="G15" s="29">
        <v>1</v>
      </c>
      <c r="H15" s="28">
        <v>0</v>
      </c>
      <c r="I15" s="30">
        <f>ROUND(G15*H15,P4)</f>
        <v>0</v>
      </c>
      <c r="L15" s="30">
        <v>0</v>
      </c>
      <c r="M15" s="24">
        <f>ROUND(G15*L15,P4)</f>
        <v>0</v>
      </c>
      <c r="N15" s="25" t="s">
        <v>141</v>
      </c>
      <c r="O15" s="31">
        <f>M15*AA15</f>
        <v>0</v>
      </c>
      <c r="P15" s="1">
        <v>3</v>
      </c>
      <c r="AA15" s="1">
        <f>IF(P15=1,$O$3,IF(P15=2,$O$4,$O$5))</f>
        <v>0</v>
      </c>
    </row>
    <row r="16">
      <c r="A16" s="1" t="s">
        <v>114</v>
      </c>
      <c r="E16" s="27" t="s">
        <v>142</v>
      </c>
    </row>
    <row r="17">
      <c r="A17" s="1" t="s">
        <v>116</v>
      </c>
    </row>
    <row r="18" ht="52.8">
      <c r="A18" s="1" t="s">
        <v>117</v>
      </c>
      <c r="E18" s="27" t="s">
        <v>143</v>
      </c>
    </row>
    <row r="19">
      <c r="A19" s="1" t="s">
        <v>105</v>
      </c>
      <c r="C19" s="22" t="s">
        <v>155</v>
      </c>
      <c r="E19" s="23" t="s">
        <v>156</v>
      </c>
      <c r="L19" s="24">
        <f>SUMIFS(L20:L131,A20:A131,"P")</f>
        <v>0</v>
      </c>
      <c r="M19" s="24">
        <f>SUMIFS(M20:M131,A20:A131,"P")</f>
        <v>0</v>
      </c>
      <c r="N19" s="25"/>
    </row>
    <row r="20">
      <c r="A20" s="1" t="s">
        <v>108</v>
      </c>
      <c r="B20" s="1">
        <v>3</v>
      </c>
      <c r="C20" s="26" t="s">
        <v>221</v>
      </c>
      <c r="D20" t="s">
        <v>138</v>
      </c>
      <c r="E20" s="27" t="s">
        <v>222</v>
      </c>
      <c r="F20" s="28" t="s">
        <v>167</v>
      </c>
      <c r="G20" s="29">
        <v>40</v>
      </c>
      <c r="H20" s="28">
        <v>0</v>
      </c>
      <c r="I20" s="30">
        <f>ROUND(G20*H20,P4)</f>
        <v>0</v>
      </c>
      <c r="L20" s="30">
        <v>0</v>
      </c>
      <c r="M20" s="24">
        <f>ROUND(G20*L20,P4)</f>
        <v>0</v>
      </c>
      <c r="N20" s="25" t="s">
        <v>149</v>
      </c>
      <c r="O20" s="31">
        <f>M20*AA20</f>
        <v>0</v>
      </c>
      <c r="P20" s="1">
        <v>3</v>
      </c>
      <c r="AA20" s="1">
        <f>IF(P20=1,$O$3,IF(P20=2,$O$4,$O$5))</f>
        <v>0</v>
      </c>
    </row>
    <row r="21">
      <c r="A21" s="1" t="s">
        <v>114</v>
      </c>
      <c r="E21" s="27" t="s">
        <v>138</v>
      </c>
    </row>
    <row r="22">
      <c r="A22" s="1" t="s">
        <v>116</v>
      </c>
    </row>
    <row r="23" ht="118.8">
      <c r="A23" s="1" t="s">
        <v>117</v>
      </c>
      <c r="E23" s="27" t="s">
        <v>223</v>
      </c>
    </row>
    <row r="24">
      <c r="A24" s="1" t="s">
        <v>108</v>
      </c>
      <c r="B24" s="1">
        <v>4</v>
      </c>
      <c r="C24" s="26" t="s">
        <v>224</v>
      </c>
      <c r="D24" t="s">
        <v>138</v>
      </c>
      <c r="E24" s="27" t="s">
        <v>225</v>
      </c>
      <c r="F24" s="28" t="s">
        <v>167</v>
      </c>
      <c r="G24" s="29">
        <v>40</v>
      </c>
      <c r="H24" s="28">
        <v>0</v>
      </c>
      <c r="I24" s="30">
        <f>ROUND(G24*H24,P4)</f>
        <v>0</v>
      </c>
      <c r="L24" s="30">
        <v>0</v>
      </c>
      <c r="M24" s="24">
        <f>ROUND(G24*L24,P4)</f>
        <v>0</v>
      </c>
      <c r="N24" s="25" t="s">
        <v>149</v>
      </c>
      <c r="O24" s="31">
        <f>M24*AA24</f>
        <v>0</v>
      </c>
      <c r="P24" s="1">
        <v>3</v>
      </c>
      <c r="AA24" s="1">
        <f>IF(P24=1,$O$3,IF(P24=2,$O$4,$O$5))</f>
        <v>0</v>
      </c>
    </row>
    <row r="25">
      <c r="A25" s="1" t="s">
        <v>114</v>
      </c>
      <c r="E25" s="27" t="s">
        <v>138</v>
      </c>
    </row>
    <row r="26">
      <c r="A26" s="1" t="s">
        <v>116</v>
      </c>
    </row>
    <row r="27" ht="118.8">
      <c r="A27" s="1" t="s">
        <v>117</v>
      </c>
      <c r="E27" s="27" t="s">
        <v>226</v>
      </c>
    </row>
    <row r="28" ht="26.4">
      <c r="A28" s="1" t="s">
        <v>108</v>
      </c>
      <c r="B28" s="1">
        <v>5</v>
      </c>
      <c r="C28" s="26" t="s">
        <v>485</v>
      </c>
      <c r="D28" t="s">
        <v>138</v>
      </c>
      <c r="E28" s="27" t="s">
        <v>486</v>
      </c>
      <c r="F28" s="28" t="s">
        <v>159</v>
      </c>
      <c r="G28" s="29">
        <v>3</v>
      </c>
      <c r="H28" s="28">
        <v>0</v>
      </c>
      <c r="I28" s="30">
        <f>ROUND(G28*H28,P4)</f>
        <v>0</v>
      </c>
      <c r="L28" s="30">
        <v>0</v>
      </c>
      <c r="M28" s="24">
        <f>ROUND(G28*L28,P4)</f>
        <v>0</v>
      </c>
      <c r="N28" s="25" t="s">
        <v>149</v>
      </c>
      <c r="O28" s="31">
        <f>M28*AA28</f>
        <v>0</v>
      </c>
      <c r="P28" s="1">
        <v>3</v>
      </c>
      <c r="AA28" s="1">
        <f>IF(P28=1,$O$3,IF(P28=2,$O$4,$O$5))</f>
        <v>0</v>
      </c>
    </row>
    <row r="29">
      <c r="A29" s="1" t="s">
        <v>114</v>
      </c>
      <c r="E29" s="27" t="s">
        <v>138</v>
      </c>
    </row>
    <row r="30">
      <c r="A30" s="1" t="s">
        <v>116</v>
      </c>
    </row>
    <row r="31" ht="171.6">
      <c r="A31" s="1" t="s">
        <v>117</v>
      </c>
      <c r="E31" s="27" t="s">
        <v>487</v>
      </c>
    </row>
    <row r="32">
      <c r="A32" s="1" t="s">
        <v>108</v>
      </c>
      <c r="B32" s="1">
        <v>6</v>
      </c>
      <c r="C32" s="26" t="s">
        <v>488</v>
      </c>
      <c r="D32" t="s">
        <v>138</v>
      </c>
      <c r="E32" s="27" t="s">
        <v>489</v>
      </c>
      <c r="F32" s="28" t="s">
        <v>159</v>
      </c>
      <c r="G32" s="29">
        <v>1</v>
      </c>
      <c r="H32" s="28">
        <v>0</v>
      </c>
      <c r="I32" s="30">
        <f>ROUND(G32*H32,P4)</f>
        <v>0</v>
      </c>
      <c r="L32" s="30">
        <v>0</v>
      </c>
      <c r="M32" s="24">
        <f>ROUND(G32*L32,P4)</f>
        <v>0</v>
      </c>
      <c r="N32" s="25" t="s">
        <v>149</v>
      </c>
      <c r="O32" s="31">
        <f>M32*AA32</f>
        <v>0</v>
      </c>
      <c r="P32" s="1">
        <v>3</v>
      </c>
      <c r="AA32" s="1">
        <f>IF(P32=1,$O$3,IF(P32=2,$O$4,$O$5))</f>
        <v>0</v>
      </c>
    </row>
    <row r="33">
      <c r="A33" s="1" t="s">
        <v>114</v>
      </c>
      <c r="E33" s="27" t="s">
        <v>138</v>
      </c>
    </row>
    <row r="34">
      <c r="A34" s="1" t="s">
        <v>116</v>
      </c>
    </row>
    <row r="35" ht="132">
      <c r="A35" s="1" t="s">
        <v>117</v>
      </c>
      <c r="E35" s="27" t="s">
        <v>490</v>
      </c>
    </row>
    <row r="36">
      <c r="A36" s="1" t="s">
        <v>108</v>
      </c>
      <c r="B36" s="1">
        <v>7</v>
      </c>
      <c r="C36" s="26" t="s">
        <v>491</v>
      </c>
      <c r="D36" t="s">
        <v>138</v>
      </c>
      <c r="E36" s="27" t="s">
        <v>492</v>
      </c>
      <c r="F36" s="28" t="s">
        <v>159</v>
      </c>
      <c r="G36" s="29">
        <v>1</v>
      </c>
      <c r="H36" s="28">
        <v>0</v>
      </c>
      <c r="I36" s="30">
        <f>ROUND(G36*H36,P4)</f>
        <v>0</v>
      </c>
      <c r="L36" s="30">
        <v>0</v>
      </c>
      <c r="M36" s="24">
        <f>ROUND(G36*L36,P4)</f>
        <v>0</v>
      </c>
      <c r="N36" s="25" t="s">
        <v>149</v>
      </c>
      <c r="O36" s="31">
        <f>M36*AA36</f>
        <v>0</v>
      </c>
      <c r="P36" s="1">
        <v>3</v>
      </c>
      <c r="AA36" s="1">
        <f>IF(P36=1,$O$3,IF(P36=2,$O$4,$O$5))</f>
        <v>0</v>
      </c>
    </row>
    <row r="37">
      <c r="A37" s="1" t="s">
        <v>114</v>
      </c>
      <c r="E37" s="27" t="s">
        <v>138</v>
      </c>
    </row>
    <row r="38">
      <c r="A38" s="1" t="s">
        <v>116</v>
      </c>
    </row>
    <row r="39" ht="145.2">
      <c r="A39" s="1" t="s">
        <v>117</v>
      </c>
      <c r="E39" s="27" t="s">
        <v>493</v>
      </c>
    </row>
    <row r="40">
      <c r="A40" s="1" t="s">
        <v>108</v>
      </c>
      <c r="B40" s="1">
        <v>8</v>
      </c>
      <c r="C40" s="26" t="s">
        <v>494</v>
      </c>
      <c r="D40" t="s">
        <v>138</v>
      </c>
      <c r="E40" s="27" t="s">
        <v>495</v>
      </c>
      <c r="F40" s="28" t="s">
        <v>159</v>
      </c>
      <c r="G40" s="29">
        <v>1</v>
      </c>
      <c r="H40" s="28">
        <v>0</v>
      </c>
      <c r="I40" s="30">
        <f>ROUND(G40*H40,P4)</f>
        <v>0</v>
      </c>
      <c r="L40" s="30">
        <v>0</v>
      </c>
      <c r="M40" s="24">
        <f>ROUND(G40*L40,P4)</f>
        <v>0</v>
      </c>
      <c r="N40" s="25" t="s">
        <v>149</v>
      </c>
      <c r="O40" s="31">
        <f>M40*AA40</f>
        <v>0</v>
      </c>
      <c r="P40" s="1">
        <v>3</v>
      </c>
      <c r="AA40" s="1">
        <f>IF(P40=1,$O$3,IF(P40=2,$O$4,$O$5))</f>
        <v>0</v>
      </c>
    </row>
    <row r="41">
      <c r="A41" s="1" t="s">
        <v>114</v>
      </c>
      <c r="E41" s="27" t="s">
        <v>138</v>
      </c>
    </row>
    <row r="42">
      <c r="A42" s="1" t="s">
        <v>116</v>
      </c>
    </row>
    <row r="43" ht="171.6">
      <c r="A43" s="1" t="s">
        <v>117</v>
      </c>
      <c r="E43" s="27" t="s">
        <v>496</v>
      </c>
    </row>
    <row r="44">
      <c r="A44" s="1" t="s">
        <v>108</v>
      </c>
      <c r="B44" s="1">
        <v>9</v>
      </c>
      <c r="C44" s="26" t="s">
        <v>497</v>
      </c>
      <c r="D44" t="s">
        <v>138</v>
      </c>
      <c r="E44" s="27" t="s">
        <v>498</v>
      </c>
      <c r="F44" s="28" t="s">
        <v>159</v>
      </c>
      <c r="G44" s="29">
        <v>2</v>
      </c>
      <c r="H44" s="28">
        <v>0</v>
      </c>
      <c r="I44" s="30">
        <f>ROUND(G44*H44,P4)</f>
        <v>0</v>
      </c>
      <c r="L44" s="30">
        <v>0</v>
      </c>
      <c r="M44" s="24">
        <f>ROUND(G44*L44,P4)</f>
        <v>0</v>
      </c>
      <c r="N44" s="25" t="s">
        <v>149</v>
      </c>
      <c r="O44" s="31">
        <f>M44*AA44</f>
        <v>0</v>
      </c>
      <c r="P44" s="1">
        <v>3</v>
      </c>
      <c r="AA44" s="1">
        <f>IF(P44=1,$O$3,IF(P44=2,$O$4,$O$5))</f>
        <v>0</v>
      </c>
    </row>
    <row r="45">
      <c r="A45" s="1" t="s">
        <v>114</v>
      </c>
      <c r="E45" s="27" t="s">
        <v>138</v>
      </c>
    </row>
    <row r="46">
      <c r="A46" s="1" t="s">
        <v>116</v>
      </c>
    </row>
    <row r="47" ht="105.6">
      <c r="A47" s="1" t="s">
        <v>117</v>
      </c>
      <c r="E47" s="27" t="s">
        <v>499</v>
      </c>
    </row>
    <row r="48">
      <c r="A48" s="1" t="s">
        <v>108</v>
      </c>
      <c r="B48" s="1">
        <v>10</v>
      </c>
      <c r="C48" s="26" t="s">
        <v>500</v>
      </c>
      <c r="D48" t="s">
        <v>138</v>
      </c>
      <c r="E48" s="27" t="s">
        <v>501</v>
      </c>
      <c r="F48" s="28" t="s">
        <v>159</v>
      </c>
      <c r="G48" s="29">
        <v>2</v>
      </c>
      <c r="H48" s="28">
        <v>0</v>
      </c>
      <c r="I48" s="30">
        <f>ROUND(G48*H48,P4)</f>
        <v>0</v>
      </c>
      <c r="L48" s="30">
        <v>0</v>
      </c>
      <c r="M48" s="24">
        <f>ROUND(G48*L48,P4)</f>
        <v>0</v>
      </c>
      <c r="N48" s="25" t="s">
        <v>149</v>
      </c>
      <c r="O48" s="31">
        <f>M48*AA48</f>
        <v>0</v>
      </c>
      <c r="P48" s="1">
        <v>3</v>
      </c>
      <c r="AA48" s="1">
        <f>IF(P48=1,$O$3,IF(P48=2,$O$4,$O$5))</f>
        <v>0</v>
      </c>
    </row>
    <row r="49">
      <c r="A49" s="1" t="s">
        <v>114</v>
      </c>
      <c r="E49" s="27" t="s">
        <v>138</v>
      </c>
    </row>
    <row r="50">
      <c r="A50" s="1" t="s">
        <v>116</v>
      </c>
    </row>
    <row r="51" ht="105.6">
      <c r="A51" s="1" t="s">
        <v>117</v>
      </c>
      <c r="E51" s="27" t="s">
        <v>502</v>
      </c>
    </row>
    <row r="52" ht="26.4">
      <c r="A52" s="1" t="s">
        <v>108</v>
      </c>
      <c r="B52" s="1">
        <v>11</v>
      </c>
      <c r="C52" s="26" t="s">
        <v>257</v>
      </c>
      <c r="D52" t="s">
        <v>138</v>
      </c>
      <c r="E52" s="27" t="s">
        <v>258</v>
      </c>
      <c r="F52" s="28" t="s">
        <v>159</v>
      </c>
      <c r="G52" s="29">
        <v>3</v>
      </c>
      <c r="H52" s="28">
        <v>0</v>
      </c>
      <c r="I52" s="30">
        <f>ROUND(G52*H52,P4)</f>
        <v>0</v>
      </c>
      <c r="L52" s="30">
        <v>0</v>
      </c>
      <c r="M52" s="24">
        <f>ROUND(G52*L52,P4)</f>
        <v>0</v>
      </c>
      <c r="N52" s="25" t="s">
        <v>149</v>
      </c>
      <c r="O52" s="31">
        <f>M52*AA52</f>
        <v>0</v>
      </c>
      <c r="P52" s="1">
        <v>3</v>
      </c>
      <c r="AA52" s="1">
        <f>IF(P52=1,$O$3,IF(P52=2,$O$4,$O$5))</f>
        <v>0</v>
      </c>
    </row>
    <row r="53">
      <c r="A53" s="1" t="s">
        <v>114</v>
      </c>
      <c r="E53" s="27" t="s">
        <v>138</v>
      </c>
    </row>
    <row r="54">
      <c r="A54" s="1" t="s">
        <v>116</v>
      </c>
    </row>
    <row r="55" ht="132">
      <c r="A55" s="1" t="s">
        <v>117</v>
      </c>
      <c r="E55" s="27" t="s">
        <v>259</v>
      </c>
    </row>
    <row r="56">
      <c r="A56" s="1" t="s">
        <v>108</v>
      </c>
      <c r="B56" s="1">
        <v>12</v>
      </c>
      <c r="C56" s="26" t="s">
        <v>503</v>
      </c>
      <c r="D56" t="s">
        <v>138</v>
      </c>
      <c r="E56" s="27" t="s">
        <v>504</v>
      </c>
      <c r="F56" s="28" t="s">
        <v>159</v>
      </c>
      <c r="G56" s="29">
        <v>2</v>
      </c>
      <c r="H56" s="28">
        <v>0</v>
      </c>
      <c r="I56" s="30">
        <f>ROUND(G56*H56,P4)</f>
        <v>0</v>
      </c>
      <c r="L56" s="30">
        <v>0</v>
      </c>
      <c r="M56" s="24">
        <f>ROUND(G56*L56,P4)</f>
        <v>0</v>
      </c>
      <c r="N56" s="25" t="s">
        <v>149</v>
      </c>
      <c r="O56" s="31">
        <f>M56*AA56</f>
        <v>0</v>
      </c>
      <c r="P56" s="1">
        <v>3</v>
      </c>
      <c r="AA56" s="1">
        <f>IF(P56=1,$O$3,IF(P56=2,$O$4,$O$5))</f>
        <v>0</v>
      </c>
    </row>
    <row r="57">
      <c r="A57" s="1" t="s">
        <v>114</v>
      </c>
      <c r="E57" s="27" t="s">
        <v>138</v>
      </c>
    </row>
    <row r="58">
      <c r="A58" s="1" t="s">
        <v>116</v>
      </c>
    </row>
    <row r="59" ht="158.4">
      <c r="A59" s="1" t="s">
        <v>117</v>
      </c>
      <c r="E59" s="27" t="s">
        <v>505</v>
      </c>
    </row>
    <row r="60" ht="26.4">
      <c r="A60" s="1" t="s">
        <v>108</v>
      </c>
      <c r="B60" s="1">
        <v>13</v>
      </c>
      <c r="C60" s="26" t="s">
        <v>506</v>
      </c>
      <c r="D60" t="s">
        <v>138</v>
      </c>
      <c r="E60" s="27" t="s">
        <v>507</v>
      </c>
      <c r="F60" s="28" t="s">
        <v>159</v>
      </c>
      <c r="G60" s="29">
        <v>1</v>
      </c>
      <c r="H60" s="28">
        <v>0</v>
      </c>
      <c r="I60" s="30">
        <f>ROUND(G60*H60,P4)</f>
        <v>0</v>
      </c>
      <c r="L60" s="30">
        <v>0</v>
      </c>
      <c r="M60" s="24">
        <f>ROUND(G60*L60,P4)</f>
        <v>0</v>
      </c>
      <c r="N60" s="25" t="s">
        <v>149</v>
      </c>
      <c r="O60" s="31">
        <f>M60*AA60</f>
        <v>0</v>
      </c>
      <c r="P60" s="1">
        <v>3</v>
      </c>
      <c r="AA60" s="1">
        <f>IF(P60=1,$O$3,IF(P60=2,$O$4,$O$5))</f>
        <v>0</v>
      </c>
    </row>
    <row r="61">
      <c r="A61" s="1" t="s">
        <v>114</v>
      </c>
      <c r="E61" s="27" t="s">
        <v>138</v>
      </c>
    </row>
    <row r="62">
      <c r="A62" s="1" t="s">
        <v>116</v>
      </c>
    </row>
    <row r="63" ht="79.2">
      <c r="A63" s="1" t="s">
        <v>117</v>
      </c>
      <c r="E63" s="27" t="s">
        <v>508</v>
      </c>
    </row>
    <row r="64">
      <c r="A64" s="1" t="s">
        <v>108</v>
      </c>
      <c r="B64" s="1">
        <v>14</v>
      </c>
      <c r="C64" s="26" t="s">
        <v>509</v>
      </c>
      <c r="D64" t="s">
        <v>138</v>
      </c>
      <c r="E64" s="27" t="s">
        <v>510</v>
      </c>
      <c r="F64" s="28" t="s">
        <v>159</v>
      </c>
      <c r="G64" s="29">
        <v>3</v>
      </c>
      <c r="H64" s="28">
        <v>0</v>
      </c>
      <c r="I64" s="30">
        <f>ROUND(G64*H64,P4)</f>
        <v>0</v>
      </c>
      <c r="L64" s="30">
        <v>0</v>
      </c>
      <c r="M64" s="24">
        <f>ROUND(G64*L64,P4)</f>
        <v>0</v>
      </c>
      <c r="N64" s="25" t="s">
        <v>149</v>
      </c>
      <c r="O64" s="31">
        <f>M64*AA64</f>
        <v>0</v>
      </c>
      <c r="P64" s="1">
        <v>3</v>
      </c>
      <c r="AA64" s="1">
        <f>IF(P64=1,$O$3,IF(P64=2,$O$4,$O$5))</f>
        <v>0</v>
      </c>
    </row>
    <row r="65">
      <c r="A65" s="1" t="s">
        <v>114</v>
      </c>
      <c r="E65" s="27" t="s">
        <v>138</v>
      </c>
    </row>
    <row r="66">
      <c r="A66" s="1" t="s">
        <v>116</v>
      </c>
    </row>
    <row r="67" ht="92.4">
      <c r="A67" s="1" t="s">
        <v>117</v>
      </c>
      <c r="E67" s="27" t="s">
        <v>511</v>
      </c>
    </row>
    <row r="68">
      <c r="A68" s="1" t="s">
        <v>108</v>
      </c>
      <c r="B68" s="1">
        <v>15</v>
      </c>
      <c r="C68" s="26" t="s">
        <v>512</v>
      </c>
      <c r="D68" t="s">
        <v>138</v>
      </c>
      <c r="E68" s="27" t="s">
        <v>513</v>
      </c>
      <c r="F68" s="28" t="s">
        <v>159</v>
      </c>
      <c r="G68" s="29">
        <v>6</v>
      </c>
      <c r="H68" s="28">
        <v>0</v>
      </c>
      <c r="I68" s="30">
        <f>ROUND(G68*H68,P4)</f>
        <v>0</v>
      </c>
      <c r="L68" s="30">
        <v>0</v>
      </c>
      <c r="M68" s="24">
        <f>ROUND(G68*L68,P4)</f>
        <v>0</v>
      </c>
      <c r="N68" s="25" t="s">
        <v>149</v>
      </c>
      <c r="O68" s="31">
        <f>M68*AA68</f>
        <v>0</v>
      </c>
      <c r="P68" s="1">
        <v>3</v>
      </c>
      <c r="AA68" s="1">
        <f>IF(P68=1,$O$3,IF(P68=2,$O$4,$O$5))</f>
        <v>0</v>
      </c>
    </row>
    <row r="69">
      <c r="A69" s="1" t="s">
        <v>114</v>
      </c>
      <c r="E69" s="27" t="s">
        <v>138</v>
      </c>
    </row>
    <row r="70">
      <c r="A70" s="1" t="s">
        <v>116</v>
      </c>
    </row>
    <row r="71" ht="118.8">
      <c r="A71" s="1" t="s">
        <v>117</v>
      </c>
      <c r="E71" s="27" t="s">
        <v>514</v>
      </c>
    </row>
    <row r="72">
      <c r="A72" s="1" t="s">
        <v>108</v>
      </c>
      <c r="B72" s="1">
        <v>16</v>
      </c>
      <c r="C72" s="26" t="s">
        <v>515</v>
      </c>
      <c r="D72" t="s">
        <v>138</v>
      </c>
      <c r="E72" s="27" t="s">
        <v>516</v>
      </c>
      <c r="F72" s="28" t="s">
        <v>159</v>
      </c>
      <c r="G72" s="29">
        <v>1</v>
      </c>
      <c r="H72" s="28">
        <v>0</v>
      </c>
      <c r="I72" s="30">
        <f>ROUND(G72*H72,P4)</f>
        <v>0</v>
      </c>
      <c r="L72" s="30">
        <v>0</v>
      </c>
      <c r="M72" s="24">
        <f>ROUND(G72*L72,P4)</f>
        <v>0</v>
      </c>
      <c r="N72" s="25" t="s">
        <v>149</v>
      </c>
      <c r="O72" s="31">
        <f>M72*AA72</f>
        <v>0</v>
      </c>
      <c r="P72" s="1">
        <v>3</v>
      </c>
      <c r="AA72" s="1">
        <f>IF(P72=1,$O$3,IF(P72=2,$O$4,$O$5))</f>
        <v>0</v>
      </c>
    </row>
    <row r="73">
      <c r="A73" s="1" t="s">
        <v>114</v>
      </c>
      <c r="E73" s="27" t="s">
        <v>138</v>
      </c>
    </row>
    <row r="74">
      <c r="A74" s="1" t="s">
        <v>116</v>
      </c>
    </row>
    <row r="75" ht="39.6">
      <c r="A75" s="1" t="s">
        <v>117</v>
      </c>
      <c r="E75" s="27" t="s">
        <v>517</v>
      </c>
    </row>
    <row r="76">
      <c r="A76" s="1" t="s">
        <v>108</v>
      </c>
      <c r="B76" s="1">
        <v>17</v>
      </c>
      <c r="C76" s="26" t="s">
        <v>474</v>
      </c>
      <c r="D76" t="s">
        <v>138</v>
      </c>
      <c r="E76" s="27" t="s">
        <v>475</v>
      </c>
      <c r="F76" s="28" t="s">
        <v>398</v>
      </c>
      <c r="G76" s="29">
        <v>89</v>
      </c>
      <c r="H76" s="28">
        <v>0</v>
      </c>
      <c r="I76" s="30">
        <f>ROUND(G76*H76,P4)</f>
        <v>0</v>
      </c>
      <c r="L76" s="30">
        <v>0</v>
      </c>
      <c r="M76" s="24">
        <f>ROUND(G76*L76,P4)</f>
        <v>0</v>
      </c>
      <c r="N76" s="25" t="s">
        <v>149</v>
      </c>
      <c r="O76" s="31">
        <f>M76*AA76</f>
        <v>0</v>
      </c>
      <c r="P76" s="1">
        <v>3</v>
      </c>
      <c r="AA76" s="1">
        <f>IF(P76=1,$O$3,IF(P76=2,$O$4,$O$5))</f>
        <v>0</v>
      </c>
    </row>
    <row r="77">
      <c r="A77" s="1" t="s">
        <v>114</v>
      </c>
      <c r="E77" s="27" t="s">
        <v>138</v>
      </c>
    </row>
    <row r="78">
      <c r="A78" s="1" t="s">
        <v>116</v>
      </c>
    </row>
    <row r="79" ht="105.6">
      <c r="A79" s="1" t="s">
        <v>117</v>
      </c>
      <c r="E79" s="27" t="s">
        <v>476</v>
      </c>
    </row>
    <row r="80" ht="26.4">
      <c r="A80" s="1" t="s">
        <v>108</v>
      </c>
      <c r="B80" s="1">
        <v>18</v>
      </c>
      <c r="C80" s="26" t="s">
        <v>518</v>
      </c>
      <c r="D80" t="s">
        <v>138</v>
      </c>
      <c r="E80" s="27" t="s">
        <v>519</v>
      </c>
      <c r="F80" s="28" t="s">
        <v>159</v>
      </c>
      <c r="G80" s="29">
        <v>1</v>
      </c>
      <c r="H80" s="28">
        <v>0</v>
      </c>
      <c r="I80" s="30">
        <f>ROUND(G80*H80,P4)</f>
        <v>0</v>
      </c>
      <c r="L80" s="30">
        <v>0</v>
      </c>
      <c r="M80" s="24">
        <f>ROUND(G80*L80,P4)</f>
        <v>0</v>
      </c>
      <c r="N80" s="25" t="s">
        <v>149</v>
      </c>
      <c r="O80" s="31">
        <f>M80*AA80</f>
        <v>0</v>
      </c>
      <c r="P80" s="1">
        <v>3</v>
      </c>
      <c r="AA80" s="1">
        <f>IF(P80=1,$O$3,IF(P80=2,$O$4,$O$5))</f>
        <v>0</v>
      </c>
    </row>
    <row r="81">
      <c r="A81" s="1" t="s">
        <v>114</v>
      </c>
      <c r="E81" s="27" t="s">
        <v>138</v>
      </c>
    </row>
    <row r="82">
      <c r="A82" s="1" t="s">
        <v>116</v>
      </c>
    </row>
    <row r="83" ht="92.4">
      <c r="A83" s="1" t="s">
        <v>117</v>
      </c>
      <c r="E83" s="27" t="s">
        <v>520</v>
      </c>
    </row>
    <row r="84">
      <c r="A84" s="1" t="s">
        <v>108</v>
      </c>
      <c r="B84" s="1">
        <v>19</v>
      </c>
      <c r="C84" s="26" t="s">
        <v>409</v>
      </c>
      <c r="D84" t="s">
        <v>138</v>
      </c>
      <c r="E84" s="27" t="s">
        <v>410</v>
      </c>
      <c r="F84" s="28" t="s">
        <v>398</v>
      </c>
      <c r="G84" s="29">
        <v>890</v>
      </c>
      <c r="H84" s="28">
        <v>0</v>
      </c>
      <c r="I84" s="30">
        <f>ROUND(G84*H84,P4)</f>
        <v>0</v>
      </c>
      <c r="L84" s="30">
        <v>0</v>
      </c>
      <c r="M84" s="24">
        <f>ROUND(G84*L84,P4)</f>
        <v>0</v>
      </c>
      <c r="N84" s="25" t="s">
        <v>149</v>
      </c>
      <c r="O84" s="31">
        <f>M84*AA84</f>
        <v>0</v>
      </c>
      <c r="P84" s="1">
        <v>3</v>
      </c>
      <c r="AA84" s="1">
        <f>IF(P84=1,$O$3,IF(P84=2,$O$4,$O$5))</f>
        <v>0</v>
      </c>
    </row>
    <row r="85">
      <c r="A85" s="1" t="s">
        <v>114</v>
      </c>
      <c r="E85" s="27" t="s">
        <v>138</v>
      </c>
    </row>
    <row r="86">
      <c r="A86" s="1" t="s">
        <v>116</v>
      </c>
    </row>
    <row r="87" ht="118.8">
      <c r="A87" s="1" t="s">
        <v>117</v>
      </c>
      <c r="E87" s="27" t="s">
        <v>411</v>
      </c>
    </row>
    <row r="88">
      <c r="A88" s="1" t="s">
        <v>108</v>
      </c>
      <c r="B88" s="1">
        <v>20</v>
      </c>
      <c r="C88" s="26" t="s">
        <v>412</v>
      </c>
      <c r="D88" t="s">
        <v>138</v>
      </c>
      <c r="E88" s="27" t="s">
        <v>413</v>
      </c>
      <c r="F88" s="28" t="s">
        <v>159</v>
      </c>
      <c r="G88" s="29">
        <v>3</v>
      </c>
      <c r="H88" s="28">
        <v>0</v>
      </c>
      <c r="I88" s="30">
        <f>ROUND(G88*H88,P4)</f>
        <v>0</v>
      </c>
      <c r="L88" s="30">
        <v>0</v>
      </c>
      <c r="M88" s="24">
        <f>ROUND(G88*L88,P4)</f>
        <v>0</v>
      </c>
      <c r="N88" s="25" t="s">
        <v>149</v>
      </c>
      <c r="O88" s="31">
        <f>M88*AA88</f>
        <v>0</v>
      </c>
      <c r="P88" s="1">
        <v>3</v>
      </c>
      <c r="AA88" s="1">
        <f>IF(P88=1,$O$3,IF(P88=2,$O$4,$O$5))</f>
        <v>0</v>
      </c>
    </row>
    <row r="89">
      <c r="A89" s="1" t="s">
        <v>114</v>
      </c>
      <c r="E89" s="27" t="s">
        <v>138</v>
      </c>
    </row>
    <row r="90">
      <c r="A90" s="1" t="s">
        <v>116</v>
      </c>
    </row>
    <row r="91" ht="79.2">
      <c r="A91" s="1" t="s">
        <v>117</v>
      </c>
      <c r="E91" s="27" t="s">
        <v>414</v>
      </c>
    </row>
    <row r="92" ht="26.4">
      <c r="A92" s="1" t="s">
        <v>108</v>
      </c>
      <c r="B92" s="1">
        <v>21</v>
      </c>
      <c r="C92" s="26" t="s">
        <v>521</v>
      </c>
      <c r="D92" t="s">
        <v>138</v>
      </c>
      <c r="E92" s="27" t="s">
        <v>522</v>
      </c>
      <c r="F92" s="28" t="s">
        <v>159</v>
      </c>
      <c r="G92" s="29">
        <v>26</v>
      </c>
      <c r="H92" s="28">
        <v>0</v>
      </c>
      <c r="I92" s="30">
        <f>ROUND(G92*H92,P4)</f>
        <v>0</v>
      </c>
      <c r="L92" s="30">
        <v>0</v>
      </c>
      <c r="M92" s="24">
        <f>ROUND(G92*L92,P4)</f>
        <v>0</v>
      </c>
      <c r="N92" s="25" t="s">
        <v>149</v>
      </c>
      <c r="O92" s="31">
        <f>M92*AA92</f>
        <v>0</v>
      </c>
      <c r="P92" s="1">
        <v>3</v>
      </c>
      <c r="AA92" s="1">
        <f>IF(P92=1,$O$3,IF(P92=2,$O$4,$O$5))</f>
        <v>0</v>
      </c>
    </row>
    <row r="93">
      <c r="A93" s="1" t="s">
        <v>114</v>
      </c>
      <c r="E93" s="27" t="s">
        <v>138</v>
      </c>
    </row>
    <row r="94">
      <c r="A94" s="1" t="s">
        <v>116</v>
      </c>
    </row>
    <row r="95" ht="105.6">
      <c r="A95" s="1" t="s">
        <v>117</v>
      </c>
      <c r="E95" s="27" t="s">
        <v>523</v>
      </c>
    </row>
    <row r="96">
      <c r="A96" s="1" t="s">
        <v>108</v>
      </c>
      <c r="B96" s="1">
        <v>22</v>
      </c>
      <c r="C96" s="26" t="s">
        <v>524</v>
      </c>
      <c r="D96" t="s">
        <v>138</v>
      </c>
      <c r="E96" s="27" t="s">
        <v>525</v>
      </c>
      <c r="F96" s="28" t="s">
        <v>159</v>
      </c>
      <c r="G96" s="29">
        <v>40</v>
      </c>
      <c r="H96" s="28">
        <v>0</v>
      </c>
      <c r="I96" s="30">
        <f>ROUND(G96*H96,P4)</f>
        <v>0</v>
      </c>
      <c r="L96" s="30">
        <v>0</v>
      </c>
      <c r="M96" s="24">
        <f>ROUND(G96*L96,P4)</f>
        <v>0</v>
      </c>
      <c r="N96" s="25" t="s">
        <v>149</v>
      </c>
      <c r="O96" s="31">
        <f>M96*AA96</f>
        <v>0</v>
      </c>
      <c r="P96" s="1">
        <v>3</v>
      </c>
      <c r="AA96" s="1">
        <f>IF(P96=1,$O$3,IF(P96=2,$O$4,$O$5))</f>
        <v>0</v>
      </c>
    </row>
    <row r="97">
      <c r="A97" s="1" t="s">
        <v>114</v>
      </c>
      <c r="E97" s="27" t="s">
        <v>138</v>
      </c>
    </row>
    <row r="98">
      <c r="A98" s="1" t="s">
        <v>116</v>
      </c>
    </row>
    <row r="99" ht="92.4">
      <c r="A99" s="1" t="s">
        <v>117</v>
      </c>
      <c r="E99" s="27" t="s">
        <v>526</v>
      </c>
    </row>
    <row r="100">
      <c r="A100" s="1" t="s">
        <v>108</v>
      </c>
      <c r="B100" s="1">
        <v>23</v>
      </c>
      <c r="C100" s="26" t="s">
        <v>438</v>
      </c>
      <c r="D100" t="s">
        <v>138</v>
      </c>
      <c r="E100" s="27" t="s">
        <v>439</v>
      </c>
      <c r="F100" s="28" t="s">
        <v>159</v>
      </c>
      <c r="G100" s="29">
        <v>14</v>
      </c>
      <c r="H100" s="28">
        <v>0</v>
      </c>
      <c r="I100" s="30">
        <f>ROUND(G100*H100,P4)</f>
        <v>0</v>
      </c>
      <c r="L100" s="30">
        <v>0</v>
      </c>
      <c r="M100" s="24">
        <f>ROUND(G100*L100,P4)</f>
        <v>0</v>
      </c>
      <c r="N100" s="25" t="s">
        <v>149</v>
      </c>
      <c r="O100" s="31">
        <f>M100*AA100</f>
        <v>0</v>
      </c>
      <c r="P100" s="1">
        <v>3</v>
      </c>
      <c r="AA100" s="1">
        <f>IF(P100=1,$O$3,IF(P100=2,$O$4,$O$5))</f>
        <v>0</v>
      </c>
    </row>
    <row r="101">
      <c r="A101" s="1" t="s">
        <v>114</v>
      </c>
      <c r="E101" s="27" t="s">
        <v>138</v>
      </c>
    </row>
    <row r="102">
      <c r="A102" s="1" t="s">
        <v>116</v>
      </c>
    </row>
    <row r="103" ht="79.2">
      <c r="A103" s="1" t="s">
        <v>117</v>
      </c>
      <c r="E103" s="27" t="s">
        <v>440</v>
      </c>
    </row>
    <row r="104">
      <c r="A104" s="1" t="s">
        <v>108</v>
      </c>
      <c r="B104" s="1">
        <v>24</v>
      </c>
      <c r="C104" s="26" t="s">
        <v>527</v>
      </c>
      <c r="D104" t="s">
        <v>138</v>
      </c>
      <c r="E104" s="27" t="s">
        <v>528</v>
      </c>
      <c r="F104" s="28" t="s">
        <v>159</v>
      </c>
      <c r="G104" s="29">
        <v>14</v>
      </c>
      <c r="H104" s="28">
        <v>0</v>
      </c>
      <c r="I104" s="30">
        <f>ROUND(G104*H104,P4)</f>
        <v>0</v>
      </c>
      <c r="L104" s="30">
        <v>0</v>
      </c>
      <c r="M104" s="24">
        <f>ROUND(G104*L104,P4)</f>
        <v>0</v>
      </c>
      <c r="N104" s="25" t="s">
        <v>149</v>
      </c>
      <c r="O104" s="31">
        <f>M104*AA104</f>
        <v>0</v>
      </c>
      <c r="P104" s="1">
        <v>3</v>
      </c>
      <c r="AA104" s="1">
        <f>IF(P104=1,$O$3,IF(P104=2,$O$4,$O$5))</f>
        <v>0</v>
      </c>
    </row>
    <row r="105">
      <c r="A105" s="1" t="s">
        <v>114</v>
      </c>
      <c r="E105" s="27" t="s">
        <v>138</v>
      </c>
    </row>
    <row r="106">
      <c r="A106" s="1" t="s">
        <v>116</v>
      </c>
    </row>
    <row r="107" ht="92.4">
      <c r="A107" s="1" t="s">
        <v>117</v>
      </c>
      <c r="E107" s="27" t="s">
        <v>529</v>
      </c>
    </row>
    <row r="108">
      <c r="A108" s="1" t="s">
        <v>108</v>
      </c>
      <c r="B108" s="1">
        <v>25</v>
      </c>
      <c r="C108" s="26" t="s">
        <v>530</v>
      </c>
      <c r="D108" t="s">
        <v>138</v>
      </c>
      <c r="E108" s="27" t="s">
        <v>531</v>
      </c>
      <c r="F108" s="28" t="s">
        <v>159</v>
      </c>
      <c r="G108" s="29">
        <v>2</v>
      </c>
      <c r="H108" s="28">
        <v>0</v>
      </c>
      <c r="I108" s="30">
        <f>ROUND(G108*H108,P4)</f>
        <v>0</v>
      </c>
      <c r="L108" s="30">
        <v>0</v>
      </c>
      <c r="M108" s="24">
        <f>ROUND(G108*L108,P4)</f>
        <v>0</v>
      </c>
      <c r="N108" s="25" t="s">
        <v>149</v>
      </c>
      <c r="O108" s="31">
        <f>M108*AA108</f>
        <v>0</v>
      </c>
      <c r="P108" s="1">
        <v>3</v>
      </c>
      <c r="AA108" s="1">
        <f>IF(P108=1,$O$3,IF(P108=2,$O$4,$O$5))</f>
        <v>0</v>
      </c>
    </row>
    <row r="109">
      <c r="A109" s="1" t="s">
        <v>114</v>
      </c>
      <c r="E109" s="27" t="s">
        <v>138</v>
      </c>
    </row>
    <row r="110">
      <c r="A110" s="1" t="s">
        <v>116</v>
      </c>
    </row>
    <row r="111" ht="92.4">
      <c r="A111" s="1" t="s">
        <v>117</v>
      </c>
      <c r="E111" s="27" t="s">
        <v>532</v>
      </c>
    </row>
    <row r="112" ht="26.4">
      <c r="A112" s="1" t="s">
        <v>108</v>
      </c>
      <c r="B112" s="1">
        <v>26</v>
      </c>
      <c r="C112" s="26" t="s">
        <v>533</v>
      </c>
      <c r="D112" t="s">
        <v>138</v>
      </c>
      <c r="E112" s="27" t="s">
        <v>534</v>
      </c>
      <c r="F112" s="28" t="s">
        <v>159</v>
      </c>
      <c r="G112" s="29">
        <v>1</v>
      </c>
      <c r="H112" s="28">
        <v>0</v>
      </c>
      <c r="I112" s="30">
        <f>ROUND(G112*H112,P4)</f>
        <v>0</v>
      </c>
      <c r="L112" s="30">
        <v>0</v>
      </c>
      <c r="M112" s="24">
        <f>ROUND(G112*L112,P4)</f>
        <v>0</v>
      </c>
      <c r="N112" s="25" t="s">
        <v>149</v>
      </c>
      <c r="O112" s="31">
        <f>M112*AA112</f>
        <v>0</v>
      </c>
      <c r="P112" s="1">
        <v>3</v>
      </c>
      <c r="AA112" s="1">
        <f>IF(P112=1,$O$3,IF(P112=2,$O$4,$O$5))</f>
        <v>0</v>
      </c>
    </row>
    <row r="113">
      <c r="A113" s="1" t="s">
        <v>114</v>
      </c>
      <c r="E113" s="27" t="s">
        <v>138</v>
      </c>
    </row>
    <row r="114">
      <c r="A114" s="1" t="s">
        <v>116</v>
      </c>
    </row>
    <row r="115" ht="79.2">
      <c r="A115" s="1" t="s">
        <v>117</v>
      </c>
      <c r="E115" s="27" t="s">
        <v>535</v>
      </c>
    </row>
    <row r="116">
      <c r="A116" s="1" t="s">
        <v>108</v>
      </c>
      <c r="B116" s="1">
        <v>27</v>
      </c>
      <c r="C116" s="26" t="s">
        <v>536</v>
      </c>
      <c r="D116" t="s">
        <v>138</v>
      </c>
      <c r="E116" s="27" t="s">
        <v>537</v>
      </c>
      <c r="F116" s="28" t="s">
        <v>159</v>
      </c>
      <c r="G116" s="29">
        <v>1</v>
      </c>
      <c r="H116" s="28">
        <v>0</v>
      </c>
      <c r="I116" s="30">
        <f>ROUND(G116*H116,P4)</f>
        <v>0</v>
      </c>
      <c r="L116" s="30">
        <v>0</v>
      </c>
      <c r="M116" s="24">
        <f>ROUND(G116*L116,P4)</f>
        <v>0</v>
      </c>
      <c r="N116" s="25" t="s">
        <v>262</v>
      </c>
      <c r="O116" s="31">
        <f>M116*AA116</f>
        <v>0</v>
      </c>
      <c r="P116" s="1">
        <v>3</v>
      </c>
      <c r="AA116" s="1">
        <f>IF(P116=1,$O$3,IF(P116=2,$O$4,$O$5))</f>
        <v>0</v>
      </c>
    </row>
    <row r="117">
      <c r="A117" s="1" t="s">
        <v>114</v>
      </c>
      <c r="E117" s="27" t="s">
        <v>138</v>
      </c>
    </row>
    <row r="118">
      <c r="A118" s="1" t="s">
        <v>116</v>
      </c>
    </row>
    <row r="119" ht="92.4">
      <c r="A119" s="1" t="s">
        <v>117</v>
      </c>
      <c r="E119" s="27" t="s">
        <v>538</v>
      </c>
    </row>
    <row r="120">
      <c r="A120" s="1" t="s">
        <v>108</v>
      </c>
      <c r="B120" s="1">
        <v>28</v>
      </c>
      <c r="C120" s="26" t="s">
        <v>539</v>
      </c>
      <c r="D120" t="s">
        <v>138</v>
      </c>
      <c r="E120" s="27" t="s">
        <v>540</v>
      </c>
      <c r="F120" s="28" t="s">
        <v>269</v>
      </c>
      <c r="G120" s="29">
        <v>5.0529999999999999</v>
      </c>
      <c r="H120" s="28">
        <v>0</v>
      </c>
      <c r="I120" s="30">
        <f>ROUND(G120*H120,P4)</f>
        <v>0</v>
      </c>
      <c r="L120" s="30">
        <v>0</v>
      </c>
      <c r="M120" s="24">
        <f>ROUND(G120*L120,P4)</f>
        <v>0</v>
      </c>
      <c r="N120" s="25" t="s">
        <v>149</v>
      </c>
      <c r="O120" s="31">
        <f>M120*AA120</f>
        <v>0</v>
      </c>
      <c r="P120" s="1">
        <v>3</v>
      </c>
      <c r="AA120" s="1">
        <f>IF(P120=1,$O$3,IF(P120=2,$O$4,$O$5))</f>
        <v>0</v>
      </c>
    </row>
    <row r="121">
      <c r="A121" s="1" t="s">
        <v>114</v>
      </c>
      <c r="E121" s="27" t="s">
        <v>138</v>
      </c>
    </row>
    <row r="122">
      <c r="A122" s="1" t="s">
        <v>116</v>
      </c>
    </row>
    <row r="123" ht="92.4">
      <c r="A123" s="1" t="s">
        <v>117</v>
      </c>
      <c r="E123" s="27" t="s">
        <v>541</v>
      </c>
    </row>
    <row r="124" ht="26.4">
      <c r="A124" s="1" t="s">
        <v>108</v>
      </c>
      <c r="B124" s="1">
        <v>29</v>
      </c>
      <c r="C124" s="26" t="s">
        <v>542</v>
      </c>
      <c r="D124" t="s">
        <v>138</v>
      </c>
      <c r="E124" s="27" t="s">
        <v>543</v>
      </c>
      <c r="F124" s="28" t="s">
        <v>159</v>
      </c>
      <c r="G124" s="29">
        <v>1</v>
      </c>
      <c r="H124" s="28">
        <v>0</v>
      </c>
      <c r="I124" s="30">
        <f>ROUND(G124*H124,P4)</f>
        <v>0</v>
      </c>
      <c r="L124" s="30">
        <v>0</v>
      </c>
      <c r="M124" s="24">
        <f>ROUND(G124*L124,P4)</f>
        <v>0</v>
      </c>
      <c r="N124" s="25" t="s">
        <v>149</v>
      </c>
      <c r="O124" s="31">
        <f>M124*AA124</f>
        <v>0</v>
      </c>
      <c r="P124" s="1">
        <v>3</v>
      </c>
      <c r="AA124" s="1">
        <f>IF(P124=1,$O$3,IF(P124=2,$O$4,$O$5))</f>
        <v>0</v>
      </c>
    </row>
    <row r="125">
      <c r="A125" s="1" t="s">
        <v>114</v>
      </c>
      <c r="E125" s="27" t="s">
        <v>138</v>
      </c>
    </row>
    <row r="126">
      <c r="A126" s="1" t="s">
        <v>116</v>
      </c>
    </row>
    <row r="127" ht="105.6">
      <c r="A127" s="1" t="s">
        <v>117</v>
      </c>
      <c r="E127" s="27" t="s">
        <v>544</v>
      </c>
    </row>
    <row r="128" ht="26.4">
      <c r="A128" s="1" t="s">
        <v>108</v>
      </c>
      <c r="B128" s="1">
        <v>30</v>
      </c>
      <c r="C128" s="26" t="s">
        <v>545</v>
      </c>
      <c r="D128" t="s">
        <v>138</v>
      </c>
      <c r="E128" s="27" t="s">
        <v>546</v>
      </c>
      <c r="F128" s="28" t="s">
        <v>159</v>
      </c>
      <c r="G128" s="29">
        <v>1</v>
      </c>
      <c r="H128" s="28">
        <v>0</v>
      </c>
      <c r="I128" s="30">
        <f>ROUND(G128*H128,P4)</f>
        <v>0</v>
      </c>
      <c r="L128" s="30">
        <v>0</v>
      </c>
      <c r="M128" s="24">
        <f>ROUND(G128*L128,P4)</f>
        <v>0</v>
      </c>
      <c r="N128" s="25" t="s">
        <v>149</v>
      </c>
      <c r="O128" s="31">
        <f>M128*AA128</f>
        <v>0</v>
      </c>
      <c r="P128" s="1">
        <v>3</v>
      </c>
      <c r="AA128" s="1">
        <f>IF(P128=1,$O$3,IF(P128=2,$O$4,$O$5))</f>
        <v>0</v>
      </c>
    </row>
    <row r="129">
      <c r="A129" s="1" t="s">
        <v>114</v>
      </c>
      <c r="E129" s="27" t="s">
        <v>138</v>
      </c>
    </row>
    <row r="130">
      <c r="A130" s="1" t="s">
        <v>116</v>
      </c>
    </row>
    <row r="131" ht="118.8">
      <c r="A131" s="1" t="s">
        <v>117</v>
      </c>
      <c r="E131" s="27" t="s">
        <v>547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COUNTIFS(L8:L332,"=0",A8:A332,"P")+COUNTIFS(L8:L332,"",A8:A332,"P")+SUM(Q8:Q332)</f>
        <v>0</v>
      </c>
    </row>
    <row r="8">
      <c r="A8" s="1" t="s">
        <v>100</v>
      </c>
      <c r="C8" s="22" t="s">
        <v>548</v>
      </c>
      <c r="E8" s="23" t="s">
        <v>21</v>
      </c>
      <c r="L8" s="24">
        <f>L9</f>
        <v>0</v>
      </c>
      <c r="M8" s="24">
        <f>M9</f>
        <v>0</v>
      </c>
      <c r="N8" s="25"/>
    </row>
    <row r="9">
      <c r="A9" s="1" t="s">
        <v>102</v>
      </c>
      <c r="C9" s="22" t="s">
        <v>549</v>
      </c>
      <c r="E9" s="23" t="s">
        <v>550</v>
      </c>
      <c r="L9" s="24">
        <f>L10+L91</f>
        <v>0</v>
      </c>
      <c r="M9" s="24">
        <f>M10+M91</f>
        <v>0</v>
      </c>
      <c r="N9" s="25"/>
    </row>
    <row r="10">
      <c r="A10" s="1" t="s">
        <v>105</v>
      </c>
      <c r="C10" s="22" t="s">
        <v>144</v>
      </c>
      <c r="E10" s="23" t="s">
        <v>145</v>
      </c>
      <c r="L10" s="24">
        <f>SUMIFS(L11:L90,A11:A90,"P")</f>
        <v>0</v>
      </c>
      <c r="M10" s="24">
        <f>SUMIFS(M11:M90,A11:A90,"P")</f>
        <v>0</v>
      </c>
      <c r="N10" s="25"/>
    </row>
    <row r="11">
      <c r="A11" s="1" t="s">
        <v>108</v>
      </c>
      <c r="B11" s="1">
        <v>1</v>
      </c>
      <c r="C11" s="26" t="s">
        <v>551</v>
      </c>
      <c r="D11" t="s">
        <v>144</v>
      </c>
      <c r="E11" s="27" t="s">
        <v>552</v>
      </c>
      <c r="F11" s="28" t="s">
        <v>553</v>
      </c>
      <c r="G11" s="29">
        <v>1.8999999999999999</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554</v>
      </c>
    </row>
    <row r="14" ht="79.2">
      <c r="A14" s="1" t="s">
        <v>117</v>
      </c>
      <c r="E14" s="27" t="s">
        <v>555</v>
      </c>
    </row>
    <row r="15">
      <c r="A15" s="1" t="s">
        <v>108</v>
      </c>
      <c r="B15" s="1">
        <v>2</v>
      </c>
      <c r="C15" s="26" t="s">
        <v>556</v>
      </c>
      <c r="D15" t="s">
        <v>144</v>
      </c>
      <c r="E15" s="27" t="s">
        <v>557</v>
      </c>
      <c r="F15" s="28" t="s">
        <v>558</v>
      </c>
      <c r="G15" s="29">
        <v>5</v>
      </c>
      <c r="H15" s="28">
        <v>0</v>
      </c>
      <c r="I15" s="30">
        <f>ROUND(G15*H15,P4)</f>
        <v>0</v>
      </c>
      <c r="L15" s="30">
        <v>0</v>
      </c>
      <c r="M15" s="24">
        <f>ROUND(G15*L15,P4)</f>
        <v>0</v>
      </c>
      <c r="N15" s="25" t="s">
        <v>559</v>
      </c>
      <c r="O15" s="31">
        <f>M15*AA15</f>
        <v>0</v>
      </c>
      <c r="P15" s="1">
        <v>3</v>
      </c>
      <c r="AA15" s="1">
        <f>IF(P15=1,$O$3,IF(P15=2,$O$4,$O$5))</f>
        <v>0</v>
      </c>
    </row>
    <row r="16">
      <c r="A16" s="1" t="s">
        <v>114</v>
      </c>
      <c r="E16" s="27" t="s">
        <v>138</v>
      </c>
    </row>
    <row r="17" ht="26.4">
      <c r="A17" s="1" t="s">
        <v>116</v>
      </c>
      <c r="E17" s="32" t="s">
        <v>560</v>
      </c>
    </row>
    <row r="18">
      <c r="A18" s="1" t="s">
        <v>117</v>
      </c>
      <c r="E18" s="27" t="s">
        <v>561</v>
      </c>
    </row>
    <row r="19">
      <c r="A19" s="1" t="s">
        <v>108</v>
      </c>
      <c r="B19" s="1">
        <v>3</v>
      </c>
      <c r="C19" s="26" t="s">
        <v>562</v>
      </c>
      <c r="D19" t="s">
        <v>144</v>
      </c>
      <c r="E19" s="27" t="s">
        <v>563</v>
      </c>
      <c r="F19" s="28" t="s">
        <v>564</v>
      </c>
      <c r="G19" s="29">
        <v>7.5</v>
      </c>
      <c r="H19" s="28">
        <v>0</v>
      </c>
      <c r="I19" s="30">
        <f>ROUND(G19*H19,P4)</f>
        <v>0</v>
      </c>
      <c r="L19" s="30">
        <v>0</v>
      </c>
      <c r="M19" s="24">
        <f>ROUND(G19*L19,P4)</f>
        <v>0</v>
      </c>
      <c r="N19" s="25" t="s">
        <v>559</v>
      </c>
      <c r="O19" s="31">
        <f>M19*AA19</f>
        <v>0</v>
      </c>
      <c r="P19" s="1">
        <v>3</v>
      </c>
      <c r="AA19" s="1">
        <f>IF(P19=1,$O$3,IF(P19=2,$O$4,$O$5))</f>
        <v>0</v>
      </c>
    </row>
    <row r="20">
      <c r="A20" s="1" t="s">
        <v>114</v>
      </c>
      <c r="E20" s="27" t="s">
        <v>138</v>
      </c>
    </row>
    <row r="21" ht="26.4">
      <c r="A21" s="1" t="s">
        <v>116</v>
      </c>
      <c r="E21" s="32" t="s">
        <v>565</v>
      </c>
    </row>
    <row r="22">
      <c r="A22" s="1" t="s">
        <v>117</v>
      </c>
      <c r="E22" s="27" t="s">
        <v>566</v>
      </c>
    </row>
    <row r="23">
      <c r="A23" s="1" t="s">
        <v>108</v>
      </c>
      <c r="B23" s="1">
        <v>4</v>
      </c>
      <c r="C23" s="26" t="s">
        <v>426</v>
      </c>
      <c r="D23" t="s">
        <v>144</v>
      </c>
      <c r="E23" s="27" t="s">
        <v>427</v>
      </c>
      <c r="F23" s="28" t="s">
        <v>564</v>
      </c>
      <c r="G23" s="29">
        <v>138</v>
      </c>
      <c r="H23" s="28">
        <v>0</v>
      </c>
      <c r="I23" s="30">
        <f>ROUND(G23*H23,P4)</f>
        <v>0</v>
      </c>
      <c r="L23" s="30">
        <v>0</v>
      </c>
      <c r="M23" s="24">
        <f>ROUND(G23*L23,P4)</f>
        <v>0</v>
      </c>
      <c r="N23" s="25" t="s">
        <v>559</v>
      </c>
      <c r="O23" s="31">
        <f>M23*AA23</f>
        <v>0</v>
      </c>
      <c r="P23" s="1">
        <v>3</v>
      </c>
      <c r="AA23" s="1">
        <f>IF(P23=1,$O$3,IF(P23=2,$O$4,$O$5))</f>
        <v>0</v>
      </c>
    </row>
    <row r="24">
      <c r="A24" s="1" t="s">
        <v>114</v>
      </c>
      <c r="E24" s="27" t="s">
        <v>138</v>
      </c>
    </row>
    <row r="25" ht="26.4">
      <c r="A25" s="1" t="s">
        <v>116</v>
      </c>
      <c r="E25" s="32" t="s">
        <v>567</v>
      </c>
    </row>
    <row r="26">
      <c r="A26" s="1" t="s">
        <v>117</v>
      </c>
      <c r="E26" s="27" t="s">
        <v>566</v>
      </c>
    </row>
    <row r="27">
      <c r="A27" s="1" t="s">
        <v>108</v>
      </c>
      <c r="B27" s="1">
        <v>5</v>
      </c>
      <c r="C27" s="26" t="s">
        <v>151</v>
      </c>
      <c r="D27" t="s">
        <v>144</v>
      </c>
      <c r="E27" s="27" t="s">
        <v>152</v>
      </c>
      <c r="F27" s="28" t="s">
        <v>564</v>
      </c>
      <c r="G27" s="29">
        <v>130.94999999999999</v>
      </c>
      <c r="H27" s="28">
        <v>0</v>
      </c>
      <c r="I27" s="30">
        <f>ROUND(G27*H27,P4)</f>
        <v>0</v>
      </c>
      <c r="L27" s="30">
        <v>0</v>
      </c>
      <c r="M27" s="24">
        <f>ROUND(G27*L27,P4)</f>
        <v>0</v>
      </c>
      <c r="N27" s="25" t="s">
        <v>559</v>
      </c>
      <c r="O27" s="31">
        <f>M27*AA27</f>
        <v>0</v>
      </c>
      <c r="P27" s="1">
        <v>3</v>
      </c>
      <c r="AA27" s="1">
        <f>IF(P27=1,$O$3,IF(P27=2,$O$4,$O$5))</f>
        <v>0</v>
      </c>
    </row>
    <row r="28">
      <c r="A28" s="1" t="s">
        <v>114</v>
      </c>
      <c r="E28" s="27" t="s">
        <v>138</v>
      </c>
    </row>
    <row r="29" ht="26.4">
      <c r="A29" s="1" t="s">
        <v>116</v>
      </c>
      <c r="E29" s="32" t="s">
        <v>568</v>
      </c>
    </row>
    <row r="30">
      <c r="A30" s="1" t="s">
        <v>117</v>
      </c>
      <c r="E30" s="27" t="s">
        <v>566</v>
      </c>
    </row>
    <row r="31">
      <c r="A31" s="1" t="s">
        <v>108</v>
      </c>
      <c r="B31" s="1">
        <v>6</v>
      </c>
      <c r="C31" s="26" t="s">
        <v>165</v>
      </c>
      <c r="D31" t="s">
        <v>144</v>
      </c>
      <c r="E31" s="27" t="s">
        <v>166</v>
      </c>
      <c r="F31" s="28" t="s">
        <v>569</v>
      </c>
      <c r="G31" s="29">
        <v>390</v>
      </c>
      <c r="H31" s="28">
        <v>0</v>
      </c>
      <c r="I31" s="30">
        <f>ROUND(G31*H31,P4)</f>
        <v>0</v>
      </c>
      <c r="L31" s="30">
        <v>0</v>
      </c>
      <c r="M31" s="24">
        <f>ROUND(G31*L31,P4)</f>
        <v>0</v>
      </c>
      <c r="N31" s="25" t="s">
        <v>559</v>
      </c>
      <c r="O31" s="31">
        <f>M31*AA31</f>
        <v>0</v>
      </c>
      <c r="P31" s="1">
        <v>3</v>
      </c>
      <c r="AA31" s="1">
        <f>IF(P31=1,$O$3,IF(P31=2,$O$4,$O$5))</f>
        <v>0</v>
      </c>
    </row>
    <row r="32">
      <c r="A32" s="1" t="s">
        <v>114</v>
      </c>
      <c r="E32" s="27" t="s">
        <v>138</v>
      </c>
    </row>
    <row r="33" ht="26.4">
      <c r="A33" s="1" t="s">
        <v>116</v>
      </c>
      <c r="E33" s="32" t="s">
        <v>570</v>
      </c>
    </row>
    <row r="34">
      <c r="A34" s="1" t="s">
        <v>117</v>
      </c>
      <c r="E34" s="27" t="s">
        <v>566</v>
      </c>
    </row>
    <row r="35" ht="26.4">
      <c r="A35" s="1" t="s">
        <v>108</v>
      </c>
      <c r="B35" s="1">
        <v>7</v>
      </c>
      <c r="C35" s="26" t="s">
        <v>571</v>
      </c>
      <c r="D35" t="s">
        <v>144</v>
      </c>
      <c r="E35" s="27" t="s">
        <v>572</v>
      </c>
      <c r="F35" s="28" t="s">
        <v>569</v>
      </c>
      <c r="G35" s="29">
        <v>390</v>
      </c>
      <c r="H35" s="28">
        <v>0</v>
      </c>
      <c r="I35" s="30">
        <f>ROUND(G35*H35,P4)</f>
        <v>0</v>
      </c>
      <c r="L35" s="30">
        <v>0</v>
      </c>
      <c r="M35" s="24">
        <f>ROUND(G35*L35,P4)</f>
        <v>0</v>
      </c>
      <c r="N35" s="25" t="s">
        <v>559</v>
      </c>
      <c r="O35" s="31">
        <f>M35*AA35</f>
        <v>0</v>
      </c>
      <c r="P35" s="1">
        <v>3</v>
      </c>
      <c r="AA35" s="1">
        <f>IF(P35=1,$O$3,IF(P35=2,$O$4,$O$5))</f>
        <v>0</v>
      </c>
    </row>
    <row r="36">
      <c r="A36" s="1" t="s">
        <v>114</v>
      </c>
      <c r="E36" s="27" t="s">
        <v>138</v>
      </c>
    </row>
    <row r="37" ht="26.4">
      <c r="A37" s="1" t="s">
        <v>116</v>
      </c>
      <c r="E37" s="32" t="s">
        <v>573</v>
      </c>
    </row>
    <row r="38">
      <c r="A38" s="1" t="s">
        <v>117</v>
      </c>
      <c r="E38" s="27" t="s">
        <v>561</v>
      </c>
    </row>
    <row r="39">
      <c r="A39" s="1" t="s">
        <v>108</v>
      </c>
      <c r="B39" s="1">
        <v>8</v>
      </c>
      <c r="C39" s="26" t="s">
        <v>171</v>
      </c>
      <c r="D39" t="s">
        <v>144</v>
      </c>
      <c r="E39" s="27" t="s">
        <v>172</v>
      </c>
      <c r="F39" s="28" t="s">
        <v>569</v>
      </c>
      <c r="G39" s="29">
        <v>30</v>
      </c>
      <c r="H39" s="28">
        <v>0</v>
      </c>
      <c r="I39" s="30">
        <f>ROUND(G39*H39,P4)</f>
        <v>0</v>
      </c>
      <c r="L39" s="30">
        <v>0</v>
      </c>
      <c r="M39" s="24">
        <f>ROUND(G39*L39,P4)</f>
        <v>0</v>
      </c>
      <c r="N39" s="25" t="s">
        <v>559</v>
      </c>
      <c r="O39" s="31">
        <f>M39*AA39</f>
        <v>0</v>
      </c>
      <c r="P39" s="1">
        <v>3</v>
      </c>
      <c r="AA39" s="1">
        <f>IF(P39=1,$O$3,IF(P39=2,$O$4,$O$5))</f>
        <v>0</v>
      </c>
    </row>
    <row r="40">
      <c r="A40" s="1" t="s">
        <v>114</v>
      </c>
      <c r="E40" s="27" t="s">
        <v>138</v>
      </c>
    </row>
    <row r="41" ht="26.4">
      <c r="A41" s="1" t="s">
        <v>116</v>
      </c>
      <c r="E41" s="32" t="s">
        <v>574</v>
      </c>
    </row>
    <row r="42">
      <c r="A42" s="1" t="s">
        <v>117</v>
      </c>
      <c r="E42" s="27" t="s">
        <v>566</v>
      </c>
    </row>
    <row r="43">
      <c r="A43" s="1" t="s">
        <v>108</v>
      </c>
      <c r="B43" s="1">
        <v>9</v>
      </c>
      <c r="C43" s="26" t="s">
        <v>173</v>
      </c>
      <c r="D43" t="s">
        <v>144</v>
      </c>
      <c r="E43" s="27" t="s">
        <v>174</v>
      </c>
      <c r="F43" s="28" t="s">
        <v>569</v>
      </c>
      <c r="G43" s="29">
        <v>390</v>
      </c>
      <c r="H43" s="28">
        <v>0</v>
      </c>
      <c r="I43" s="30">
        <f>ROUND(G43*H43,P4)</f>
        <v>0</v>
      </c>
      <c r="L43" s="30">
        <v>0</v>
      </c>
      <c r="M43" s="24">
        <f>ROUND(G43*L43,P4)</f>
        <v>0</v>
      </c>
      <c r="N43" s="25" t="s">
        <v>559</v>
      </c>
      <c r="O43" s="31">
        <f>M43*AA43</f>
        <v>0</v>
      </c>
      <c r="P43" s="1">
        <v>3</v>
      </c>
      <c r="AA43" s="1">
        <f>IF(P43=1,$O$3,IF(P43=2,$O$4,$O$5))</f>
        <v>0</v>
      </c>
    </row>
    <row r="44">
      <c r="A44" s="1" t="s">
        <v>114</v>
      </c>
      <c r="E44" s="27" t="s">
        <v>138</v>
      </c>
    </row>
    <row r="45" ht="26.4">
      <c r="A45" s="1" t="s">
        <v>116</v>
      </c>
      <c r="E45" s="32" t="s">
        <v>575</v>
      </c>
    </row>
    <row r="46">
      <c r="A46" s="1" t="s">
        <v>117</v>
      </c>
      <c r="E46" s="27" t="s">
        <v>566</v>
      </c>
    </row>
    <row r="47" ht="26.4">
      <c r="A47" s="1" t="s">
        <v>108</v>
      </c>
      <c r="B47" s="1">
        <v>10</v>
      </c>
      <c r="C47" s="26" t="s">
        <v>576</v>
      </c>
      <c r="D47" t="s">
        <v>144</v>
      </c>
      <c r="E47" s="27" t="s">
        <v>577</v>
      </c>
      <c r="F47" s="28" t="s">
        <v>558</v>
      </c>
      <c r="G47" s="29">
        <v>20</v>
      </c>
      <c r="H47" s="28">
        <v>0</v>
      </c>
      <c r="I47" s="30">
        <f>ROUND(G47*H47,P4)</f>
        <v>0</v>
      </c>
      <c r="L47" s="30">
        <v>0</v>
      </c>
      <c r="M47" s="24">
        <f>ROUND(G47*L47,P4)</f>
        <v>0</v>
      </c>
      <c r="N47" s="25" t="s">
        <v>559</v>
      </c>
      <c r="O47" s="31">
        <f>M47*AA47</f>
        <v>0</v>
      </c>
      <c r="P47" s="1">
        <v>3</v>
      </c>
      <c r="AA47" s="1">
        <f>IF(P47=1,$O$3,IF(P47=2,$O$4,$O$5))</f>
        <v>0</v>
      </c>
    </row>
    <row r="48">
      <c r="A48" s="1" t="s">
        <v>114</v>
      </c>
      <c r="E48" s="27" t="s">
        <v>138</v>
      </c>
    </row>
    <row r="49" ht="26.4">
      <c r="A49" s="1" t="s">
        <v>116</v>
      </c>
      <c r="E49" s="32" t="s">
        <v>578</v>
      </c>
    </row>
    <row r="50">
      <c r="A50" s="1" t="s">
        <v>117</v>
      </c>
      <c r="E50" s="27" t="s">
        <v>566</v>
      </c>
    </row>
    <row r="51" ht="26.4">
      <c r="A51" s="1" t="s">
        <v>108</v>
      </c>
      <c r="B51" s="1">
        <v>11</v>
      </c>
      <c r="C51" s="26" t="s">
        <v>188</v>
      </c>
      <c r="D51" t="s">
        <v>144</v>
      </c>
      <c r="E51" s="27" t="s">
        <v>189</v>
      </c>
      <c r="F51" s="28" t="s">
        <v>558</v>
      </c>
      <c r="G51" s="29">
        <v>20</v>
      </c>
      <c r="H51" s="28">
        <v>0</v>
      </c>
      <c r="I51" s="30">
        <f>ROUND(G51*H51,P4)</f>
        <v>0</v>
      </c>
      <c r="L51" s="30">
        <v>0</v>
      </c>
      <c r="M51" s="24">
        <f>ROUND(G51*L51,P4)</f>
        <v>0</v>
      </c>
      <c r="N51" s="25" t="s">
        <v>559</v>
      </c>
      <c r="O51" s="31">
        <f>M51*AA51</f>
        <v>0</v>
      </c>
      <c r="P51" s="1">
        <v>3</v>
      </c>
      <c r="AA51" s="1">
        <f>IF(P51=1,$O$3,IF(P51=2,$O$4,$O$5))</f>
        <v>0</v>
      </c>
    </row>
    <row r="52">
      <c r="A52" s="1" t="s">
        <v>114</v>
      </c>
      <c r="E52" s="27" t="s">
        <v>138</v>
      </c>
    </row>
    <row r="53" ht="26.4">
      <c r="A53" s="1" t="s">
        <v>116</v>
      </c>
      <c r="E53" s="32" t="s">
        <v>579</v>
      </c>
    </row>
    <row r="54">
      <c r="A54" s="1" t="s">
        <v>117</v>
      </c>
      <c r="E54" s="27" t="s">
        <v>566</v>
      </c>
    </row>
    <row r="55" ht="26.4">
      <c r="A55" s="1" t="s">
        <v>108</v>
      </c>
      <c r="B55" s="1">
        <v>12</v>
      </c>
      <c r="C55" s="26" t="s">
        <v>580</v>
      </c>
      <c r="D55" t="s">
        <v>144</v>
      </c>
      <c r="E55" s="27" t="s">
        <v>581</v>
      </c>
      <c r="F55" s="28" t="s">
        <v>558</v>
      </c>
      <c r="G55" s="29">
        <v>6</v>
      </c>
      <c r="H55" s="28">
        <v>0</v>
      </c>
      <c r="I55" s="30">
        <f>ROUND(G55*H55,P4)</f>
        <v>0</v>
      </c>
      <c r="L55" s="30">
        <v>0</v>
      </c>
      <c r="M55" s="24">
        <f>ROUND(G55*L55,P4)</f>
        <v>0</v>
      </c>
      <c r="N55" s="25" t="s">
        <v>559</v>
      </c>
      <c r="O55" s="31">
        <f>M55*AA55</f>
        <v>0</v>
      </c>
      <c r="P55" s="1">
        <v>3</v>
      </c>
      <c r="AA55" s="1">
        <f>IF(P55=1,$O$3,IF(P55=2,$O$4,$O$5))</f>
        <v>0</v>
      </c>
    </row>
    <row r="56">
      <c r="A56" s="1" t="s">
        <v>114</v>
      </c>
      <c r="E56" s="27" t="s">
        <v>138</v>
      </c>
    </row>
    <row r="57" ht="26.4">
      <c r="A57" s="1" t="s">
        <v>116</v>
      </c>
      <c r="E57" s="32" t="s">
        <v>582</v>
      </c>
    </row>
    <row r="58">
      <c r="A58" s="1" t="s">
        <v>117</v>
      </c>
      <c r="E58" s="27" t="s">
        <v>566</v>
      </c>
    </row>
    <row r="59" ht="26.4">
      <c r="A59" s="1" t="s">
        <v>108</v>
      </c>
      <c r="B59" s="1">
        <v>13</v>
      </c>
      <c r="C59" s="26" t="s">
        <v>583</v>
      </c>
      <c r="D59" t="s">
        <v>144</v>
      </c>
      <c r="E59" s="27" t="s">
        <v>584</v>
      </c>
      <c r="F59" s="28" t="s">
        <v>569</v>
      </c>
      <c r="G59" s="29">
        <v>5</v>
      </c>
      <c r="H59" s="28">
        <v>0</v>
      </c>
      <c r="I59" s="30">
        <f>ROUND(G59*H59,P4)</f>
        <v>0</v>
      </c>
      <c r="L59" s="30">
        <v>0</v>
      </c>
      <c r="M59" s="24">
        <f>ROUND(G59*L59,P4)</f>
        <v>0</v>
      </c>
      <c r="N59" s="25" t="s">
        <v>559</v>
      </c>
      <c r="O59" s="31">
        <f>M59*AA59</f>
        <v>0</v>
      </c>
      <c r="P59" s="1">
        <v>3</v>
      </c>
      <c r="AA59" s="1">
        <f>IF(P59=1,$O$3,IF(P59=2,$O$4,$O$5))</f>
        <v>0</v>
      </c>
    </row>
    <row r="60">
      <c r="A60" s="1" t="s">
        <v>114</v>
      </c>
      <c r="E60" s="27" t="s">
        <v>138</v>
      </c>
    </row>
    <row r="61" ht="26.4">
      <c r="A61" s="1" t="s">
        <v>116</v>
      </c>
      <c r="E61" s="32" t="s">
        <v>585</v>
      </c>
    </row>
    <row r="62">
      <c r="A62" s="1" t="s">
        <v>117</v>
      </c>
      <c r="E62" s="27" t="s">
        <v>566</v>
      </c>
    </row>
    <row r="63" ht="26.4">
      <c r="A63" s="1" t="s">
        <v>108</v>
      </c>
      <c r="B63" s="1">
        <v>14</v>
      </c>
      <c r="C63" s="26" t="s">
        <v>586</v>
      </c>
      <c r="D63" t="s">
        <v>144</v>
      </c>
      <c r="E63" s="27" t="s">
        <v>587</v>
      </c>
      <c r="F63" s="28" t="s">
        <v>569</v>
      </c>
      <c r="G63" s="29">
        <v>5</v>
      </c>
      <c r="H63" s="28">
        <v>0</v>
      </c>
      <c r="I63" s="30">
        <f>ROUND(G63*H63,P4)</f>
        <v>0</v>
      </c>
      <c r="L63" s="30">
        <v>0</v>
      </c>
      <c r="M63" s="24">
        <f>ROUND(G63*L63,P4)</f>
        <v>0</v>
      </c>
      <c r="N63" s="25" t="s">
        <v>559</v>
      </c>
      <c r="O63" s="31">
        <f>M63*AA63</f>
        <v>0</v>
      </c>
      <c r="P63" s="1">
        <v>3</v>
      </c>
      <c r="AA63" s="1">
        <f>IF(P63=1,$O$3,IF(P63=2,$O$4,$O$5))</f>
        <v>0</v>
      </c>
    </row>
    <row r="64">
      <c r="A64" s="1" t="s">
        <v>114</v>
      </c>
      <c r="E64" s="27" t="s">
        <v>138</v>
      </c>
    </row>
    <row r="65" ht="26.4">
      <c r="A65" s="1" t="s">
        <v>116</v>
      </c>
      <c r="E65" s="32" t="s">
        <v>588</v>
      </c>
    </row>
    <row r="66">
      <c r="A66" s="1" t="s">
        <v>117</v>
      </c>
      <c r="E66" s="27" t="s">
        <v>566</v>
      </c>
    </row>
    <row r="67">
      <c r="A67" s="1" t="s">
        <v>108</v>
      </c>
      <c r="B67" s="1">
        <v>15</v>
      </c>
      <c r="C67" s="26" t="s">
        <v>589</v>
      </c>
      <c r="D67" t="s">
        <v>144</v>
      </c>
      <c r="E67" s="27" t="s">
        <v>590</v>
      </c>
      <c r="F67" s="28" t="s">
        <v>564</v>
      </c>
      <c r="G67" s="29">
        <v>0.5</v>
      </c>
      <c r="H67" s="28">
        <v>0</v>
      </c>
      <c r="I67" s="30">
        <f>ROUND(G67*H67,P4)</f>
        <v>0</v>
      </c>
      <c r="L67" s="30">
        <v>0</v>
      </c>
      <c r="M67" s="24">
        <f>ROUND(G67*L67,P4)</f>
        <v>0</v>
      </c>
      <c r="N67" s="25" t="s">
        <v>559</v>
      </c>
      <c r="O67" s="31">
        <f>M67*AA67</f>
        <v>0</v>
      </c>
      <c r="P67" s="1">
        <v>3</v>
      </c>
      <c r="AA67" s="1">
        <f>IF(P67=1,$O$3,IF(P67=2,$O$4,$O$5))</f>
        <v>0</v>
      </c>
    </row>
    <row r="68">
      <c r="A68" s="1" t="s">
        <v>114</v>
      </c>
      <c r="E68" s="27" t="s">
        <v>138</v>
      </c>
    </row>
    <row r="69" ht="26.4">
      <c r="A69" s="1" t="s">
        <v>116</v>
      </c>
      <c r="E69" s="32" t="s">
        <v>591</v>
      </c>
    </row>
    <row r="70">
      <c r="A70" s="1" t="s">
        <v>117</v>
      </c>
      <c r="E70" s="27" t="s">
        <v>566</v>
      </c>
    </row>
    <row r="71">
      <c r="A71" s="1" t="s">
        <v>108</v>
      </c>
      <c r="B71" s="1">
        <v>16</v>
      </c>
      <c r="C71" s="26" t="s">
        <v>592</v>
      </c>
      <c r="D71" t="s">
        <v>144</v>
      </c>
      <c r="E71" s="27" t="s">
        <v>593</v>
      </c>
      <c r="F71" s="28" t="s">
        <v>558</v>
      </c>
      <c r="G71" s="29">
        <v>10</v>
      </c>
      <c r="H71" s="28">
        <v>0</v>
      </c>
      <c r="I71" s="30">
        <f>ROUND(G71*H71,P4)</f>
        <v>0</v>
      </c>
      <c r="L71" s="30">
        <v>0</v>
      </c>
      <c r="M71" s="24">
        <f>ROUND(G71*L71,P4)</f>
        <v>0</v>
      </c>
      <c r="N71" s="25" t="s">
        <v>559</v>
      </c>
      <c r="O71" s="31">
        <f>M71*AA71</f>
        <v>0</v>
      </c>
      <c r="P71" s="1">
        <v>3</v>
      </c>
      <c r="AA71" s="1">
        <f>IF(P71=1,$O$3,IF(P71=2,$O$4,$O$5))</f>
        <v>0</v>
      </c>
    </row>
    <row r="72">
      <c r="A72" s="1" t="s">
        <v>114</v>
      </c>
      <c r="E72" s="27" t="s">
        <v>138</v>
      </c>
    </row>
    <row r="73" ht="26.4">
      <c r="A73" s="1" t="s">
        <v>116</v>
      </c>
      <c r="E73" s="32" t="s">
        <v>594</v>
      </c>
    </row>
    <row r="74">
      <c r="A74" s="1" t="s">
        <v>117</v>
      </c>
      <c r="E74" s="27" t="s">
        <v>566</v>
      </c>
    </row>
    <row r="75">
      <c r="A75" s="1" t="s">
        <v>108</v>
      </c>
      <c r="B75" s="1">
        <v>17</v>
      </c>
      <c r="C75" s="26" t="s">
        <v>161</v>
      </c>
      <c r="D75" t="s">
        <v>144</v>
      </c>
      <c r="E75" s="27" t="s">
        <v>162</v>
      </c>
      <c r="F75" s="28" t="s">
        <v>558</v>
      </c>
      <c r="G75" s="29">
        <v>20</v>
      </c>
      <c r="H75" s="28">
        <v>0</v>
      </c>
      <c r="I75" s="30">
        <f>ROUND(G75*H75,P4)</f>
        <v>0</v>
      </c>
      <c r="L75" s="30">
        <v>0</v>
      </c>
      <c r="M75" s="24">
        <f>ROUND(G75*L75,P4)</f>
        <v>0</v>
      </c>
      <c r="N75" s="25" t="s">
        <v>559</v>
      </c>
      <c r="O75" s="31">
        <f>M75*AA75</f>
        <v>0</v>
      </c>
      <c r="P75" s="1">
        <v>3</v>
      </c>
      <c r="AA75" s="1">
        <f>IF(P75=1,$O$3,IF(P75=2,$O$4,$O$5))</f>
        <v>0</v>
      </c>
    </row>
    <row r="76">
      <c r="A76" s="1" t="s">
        <v>114</v>
      </c>
      <c r="E76" s="27" t="s">
        <v>138</v>
      </c>
    </row>
    <row r="77" ht="26.4">
      <c r="A77" s="1" t="s">
        <v>116</v>
      </c>
      <c r="E77" s="32" t="s">
        <v>595</v>
      </c>
    </row>
    <row r="78">
      <c r="A78" s="1" t="s">
        <v>117</v>
      </c>
      <c r="E78" s="27" t="s">
        <v>566</v>
      </c>
    </row>
    <row r="79">
      <c r="A79" s="1" t="s">
        <v>108</v>
      </c>
      <c r="B79" s="1">
        <v>18</v>
      </c>
      <c r="C79" s="26" t="s">
        <v>163</v>
      </c>
      <c r="D79" t="s">
        <v>144</v>
      </c>
      <c r="E79" s="27" t="s">
        <v>164</v>
      </c>
      <c r="F79" s="28" t="s">
        <v>558</v>
      </c>
      <c r="G79" s="29">
        <v>5</v>
      </c>
      <c r="H79" s="28">
        <v>0</v>
      </c>
      <c r="I79" s="30">
        <f>ROUND(G79*H79,P4)</f>
        <v>0</v>
      </c>
      <c r="L79" s="30">
        <v>0</v>
      </c>
      <c r="M79" s="24">
        <f>ROUND(G79*L79,P4)</f>
        <v>0</v>
      </c>
      <c r="N79" s="25" t="s">
        <v>559</v>
      </c>
      <c r="O79" s="31">
        <f>M79*AA79</f>
        <v>0</v>
      </c>
      <c r="P79" s="1">
        <v>3</v>
      </c>
      <c r="AA79" s="1">
        <f>IF(P79=1,$O$3,IF(P79=2,$O$4,$O$5))</f>
        <v>0</v>
      </c>
    </row>
    <row r="80">
      <c r="A80" s="1" t="s">
        <v>114</v>
      </c>
      <c r="E80" s="27" t="s">
        <v>138</v>
      </c>
    </row>
    <row r="81" ht="26.4">
      <c r="A81" s="1" t="s">
        <v>116</v>
      </c>
      <c r="E81" s="32" t="s">
        <v>596</v>
      </c>
    </row>
    <row r="82">
      <c r="A82" s="1" t="s">
        <v>117</v>
      </c>
      <c r="E82" s="27" t="s">
        <v>566</v>
      </c>
    </row>
    <row r="83">
      <c r="A83" s="1" t="s">
        <v>108</v>
      </c>
      <c r="B83" s="1">
        <v>19</v>
      </c>
      <c r="C83" s="26" t="s">
        <v>597</v>
      </c>
      <c r="D83" t="s">
        <v>144</v>
      </c>
      <c r="E83" s="27" t="s">
        <v>598</v>
      </c>
      <c r="F83" s="28" t="s">
        <v>569</v>
      </c>
      <c r="G83" s="29">
        <v>30</v>
      </c>
      <c r="H83" s="28">
        <v>0</v>
      </c>
      <c r="I83" s="30">
        <f>ROUND(G83*H83,P4)</f>
        <v>0</v>
      </c>
      <c r="L83" s="30">
        <v>0</v>
      </c>
      <c r="M83" s="24">
        <f>ROUND(G83*L83,P4)</f>
        <v>0</v>
      </c>
      <c r="N83" s="25" t="s">
        <v>559</v>
      </c>
      <c r="O83" s="31">
        <f>M83*AA83</f>
        <v>0</v>
      </c>
      <c r="P83" s="1">
        <v>3</v>
      </c>
      <c r="AA83" s="1">
        <f>IF(P83=1,$O$3,IF(P83=2,$O$4,$O$5))</f>
        <v>0</v>
      </c>
    </row>
    <row r="84">
      <c r="A84" s="1" t="s">
        <v>114</v>
      </c>
      <c r="E84" s="27" t="s">
        <v>138</v>
      </c>
    </row>
    <row r="85" ht="26.4">
      <c r="A85" s="1" t="s">
        <v>116</v>
      </c>
      <c r="E85" s="32" t="s">
        <v>599</v>
      </c>
    </row>
    <row r="86">
      <c r="A86" s="1" t="s">
        <v>117</v>
      </c>
      <c r="E86" s="27" t="s">
        <v>566</v>
      </c>
    </row>
    <row r="87">
      <c r="A87" s="1" t="s">
        <v>108</v>
      </c>
      <c r="B87" s="1">
        <v>20</v>
      </c>
      <c r="C87" s="26" t="s">
        <v>600</v>
      </c>
      <c r="D87" t="s">
        <v>144</v>
      </c>
      <c r="E87" s="27" t="s">
        <v>601</v>
      </c>
      <c r="F87" s="28" t="s">
        <v>553</v>
      </c>
      <c r="G87" s="29">
        <v>1.5</v>
      </c>
      <c r="H87" s="28">
        <v>0</v>
      </c>
      <c r="I87" s="30">
        <f>ROUND(G87*H87,P4)</f>
        <v>0</v>
      </c>
      <c r="L87" s="30">
        <v>0</v>
      </c>
      <c r="M87" s="24">
        <f>ROUND(G87*L87,P4)</f>
        <v>0</v>
      </c>
      <c r="N87" s="25" t="s">
        <v>138</v>
      </c>
      <c r="O87" s="31">
        <f>M87*AA87</f>
        <v>0</v>
      </c>
      <c r="P87" s="1">
        <v>3</v>
      </c>
      <c r="AA87" s="1">
        <f>IF(P87=1,$O$3,IF(P87=2,$O$4,$O$5))</f>
        <v>0</v>
      </c>
    </row>
    <row r="88">
      <c r="A88" s="1" t="s">
        <v>114</v>
      </c>
      <c r="E88" s="27" t="s">
        <v>138</v>
      </c>
    </row>
    <row r="89" ht="26.4">
      <c r="A89" s="1" t="s">
        <v>116</v>
      </c>
      <c r="E89" s="32" t="s">
        <v>602</v>
      </c>
    </row>
    <row r="90" ht="26.4">
      <c r="A90" s="1" t="s">
        <v>117</v>
      </c>
      <c r="E90" s="27" t="s">
        <v>603</v>
      </c>
    </row>
    <row r="91">
      <c r="A91" s="1" t="s">
        <v>105</v>
      </c>
      <c r="C91" s="22" t="s">
        <v>604</v>
      </c>
      <c r="E91" s="23" t="s">
        <v>605</v>
      </c>
      <c r="L91" s="24">
        <f>SUMIFS(L92:L331,A92:A331,"P")</f>
        <v>0</v>
      </c>
      <c r="M91" s="24">
        <f>SUMIFS(M92:M331,A92:A331,"P")</f>
        <v>0</v>
      </c>
      <c r="N91" s="25"/>
    </row>
    <row r="92" ht="26.4">
      <c r="A92" s="1" t="s">
        <v>108</v>
      </c>
      <c r="B92" s="1">
        <v>21</v>
      </c>
      <c r="C92" s="26" t="s">
        <v>606</v>
      </c>
      <c r="D92" t="s">
        <v>144</v>
      </c>
      <c r="E92" s="27" t="s">
        <v>607</v>
      </c>
      <c r="F92" s="28" t="s">
        <v>569</v>
      </c>
      <c r="G92" s="29">
        <v>350</v>
      </c>
      <c r="H92" s="28">
        <v>0</v>
      </c>
      <c r="I92" s="30">
        <f>ROUND(G92*H92,P4)</f>
        <v>0</v>
      </c>
      <c r="L92" s="30">
        <v>0</v>
      </c>
      <c r="M92" s="24">
        <f>ROUND(G92*L92,P4)</f>
        <v>0</v>
      </c>
      <c r="N92" s="25" t="s">
        <v>559</v>
      </c>
      <c r="O92" s="31">
        <f>M92*AA92</f>
        <v>0</v>
      </c>
      <c r="P92" s="1">
        <v>3</v>
      </c>
      <c r="AA92" s="1">
        <f>IF(P92=1,$O$3,IF(P92=2,$O$4,$O$5))</f>
        <v>0</v>
      </c>
    </row>
    <row r="93">
      <c r="A93" s="1" t="s">
        <v>114</v>
      </c>
      <c r="E93" s="27" t="s">
        <v>138</v>
      </c>
    </row>
    <row r="94" ht="26.4">
      <c r="A94" s="1" t="s">
        <v>116</v>
      </c>
      <c r="E94" s="32" t="s">
        <v>608</v>
      </c>
    </row>
    <row r="95">
      <c r="A95" s="1" t="s">
        <v>117</v>
      </c>
      <c r="E95" s="27" t="s">
        <v>561</v>
      </c>
    </row>
    <row r="96">
      <c r="A96" s="1" t="s">
        <v>108</v>
      </c>
      <c r="B96" s="1">
        <v>22</v>
      </c>
      <c r="C96" s="26" t="s">
        <v>609</v>
      </c>
      <c r="D96" t="s">
        <v>144</v>
      </c>
      <c r="E96" s="27" t="s">
        <v>610</v>
      </c>
      <c r="F96" s="28" t="s">
        <v>611</v>
      </c>
      <c r="G96" s="29">
        <v>4.7999999999999998</v>
      </c>
      <c r="H96" s="28">
        <v>0</v>
      </c>
      <c r="I96" s="30">
        <f>ROUND(G96*H96,P4)</f>
        <v>0</v>
      </c>
      <c r="L96" s="30">
        <v>0</v>
      </c>
      <c r="M96" s="24">
        <f>ROUND(G96*L96,P4)</f>
        <v>0</v>
      </c>
      <c r="N96" s="25" t="s">
        <v>559</v>
      </c>
      <c r="O96" s="31">
        <f>M96*AA96</f>
        <v>0</v>
      </c>
      <c r="P96" s="1">
        <v>3</v>
      </c>
      <c r="AA96" s="1">
        <f>IF(P96=1,$O$3,IF(P96=2,$O$4,$O$5))</f>
        <v>0</v>
      </c>
    </row>
    <row r="97">
      <c r="A97" s="1" t="s">
        <v>114</v>
      </c>
      <c r="E97" s="27" t="s">
        <v>138</v>
      </c>
    </row>
    <row r="98" ht="26.4">
      <c r="A98" s="1" t="s">
        <v>116</v>
      </c>
      <c r="E98" s="32" t="s">
        <v>612</v>
      </c>
    </row>
    <row r="99">
      <c r="A99" s="1" t="s">
        <v>117</v>
      </c>
      <c r="E99" s="27" t="s">
        <v>566</v>
      </c>
    </row>
    <row r="100">
      <c r="A100" s="1" t="s">
        <v>108</v>
      </c>
      <c r="B100" s="1">
        <v>23</v>
      </c>
      <c r="C100" s="26" t="s">
        <v>613</v>
      </c>
      <c r="D100" t="s">
        <v>144</v>
      </c>
      <c r="E100" s="27" t="s">
        <v>614</v>
      </c>
      <c r="F100" s="28" t="s">
        <v>611</v>
      </c>
      <c r="G100" s="29">
        <v>6</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ht="26.4">
      <c r="A102" s="1" t="s">
        <v>116</v>
      </c>
      <c r="E102" s="32" t="s">
        <v>615</v>
      </c>
    </row>
    <row r="103">
      <c r="A103" s="1" t="s">
        <v>117</v>
      </c>
      <c r="E103" s="27" t="s">
        <v>566</v>
      </c>
    </row>
    <row r="104">
      <c r="A104" s="1" t="s">
        <v>108</v>
      </c>
      <c r="B104" s="1">
        <v>24</v>
      </c>
      <c r="C104" s="26" t="s">
        <v>616</v>
      </c>
      <c r="D104" t="s">
        <v>144</v>
      </c>
      <c r="E104" s="27" t="s">
        <v>617</v>
      </c>
      <c r="F104" s="28" t="s">
        <v>569</v>
      </c>
      <c r="G104" s="29">
        <v>40</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ht="26.4">
      <c r="A106" s="1" t="s">
        <v>116</v>
      </c>
      <c r="E106" s="32" t="s">
        <v>618</v>
      </c>
    </row>
    <row r="107">
      <c r="A107" s="1" t="s">
        <v>117</v>
      </c>
      <c r="E107" s="27" t="s">
        <v>566</v>
      </c>
    </row>
    <row r="108">
      <c r="A108" s="1" t="s">
        <v>108</v>
      </c>
      <c r="B108" s="1">
        <v>25</v>
      </c>
      <c r="C108" s="26" t="s">
        <v>619</v>
      </c>
      <c r="D108" t="s">
        <v>144</v>
      </c>
      <c r="E108" s="27" t="s">
        <v>620</v>
      </c>
      <c r="F108" s="28" t="s">
        <v>558</v>
      </c>
      <c r="G108" s="29">
        <v>5</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26.4">
      <c r="A110" s="1" t="s">
        <v>116</v>
      </c>
      <c r="E110" s="32" t="s">
        <v>621</v>
      </c>
    </row>
    <row r="111">
      <c r="A111" s="1" t="s">
        <v>117</v>
      </c>
      <c r="E111" s="27" t="s">
        <v>566</v>
      </c>
    </row>
    <row r="112">
      <c r="A112" s="1" t="s">
        <v>108</v>
      </c>
      <c r="B112" s="1">
        <v>26</v>
      </c>
      <c r="C112" s="26" t="s">
        <v>622</v>
      </c>
      <c r="D112" t="s">
        <v>144</v>
      </c>
      <c r="E112" s="27" t="s">
        <v>623</v>
      </c>
      <c r="F112" s="28" t="s">
        <v>558</v>
      </c>
      <c r="G112" s="29">
        <v>5</v>
      </c>
      <c r="H112" s="28">
        <v>0</v>
      </c>
      <c r="I112" s="30">
        <f>ROUND(G112*H112,P4)</f>
        <v>0</v>
      </c>
      <c r="L112" s="30">
        <v>0</v>
      </c>
      <c r="M112" s="24">
        <f>ROUND(G112*L112,P4)</f>
        <v>0</v>
      </c>
      <c r="N112" s="25" t="s">
        <v>559</v>
      </c>
      <c r="O112" s="31">
        <f>M112*AA112</f>
        <v>0</v>
      </c>
      <c r="P112" s="1">
        <v>3</v>
      </c>
      <c r="AA112" s="1">
        <f>IF(P112=1,$O$3,IF(P112=2,$O$4,$O$5))</f>
        <v>0</v>
      </c>
    </row>
    <row r="113">
      <c r="A113" s="1" t="s">
        <v>114</v>
      </c>
      <c r="E113" s="27" t="s">
        <v>138</v>
      </c>
    </row>
    <row r="114" ht="26.4">
      <c r="A114" s="1" t="s">
        <v>116</v>
      </c>
      <c r="E114" s="32" t="s">
        <v>624</v>
      </c>
    </row>
    <row r="115">
      <c r="A115" s="1" t="s">
        <v>117</v>
      </c>
      <c r="E115" s="27" t="s">
        <v>566</v>
      </c>
    </row>
    <row r="116">
      <c r="A116" s="1" t="s">
        <v>108</v>
      </c>
      <c r="B116" s="1">
        <v>27</v>
      </c>
      <c r="C116" s="26" t="s">
        <v>625</v>
      </c>
      <c r="D116" t="s">
        <v>144</v>
      </c>
      <c r="E116" s="27" t="s">
        <v>626</v>
      </c>
      <c r="F116" s="28" t="s">
        <v>558</v>
      </c>
      <c r="G116" s="29">
        <v>1</v>
      </c>
      <c r="H116" s="28">
        <v>0</v>
      </c>
      <c r="I116" s="30">
        <f>ROUND(G116*H116,P4)</f>
        <v>0</v>
      </c>
      <c r="L116" s="30">
        <v>0</v>
      </c>
      <c r="M116" s="24">
        <f>ROUND(G116*L116,P4)</f>
        <v>0</v>
      </c>
      <c r="N116" s="25" t="s">
        <v>559</v>
      </c>
      <c r="O116" s="31">
        <f>M116*AA116</f>
        <v>0</v>
      </c>
      <c r="P116" s="1">
        <v>3</v>
      </c>
      <c r="AA116" s="1">
        <f>IF(P116=1,$O$3,IF(P116=2,$O$4,$O$5))</f>
        <v>0</v>
      </c>
    </row>
    <row r="117">
      <c r="A117" s="1" t="s">
        <v>114</v>
      </c>
      <c r="E117" s="27" t="s">
        <v>138</v>
      </c>
    </row>
    <row r="118" ht="26.4">
      <c r="A118" s="1" t="s">
        <v>116</v>
      </c>
      <c r="E118" s="32" t="s">
        <v>627</v>
      </c>
    </row>
    <row r="119">
      <c r="A119" s="1" t="s">
        <v>117</v>
      </c>
      <c r="E119" s="27" t="s">
        <v>566</v>
      </c>
    </row>
    <row r="120" ht="26.4">
      <c r="A120" s="1" t="s">
        <v>108</v>
      </c>
      <c r="B120" s="1">
        <v>28</v>
      </c>
      <c r="C120" s="26" t="s">
        <v>628</v>
      </c>
      <c r="D120" t="s">
        <v>144</v>
      </c>
      <c r="E120" s="27" t="s">
        <v>629</v>
      </c>
      <c r="F120" s="28" t="s">
        <v>569</v>
      </c>
      <c r="G120" s="29">
        <v>30</v>
      </c>
      <c r="H120" s="28">
        <v>0</v>
      </c>
      <c r="I120" s="30">
        <f>ROUND(G120*H120,P4)</f>
        <v>0</v>
      </c>
      <c r="L120" s="30">
        <v>0</v>
      </c>
      <c r="M120" s="24">
        <f>ROUND(G120*L120,P4)</f>
        <v>0</v>
      </c>
      <c r="N120" s="25" t="s">
        <v>559</v>
      </c>
      <c r="O120" s="31">
        <f>M120*AA120</f>
        <v>0</v>
      </c>
      <c r="P120" s="1">
        <v>3</v>
      </c>
      <c r="AA120" s="1">
        <f>IF(P120=1,$O$3,IF(P120=2,$O$4,$O$5))</f>
        <v>0</v>
      </c>
    </row>
    <row r="121">
      <c r="A121" s="1" t="s">
        <v>114</v>
      </c>
      <c r="E121" s="27" t="s">
        <v>138</v>
      </c>
    </row>
    <row r="122" ht="26.4">
      <c r="A122" s="1" t="s">
        <v>116</v>
      </c>
      <c r="E122" s="32" t="s">
        <v>630</v>
      </c>
    </row>
    <row r="123">
      <c r="A123" s="1" t="s">
        <v>117</v>
      </c>
      <c r="E123" s="27" t="s">
        <v>566</v>
      </c>
    </row>
    <row r="124">
      <c r="A124" s="1" t="s">
        <v>108</v>
      </c>
      <c r="B124" s="1">
        <v>29</v>
      </c>
      <c r="C124" s="26" t="s">
        <v>631</v>
      </c>
      <c r="D124" t="s">
        <v>144</v>
      </c>
      <c r="E124" s="27" t="s">
        <v>632</v>
      </c>
      <c r="F124" s="28" t="s">
        <v>569</v>
      </c>
      <c r="G124" s="29">
        <v>3700</v>
      </c>
      <c r="H124" s="28">
        <v>0</v>
      </c>
      <c r="I124" s="30">
        <f>ROUND(G124*H124,P4)</f>
        <v>0</v>
      </c>
      <c r="L124" s="30">
        <v>0</v>
      </c>
      <c r="M124" s="24">
        <f>ROUND(G124*L124,P4)</f>
        <v>0</v>
      </c>
      <c r="N124" s="25" t="s">
        <v>559</v>
      </c>
      <c r="O124" s="31">
        <f>M124*AA124</f>
        <v>0</v>
      </c>
      <c r="P124" s="1">
        <v>3</v>
      </c>
      <c r="AA124" s="1">
        <f>IF(P124=1,$O$3,IF(P124=2,$O$4,$O$5))</f>
        <v>0</v>
      </c>
    </row>
    <row r="125">
      <c r="A125" s="1" t="s">
        <v>114</v>
      </c>
      <c r="E125" s="27" t="s">
        <v>138</v>
      </c>
    </row>
    <row r="126" ht="26.4">
      <c r="A126" s="1" t="s">
        <v>116</v>
      </c>
      <c r="E126" s="32" t="s">
        <v>633</v>
      </c>
    </row>
    <row r="127">
      <c r="A127" s="1" t="s">
        <v>117</v>
      </c>
      <c r="E127" s="27" t="s">
        <v>566</v>
      </c>
    </row>
    <row r="128">
      <c r="A128" s="1" t="s">
        <v>108</v>
      </c>
      <c r="B128" s="1">
        <v>30</v>
      </c>
      <c r="C128" s="26" t="s">
        <v>634</v>
      </c>
      <c r="D128" t="s">
        <v>144</v>
      </c>
      <c r="E128" s="27" t="s">
        <v>635</v>
      </c>
      <c r="F128" s="28" t="s">
        <v>569</v>
      </c>
      <c r="G128" s="29">
        <v>20</v>
      </c>
      <c r="H128" s="28">
        <v>0</v>
      </c>
      <c r="I128" s="30">
        <f>ROUND(G128*H128,P4)</f>
        <v>0</v>
      </c>
      <c r="L128" s="30">
        <v>0</v>
      </c>
      <c r="M128" s="24">
        <f>ROUND(G128*L128,P4)</f>
        <v>0</v>
      </c>
      <c r="N128" s="25" t="s">
        <v>559</v>
      </c>
      <c r="O128" s="31">
        <f>M128*AA128</f>
        <v>0</v>
      </c>
      <c r="P128" s="1">
        <v>3</v>
      </c>
      <c r="AA128" s="1">
        <f>IF(P128=1,$O$3,IF(P128=2,$O$4,$O$5))</f>
        <v>0</v>
      </c>
    </row>
    <row r="129">
      <c r="A129" s="1" t="s">
        <v>114</v>
      </c>
      <c r="E129" s="27" t="s">
        <v>138</v>
      </c>
    </row>
    <row r="130" ht="26.4">
      <c r="A130" s="1" t="s">
        <v>116</v>
      </c>
      <c r="E130" s="32" t="s">
        <v>636</v>
      </c>
    </row>
    <row r="131">
      <c r="A131" s="1" t="s">
        <v>117</v>
      </c>
      <c r="E131" s="27" t="s">
        <v>566</v>
      </c>
    </row>
    <row r="132">
      <c r="A132" s="1" t="s">
        <v>108</v>
      </c>
      <c r="B132" s="1">
        <v>31</v>
      </c>
      <c r="C132" s="26" t="s">
        <v>637</v>
      </c>
      <c r="D132" t="s">
        <v>144</v>
      </c>
      <c r="E132" s="27" t="s">
        <v>638</v>
      </c>
      <c r="F132" s="28" t="s">
        <v>569</v>
      </c>
      <c r="G132" s="29">
        <v>1200</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ht="26.4">
      <c r="A134" s="1" t="s">
        <v>116</v>
      </c>
      <c r="E134" s="32" t="s">
        <v>639</v>
      </c>
    </row>
    <row r="135">
      <c r="A135" s="1" t="s">
        <v>117</v>
      </c>
      <c r="E135" s="27" t="s">
        <v>566</v>
      </c>
    </row>
    <row r="136">
      <c r="A136" s="1" t="s">
        <v>108</v>
      </c>
      <c r="B136" s="1">
        <v>32</v>
      </c>
      <c r="C136" s="26" t="s">
        <v>640</v>
      </c>
      <c r="D136" t="s">
        <v>144</v>
      </c>
      <c r="E136" s="27" t="s">
        <v>641</v>
      </c>
      <c r="F136" s="28" t="s">
        <v>569</v>
      </c>
      <c r="G136" s="29">
        <v>1200</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ht="26.4">
      <c r="A138" s="1" t="s">
        <v>116</v>
      </c>
      <c r="E138" s="32" t="s">
        <v>642</v>
      </c>
    </row>
    <row r="139">
      <c r="A139" s="1" t="s">
        <v>117</v>
      </c>
      <c r="E139" s="27" t="s">
        <v>566</v>
      </c>
    </row>
    <row r="140">
      <c r="A140" s="1" t="s">
        <v>108</v>
      </c>
      <c r="B140" s="1">
        <v>33</v>
      </c>
      <c r="C140" s="26" t="s">
        <v>643</v>
      </c>
      <c r="D140" t="s">
        <v>144</v>
      </c>
      <c r="E140" s="27" t="s">
        <v>644</v>
      </c>
      <c r="F140" s="28" t="s">
        <v>645</v>
      </c>
      <c r="G140" s="29">
        <v>27</v>
      </c>
      <c r="H140" s="28">
        <v>0</v>
      </c>
      <c r="I140" s="30">
        <f>ROUND(G140*H140,P4)</f>
        <v>0</v>
      </c>
      <c r="L140" s="30">
        <v>0</v>
      </c>
      <c r="M140" s="24">
        <f>ROUND(G140*L140,P4)</f>
        <v>0</v>
      </c>
      <c r="N140" s="25" t="s">
        <v>559</v>
      </c>
      <c r="O140" s="31">
        <f>M140*AA140</f>
        <v>0</v>
      </c>
      <c r="P140" s="1">
        <v>3</v>
      </c>
      <c r="AA140" s="1">
        <f>IF(P140=1,$O$3,IF(P140=2,$O$4,$O$5))</f>
        <v>0</v>
      </c>
    </row>
    <row r="141">
      <c r="A141" s="1" t="s">
        <v>114</v>
      </c>
      <c r="E141" s="27" t="s">
        <v>138</v>
      </c>
    </row>
    <row r="142" ht="26.4">
      <c r="A142" s="1" t="s">
        <v>116</v>
      </c>
      <c r="E142" s="32" t="s">
        <v>646</v>
      </c>
    </row>
    <row r="143">
      <c r="A143" s="1" t="s">
        <v>117</v>
      </c>
      <c r="E143" s="27" t="s">
        <v>566</v>
      </c>
    </row>
    <row r="144">
      <c r="A144" s="1" t="s">
        <v>108</v>
      </c>
      <c r="B144" s="1">
        <v>34</v>
      </c>
      <c r="C144" s="26" t="s">
        <v>647</v>
      </c>
      <c r="D144" t="s">
        <v>144</v>
      </c>
      <c r="E144" s="27" t="s">
        <v>648</v>
      </c>
      <c r="F144" s="28" t="s">
        <v>569</v>
      </c>
      <c r="G144" s="29">
        <v>4900</v>
      </c>
      <c r="H144" s="28">
        <v>0</v>
      </c>
      <c r="I144" s="30">
        <f>ROUND(G144*H144,P4)</f>
        <v>0</v>
      </c>
      <c r="L144" s="30">
        <v>0</v>
      </c>
      <c r="M144" s="24">
        <f>ROUND(G144*L144,P4)</f>
        <v>0</v>
      </c>
      <c r="N144" s="25" t="s">
        <v>559</v>
      </c>
      <c r="O144" s="31">
        <f>M144*AA144</f>
        <v>0</v>
      </c>
      <c r="P144" s="1">
        <v>3</v>
      </c>
      <c r="AA144" s="1">
        <f>IF(P144=1,$O$3,IF(P144=2,$O$4,$O$5))</f>
        <v>0</v>
      </c>
    </row>
    <row r="145">
      <c r="A145" s="1" t="s">
        <v>114</v>
      </c>
      <c r="E145" s="27" t="s">
        <v>138</v>
      </c>
    </row>
    <row r="146" ht="26.4">
      <c r="A146" s="1" t="s">
        <v>116</v>
      </c>
      <c r="E146" s="32" t="s">
        <v>649</v>
      </c>
    </row>
    <row r="147">
      <c r="A147" s="1" t="s">
        <v>117</v>
      </c>
      <c r="E147" s="27" t="s">
        <v>566</v>
      </c>
    </row>
    <row r="148">
      <c r="A148" s="1" t="s">
        <v>108</v>
      </c>
      <c r="B148" s="1">
        <v>35</v>
      </c>
      <c r="C148" s="26" t="s">
        <v>650</v>
      </c>
      <c r="D148" t="s">
        <v>144</v>
      </c>
      <c r="E148" s="27" t="s">
        <v>651</v>
      </c>
      <c r="F148" s="28" t="s">
        <v>558</v>
      </c>
      <c r="G148" s="29">
        <v>3</v>
      </c>
      <c r="H148" s="28">
        <v>0</v>
      </c>
      <c r="I148" s="30">
        <f>ROUND(G148*H148,P4)</f>
        <v>0</v>
      </c>
      <c r="L148" s="30">
        <v>0</v>
      </c>
      <c r="M148" s="24">
        <f>ROUND(G148*L148,P4)</f>
        <v>0</v>
      </c>
      <c r="N148" s="25" t="s">
        <v>559</v>
      </c>
      <c r="O148" s="31">
        <f>M148*AA148</f>
        <v>0</v>
      </c>
      <c r="P148" s="1">
        <v>3</v>
      </c>
      <c r="AA148" s="1">
        <f>IF(P148=1,$O$3,IF(P148=2,$O$4,$O$5))</f>
        <v>0</v>
      </c>
    </row>
    <row r="149">
      <c r="A149" s="1" t="s">
        <v>114</v>
      </c>
      <c r="E149" s="27" t="s">
        <v>138</v>
      </c>
    </row>
    <row r="150" ht="26.4">
      <c r="A150" s="1" t="s">
        <v>116</v>
      </c>
      <c r="E150" s="32" t="s">
        <v>652</v>
      </c>
    </row>
    <row r="151">
      <c r="A151" s="1" t="s">
        <v>117</v>
      </c>
      <c r="E151" s="27" t="s">
        <v>566</v>
      </c>
    </row>
    <row r="152">
      <c r="A152" s="1" t="s">
        <v>108</v>
      </c>
      <c r="B152" s="1">
        <v>36</v>
      </c>
      <c r="C152" s="26" t="s">
        <v>653</v>
      </c>
      <c r="D152" t="s">
        <v>144</v>
      </c>
      <c r="E152" s="27" t="s">
        <v>654</v>
      </c>
      <c r="F152" s="28" t="s">
        <v>558</v>
      </c>
      <c r="G152" s="29">
        <v>3</v>
      </c>
      <c r="H152" s="28">
        <v>0</v>
      </c>
      <c r="I152" s="30">
        <f>ROUND(G152*H152,P4)</f>
        <v>0</v>
      </c>
      <c r="L152" s="30">
        <v>0</v>
      </c>
      <c r="M152" s="24">
        <f>ROUND(G152*L152,P4)</f>
        <v>0</v>
      </c>
      <c r="N152" s="25" t="s">
        <v>559</v>
      </c>
      <c r="O152" s="31">
        <f>M152*AA152</f>
        <v>0</v>
      </c>
      <c r="P152" s="1">
        <v>3</v>
      </c>
      <c r="AA152" s="1">
        <f>IF(P152=1,$O$3,IF(P152=2,$O$4,$O$5))</f>
        <v>0</v>
      </c>
    </row>
    <row r="153">
      <c r="A153" s="1" t="s">
        <v>114</v>
      </c>
      <c r="E153" s="27" t="s">
        <v>138</v>
      </c>
    </row>
    <row r="154" ht="26.4">
      <c r="A154" s="1" t="s">
        <v>116</v>
      </c>
      <c r="E154" s="32" t="s">
        <v>655</v>
      </c>
    </row>
    <row r="155">
      <c r="A155" s="1" t="s">
        <v>117</v>
      </c>
      <c r="E155" s="27" t="s">
        <v>566</v>
      </c>
    </row>
    <row r="156">
      <c r="A156" s="1" t="s">
        <v>108</v>
      </c>
      <c r="B156" s="1">
        <v>37</v>
      </c>
      <c r="C156" s="26" t="s">
        <v>656</v>
      </c>
      <c r="D156" t="s">
        <v>144</v>
      </c>
      <c r="E156" s="27" t="s">
        <v>657</v>
      </c>
      <c r="F156" s="28" t="s">
        <v>558</v>
      </c>
      <c r="G156" s="29">
        <v>3</v>
      </c>
      <c r="H156" s="28">
        <v>0</v>
      </c>
      <c r="I156" s="30">
        <f>ROUND(G156*H156,P4)</f>
        <v>0</v>
      </c>
      <c r="L156" s="30">
        <v>0</v>
      </c>
      <c r="M156" s="24">
        <f>ROUND(G156*L156,P4)</f>
        <v>0</v>
      </c>
      <c r="N156" s="25" t="s">
        <v>559</v>
      </c>
      <c r="O156" s="31">
        <f>M156*AA156</f>
        <v>0</v>
      </c>
      <c r="P156" s="1">
        <v>3</v>
      </c>
      <c r="AA156" s="1">
        <f>IF(P156=1,$O$3,IF(P156=2,$O$4,$O$5))</f>
        <v>0</v>
      </c>
    </row>
    <row r="157">
      <c r="A157" s="1" t="s">
        <v>114</v>
      </c>
      <c r="E157" s="27" t="s">
        <v>138</v>
      </c>
    </row>
    <row r="158" ht="26.4">
      <c r="A158" s="1" t="s">
        <v>116</v>
      </c>
      <c r="E158" s="32" t="s">
        <v>658</v>
      </c>
    </row>
    <row r="159">
      <c r="A159" s="1" t="s">
        <v>117</v>
      </c>
      <c r="E159" s="27" t="s">
        <v>566</v>
      </c>
    </row>
    <row r="160">
      <c r="A160" s="1" t="s">
        <v>108</v>
      </c>
      <c r="B160" s="1">
        <v>38</v>
      </c>
      <c r="C160" s="26" t="s">
        <v>659</v>
      </c>
      <c r="D160" t="s">
        <v>144</v>
      </c>
      <c r="E160" s="27" t="s">
        <v>660</v>
      </c>
      <c r="F160" s="28" t="s">
        <v>558</v>
      </c>
      <c r="G160" s="29">
        <v>3</v>
      </c>
      <c r="H160" s="28">
        <v>0</v>
      </c>
      <c r="I160" s="30">
        <f>ROUND(G160*H160,P4)</f>
        <v>0</v>
      </c>
      <c r="L160" s="30">
        <v>0</v>
      </c>
      <c r="M160" s="24">
        <f>ROUND(G160*L160,P4)</f>
        <v>0</v>
      </c>
      <c r="N160" s="25" t="s">
        <v>559</v>
      </c>
      <c r="O160" s="31">
        <f>M160*AA160</f>
        <v>0</v>
      </c>
      <c r="P160" s="1">
        <v>3</v>
      </c>
      <c r="AA160" s="1">
        <f>IF(P160=1,$O$3,IF(P160=2,$O$4,$O$5))</f>
        <v>0</v>
      </c>
    </row>
    <row r="161">
      <c r="A161" s="1" t="s">
        <v>114</v>
      </c>
      <c r="E161" s="27" t="s">
        <v>138</v>
      </c>
    </row>
    <row r="162" ht="26.4">
      <c r="A162" s="1" t="s">
        <v>116</v>
      </c>
      <c r="E162" s="32" t="s">
        <v>661</v>
      </c>
    </row>
    <row r="163">
      <c r="A163" s="1" t="s">
        <v>117</v>
      </c>
      <c r="E163" s="27" t="s">
        <v>566</v>
      </c>
    </row>
    <row r="164">
      <c r="A164" s="1" t="s">
        <v>108</v>
      </c>
      <c r="B164" s="1">
        <v>39</v>
      </c>
      <c r="C164" s="26" t="s">
        <v>662</v>
      </c>
      <c r="D164" t="s">
        <v>144</v>
      </c>
      <c r="E164" s="27" t="s">
        <v>663</v>
      </c>
      <c r="F164" s="28" t="s">
        <v>558</v>
      </c>
      <c r="G164" s="29">
        <v>35</v>
      </c>
      <c r="H164" s="28">
        <v>0</v>
      </c>
      <c r="I164" s="30">
        <f>ROUND(G164*H164,P4)</f>
        <v>0</v>
      </c>
      <c r="L164" s="30">
        <v>0</v>
      </c>
      <c r="M164" s="24">
        <f>ROUND(G164*L164,P4)</f>
        <v>0</v>
      </c>
      <c r="N164" s="25" t="s">
        <v>559</v>
      </c>
      <c r="O164" s="31">
        <f>M164*AA164</f>
        <v>0</v>
      </c>
      <c r="P164" s="1">
        <v>3</v>
      </c>
      <c r="AA164" s="1">
        <f>IF(P164=1,$O$3,IF(P164=2,$O$4,$O$5))</f>
        <v>0</v>
      </c>
    </row>
    <row r="165">
      <c r="A165" s="1" t="s">
        <v>114</v>
      </c>
      <c r="E165" s="27" t="s">
        <v>138</v>
      </c>
    </row>
    <row r="166" ht="26.4">
      <c r="A166" s="1" t="s">
        <v>116</v>
      </c>
      <c r="E166" s="32" t="s">
        <v>664</v>
      </c>
    </row>
    <row r="167">
      <c r="A167" s="1" t="s">
        <v>117</v>
      </c>
      <c r="E167" s="27" t="s">
        <v>566</v>
      </c>
    </row>
    <row r="168">
      <c r="A168" s="1" t="s">
        <v>108</v>
      </c>
      <c r="B168" s="1">
        <v>40</v>
      </c>
      <c r="C168" s="26" t="s">
        <v>665</v>
      </c>
      <c r="D168" t="s">
        <v>144</v>
      </c>
      <c r="E168" s="27" t="s">
        <v>666</v>
      </c>
      <c r="F168" s="28" t="s">
        <v>558</v>
      </c>
      <c r="G168" s="29">
        <v>35</v>
      </c>
      <c r="H168" s="28">
        <v>0</v>
      </c>
      <c r="I168" s="30">
        <f>ROUND(G168*H168,P4)</f>
        <v>0</v>
      </c>
      <c r="L168" s="30">
        <v>0</v>
      </c>
      <c r="M168" s="24">
        <f>ROUND(G168*L168,P4)</f>
        <v>0</v>
      </c>
      <c r="N168" s="25" t="s">
        <v>559</v>
      </c>
      <c r="O168" s="31">
        <f>M168*AA168</f>
        <v>0</v>
      </c>
      <c r="P168" s="1">
        <v>3</v>
      </c>
      <c r="AA168" s="1">
        <f>IF(P168=1,$O$3,IF(P168=2,$O$4,$O$5))</f>
        <v>0</v>
      </c>
    </row>
    <row r="169">
      <c r="A169" s="1" t="s">
        <v>114</v>
      </c>
      <c r="E169" s="27" t="s">
        <v>138</v>
      </c>
    </row>
    <row r="170" ht="26.4">
      <c r="A170" s="1" t="s">
        <v>116</v>
      </c>
      <c r="E170" s="32" t="s">
        <v>667</v>
      </c>
    </row>
    <row r="171">
      <c r="A171" s="1" t="s">
        <v>117</v>
      </c>
      <c r="E171" s="27" t="s">
        <v>566</v>
      </c>
    </row>
    <row r="172">
      <c r="A172" s="1" t="s">
        <v>108</v>
      </c>
      <c r="B172" s="1">
        <v>41</v>
      </c>
      <c r="C172" s="26" t="s">
        <v>668</v>
      </c>
      <c r="D172" t="s">
        <v>144</v>
      </c>
      <c r="E172" s="27" t="s">
        <v>669</v>
      </c>
      <c r="F172" s="28" t="s">
        <v>558</v>
      </c>
      <c r="G172" s="29">
        <v>6</v>
      </c>
      <c r="H172" s="28">
        <v>0</v>
      </c>
      <c r="I172" s="30">
        <f>ROUND(G172*H172,P4)</f>
        <v>0</v>
      </c>
      <c r="L172" s="30">
        <v>0</v>
      </c>
      <c r="M172" s="24">
        <f>ROUND(G172*L172,P4)</f>
        <v>0</v>
      </c>
      <c r="N172" s="25" t="s">
        <v>559</v>
      </c>
      <c r="O172" s="31">
        <f>M172*AA172</f>
        <v>0</v>
      </c>
      <c r="P172" s="1">
        <v>3</v>
      </c>
      <c r="AA172" s="1">
        <f>IF(P172=1,$O$3,IF(P172=2,$O$4,$O$5))</f>
        <v>0</v>
      </c>
    </row>
    <row r="173">
      <c r="A173" s="1" t="s">
        <v>114</v>
      </c>
      <c r="E173" s="27" t="s">
        <v>138</v>
      </c>
    </row>
    <row r="174" ht="26.4">
      <c r="A174" s="1" t="s">
        <v>116</v>
      </c>
      <c r="E174" s="32" t="s">
        <v>670</v>
      </c>
    </row>
    <row r="175">
      <c r="A175" s="1" t="s">
        <v>117</v>
      </c>
      <c r="E175" s="27" t="s">
        <v>561</v>
      </c>
    </row>
    <row r="176">
      <c r="A176" s="1" t="s">
        <v>108</v>
      </c>
      <c r="B176" s="1">
        <v>42</v>
      </c>
      <c r="C176" s="26" t="s">
        <v>671</v>
      </c>
      <c r="D176" t="s">
        <v>144</v>
      </c>
      <c r="E176" s="27" t="s">
        <v>672</v>
      </c>
      <c r="F176" s="28" t="s">
        <v>558</v>
      </c>
      <c r="G176" s="29">
        <v>6</v>
      </c>
      <c r="H176" s="28">
        <v>0</v>
      </c>
      <c r="I176" s="30">
        <f>ROUND(G176*H176,P4)</f>
        <v>0</v>
      </c>
      <c r="L176" s="30">
        <v>0</v>
      </c>
      <c r="M176" s="24">
        <f>ROUND(G176*L176,P4)</f>
        <v>0</v>
      </c>
      <c r="N176" s="25" t="s">
        <v>559</v>
      </c>
      <c r="O176" s="31">
        <f>M176*AA176</f>
        <v>0</v>
      </c>
      <c r="P176" s="1">
        <v>3</v>
      </c>
      <c r="AA176" s="1">
        <f>IF(P176=1,$O$3,IF(P176=2,$O$4,$O$5))</f>
        <v>0</v>
      </c>
    </row>
    <row r="177">
      <c r="A177" s="1" t="s">
        <v>114</v>
      </c>
      <c r="E177" s="27" t="s">
        <v>138</v>
      </c>
    </row>
    <row r="178" ht="26.4">
      <c r="A178" s="1" t="s">
        <v>116</v>
      </c>
      <c r="E178" s="32" t="s">
        <v>673</v>
      </c>
    </row>
    <row r="179">
      <c r="A179" s="1" t="s">
        <v>117</v>
      </c>
      <c r="E179" s="27" t="s">
        <v>561</v>
      </c>
    </row>
    <row r="180">
      <c r="A180" s="1" t="s">
        <v>108</v>
      </c>
      <c r="B180" s="1">
        <v>43</v>
      </c>
      <c r="C180" s="26" t="s">
        <v>674</v>
      </c>
      <c r="D180" t="s">
        <v>144</v>
      </c>
      <c r="E180" s="27" t="s">
        <v>675</v>
      </c>
      <c r="F180" s="28" t="s">
        <v>558</v>
      </c>
      <c r="G180" s="29">
        <v>12</v>
      </c>
      <c r="H180" s="28">
        <v>0</v>
      </c>
      <c r="I180" s="30">
        <f>ROUND(G180*H180,P4)</f>
        <v>0</v>
      </c>
      <c r="L180" s="30">
        <v>0</v>
      </c>
      <c r="M180" s="24">
        <f>ROUND(G180*L180,P4)</f>
        <v>0</v>
      </c>
      <c r="N180" s="25" t="s">
        <v>559</v>
      </c>
      <c r="O180" s="31">
        <f>M180*AA180</f>
        <v>0</v>
      </c>
      <c r="P180" s="1">
        <v>3</v>
      </c>
      <c r="AA180" s="1">
        <f>IF(P180=1,$O$3,IF(P180=2,$O$4,$O$5))</f>
        <v>0</v>
      </c>
    </row>
    <row r="181">
      <c r="A181" s="1" t="s">
        <v>114</v>
      </c>
      <c r="E181" s="27" t="s">
        <v>138</v>
      </c>
    </row>
    <row r="182" ht="26.4">
      <c r="A182" s="1" t="s">
        <v>116</v>
      </c>
      <c r="E182" s="32" t="s">
        <v>676</v>
      </c>
    </row>
    <row r="183">
      <c r="A183" s="1" t="s">
        <v>117</v>
      </c>
      <c r="E183" s="27" t="s">
        <v>561</v>
      </c>
    </row>
    <row r="184">
      <c r="A184" s="1" t="s">
        <v>108</v>
      </c>
      <c r="B184" s="1">
        <v>44</v>
      </c>
      <c r="C184" s="26" t="s">
        <v>677</v>
      </c>
      <c r="D184" t="s">
        <v>144</v>
      </c>
      <c r="E184" s="27" t="s">
        <v>678</v>
      </c>
      <c r="F184" s="28" t="s">
        <v>558</v>
      </c>
      <c r="G184" s="29">
        <v>12</v>
      </c>
      <c r="H184" s="28">
        <v>0</v>
      </c>
      <c r="I184" s="30">
        <f>ROUND(G184*H184,P4)</f>
        <v>0</v>
      </c>
      <c r="L184" s="30">
        <v>0</v>
      </c>
      <c r="M184" s="24">
        <f>ROUND(G184*L184,P4)</f>
        <v>0</v>
      </c>
      <c r="N184" s="25" t="s">
        <v>559</v>
      </c>
      <c r="O184" s="31">
        <f>M184*AA184</f>
        <v>0</v>
      </c>
      <c r="P184" s="1">
        <v>3</v>
      </c>
      <c r="AA184" s="1">
        <f>IF(P184=1,$O$3,IF(P184=2,$O$4,$O$5))</f>
        <v>0</v>
      </c>
    </row>
    <row r="185">
      <c r="A185" s="1" t="s">
        <v>114</v>
      </c>
      <c r="E185" s="27" t="s">
        <v>138</v>
      </c>
    </row>
    <row r="186" ht="26.4">
      <c r="A186" s="1" t="s">
        <v>116</v>
      </c>
      <c r="E186" s="32" t="s">
        <v>679</v>
      </c>
    </row>
    <row r="187">
      <c r="A187" s="1" t="s">
        <v>117</v>
      </c>
      <c r="E187" s="27" t="s">
        <v>561</v>
      </c>
    </row>
    <row r="188">
      <c r="A188" s="1" t="s">
        <v>108</v>
      </c>
      <c r="B188" s="1">
        <v>45</v>
      </c>
      <c r="C188" s="26" t="s">
        <v>680</v>
      </c>
      <c r="D188" t="s">
        <v>144</v>
      </c>
      <c r="E188" s="27" t="s">
        <v>681</v>
      </c>
      <c r="F188" s="28" t="s">
        <v>558</v>
      </c>
      <c r="G188" s="29">
        <v>2</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ht="26.4">
      <c r="A190" s="1" t="s">
        <v>116</v>
      </c>
      <c r="E190" s="32" t="s">
        <v>682</v>
      </c>
    </row>
    <row r="191">
      <c r="A191" s="1" t="s">
        <v>117</v>
      </c>
      <c r="E191" s="27" t="s">
        <v>561</v>
      </c>
    </row>
    <row r="192">
      <c r="A192" s="1" t="s">
        <v>108</v>
      </c>
      <c r="B192" s="1">
        <v>46</v>
      </c>
      <c r="C192" s="26" t="s">
        <v>683</v>
      </c>
      <c r="D192" t="s">
        <v>144</v>
      </c>
      <c r="E192" s="27" t="s">
        <v>684</v>
      </c>
      <c r="F192" s="28" t="s">
        <v>558</v>
      </c>
      <c r="G192" s="29">
        <v>2</v>
      </c>
      <c r="H192" s="28">
        <v>0</v>
      </c>
      <c r="I192" s="30">
        <f>ROUND(G192*H192,P4)</f>
        <v>0</v>
      </c>
      <c r="L192" s="30">
        <v>0</v>
      </c>
      <c r="M192" s="24">
        <f>ROUND(G192*L192,P4)</f>
        <v>0</v>
      </c>
      <c r="N192" s="25" t="s">
        <v>559</v>
      </c>
      <c r="O192" s="31">
        <f>M192*AA192</f>
        <v>0</v>
      </c>
      <c r="P192" s="1">
        <v>3</v>
      </c>
      <c r="AA192" s="1">
        <f>IF(P192=1,$O$3,IF(P192=2,$O$4,$O$5))</f>
        <v>0</v>
      </c>
    </row>
    <row r="193">
      <c r="A193" s="1" t="s">
        <v>114</v>
      </c>
      <c r="E193" s="27" t="s">
        <v>138</v>
      </c>
    </row>
    <row r="194" ht="26.4">
      <c r="A194" s="1" t="s">
        <v>116</v>
      </c>
      <c r="E194" s="32" t="s">
        <v>685</v>
      </c>
    </row>
    <row r="195">
      <c r="A195" s="1" t="s">
        <v>117</v>
      </c>
      <c r="E195" s="27" t="s">
        <v>561</v>
      </c>
    </row>
    <row r="196">
      <c r="A196" s="1" t="s">
        <v>108</v>
      </c>
      <c r="B196" s="1">
        <v>47</v>
      </c>
      <c r="C196" s="26" t="s">
        <v>686</v>
      </c>
      <c r="D196" t="s">
        <v>144</v>
      </c>
      <c r="E196" s="27" t="s">
        <v>687</v>
      </c>
      <c r="F196" s="28" t="s">
        <v>558</v>
      </c>
      <c r="G196" s="29">
        <v>1</v>
      </c>
      <c r="H196" s="28">
        <v>0</v>
      </c>
      <c r="I196" s="30">
        <f>ROUND(G196*H196,P4)</f>
        <v>0</v>
      </c>
      <c r="L196" s="30">
        <v>0</v>
      </c>
      <c r="M196" s="24">
        <f>ROUND(G196*L196,P4)</f>
        <v>0</v>
      </c>
      <c r="N196" s="25" t="s">
        <v>559</v>
      </c>
      <c r="O196" s="31">
        <f>M196*AA196</f>
        <v>0</v>
      </c>
      <c r="P196" s="1">
        <v>3</v>
      </c>
      <c r="AA196" s="1">
        <f>IF(P196=1,$O$3,IF(P196=2,$O$4,$O$5))</f>
        <v>0</v>
      </c>
    </row>
    <row r="197">
      <c r="A197" s="1" t="s">
        <v>114</v>
      </c>
      <c r="E197" s="27" t="s">
        <v>138</v>
      </c>
    </row>
    <row r="198" ht="26.4">
      <c r="A198" s="1" t="s">
        <v>116</v>
      </c>
      <c r="E198" s="32" t="s">
        <v>688</v>
      </c>
    </row>
    <row r="199">
      <c r="A199" s="1" t="s">
        <v>117</v>
      </c>
      <c r="E199" s="27" t="s">
        <v>561</v>
      </c>
    </row>
    <row r="200">
      <c r="A200" s="1" t="s">
        <v>108</v>
      </c>
      <c r="B200" s="1">
        <v>48</v>
      </c>
      <c r="C200" s="26" t="s">
        <v>689</v>
      </c>
      <c r="D200" t="s">
        <v>144</v>
      </c>
      <c r="E200" s="27" t="s">
        <v>690</v>
      </c>
      <c r="F200" s="28" t="s">
        <v>558</v>
      </c>
      <c r="G200" s="29">
        <v>1</v>
      </c>
      <c r="H200" s="28">
        <v>0</v>
      </c>
      <c r="I200" s="30">
        <f>ROUND(G200*H200,P4)</f>
        <v>0</v>
      </c>
      <c r="L200" s="30">
        <v>0</v>
      </c>
      <c r="M200" s="24">
        <f>ROUND(G200*L200,P4)</f>
        <v>0</v>
      </c>
      <c r="N200" s="25" t="s">
        <v>559</v>
      </c>
      <c r="O200" s="31">
        <f>M200*AA200</f>
        <v>0</v>
      </c>
      <c r="P200" s="1">
        <v>3</v>
      </c>
      <c r="AA200" s="1">
        <f>IF(P200=1,$O$3,IF(P200=2,$O$4,$O$5))</f>
        <v>0</v>
      </c>
    </row>
    <row r="201">
      <c r="A201" s="1" t="s">
        <v>114</v>
      </c>
      <c r="E201" s="27" t="s">
        <v>138</v>
      </c>
    </row>
    <row r="202" ht="26.4">
      <c r="A202" s="1" t="s">
        <v>116</v>
      </c>
      <c r="E202" s="32" t="s">
        <v>691</v>
      </c>
    </row>
    <row r="203">
      <c r="A203" s="1" t="s">
        <v>117</v>
      </c>
      <c r="E203" s="27" t="s">
        <v>561</v>
      </c>
    </row>
    <row r="204">
      <c r="A204" s="1" t="s">
        <v>108</v>
      </c>
      <c r="B204" s="1">
        <v>49</v>
      </c>
      <c r="C204" s="26" t="s">
        <v>692</v>
      </c>
      <c r="D204" t="s">
        <v>144</v>
      </c>
      <c r="E204" s="27" t="s">
        <v>693</v>
      </c>
      <c r="F204" s="28" t="s">
        <v>558</v>
      </c>
      <c r="G204" s="29">
        <v>1</v>
      </c>
      <c r="H204" s="28">
        <v>0</v>
      </c>
      <c r="I204" s="30">
        <f>ROUND(G204*H204,P4)</f>
        <v>0</v>
      </c>
      <c r="L204" s="30">
        <v>0</v>
      </c>
      <c r="M204" s="24">
        <f>ROUND(G204*L204,P4)</f>
        <v>0</v>
      </c>
      <c r="N204" s="25" t="s">
        <v>559</v>
      </c>
      <c r="O204" s="31">
        <f>M204*AA204</f>
        <v>0</v>
      </c>
      <c r="P204" s="1">
        <v>3</v>
      </c>
      <c r="AA204" s="1">
        <f>IF(P204=1,$O$3,IF(P204=2,$O$4,$O$5))</f>
        <v>0</v>
      </c>
    </row>
    <row r="205">
      <c r="A205" s="1" t="s">
        <v>114</v>
      </c>
      <c r="E205" s="27" t="s">
        <v>138</v>
      </c>
    </row>
    <row r="206" ht="26.4">
      <c r="A206" s="1" t="s">
        <v>116</v>
      </c>
      <c r="E206" s="32" t="s">
        <v>694</v>
      </c>
    </row>
    <row r="207">
      <c r="A207" s="1" t="s">
        <v>117</v>
      </c>
      <c r="E207" s="27" t="s">
        <v>561</v>
      </c>
    </row>
    <row r="208">
      <c r="A208" s="1" t="s">
        <v>108</v>
      </c>
      <c r="B208" s="1">
        <v>50</v>
      </c>
      <c r="C208" s="26" t="s">
        <v>695</v>
      </c>
      <c r="D208" t="s">
        <v>144</v>
      </c>
      <c r="E208" s="27" t="s">
        <v>696</v>
      </c>
      <c r="F208" s="28" t="s">
        <v>558</v>
      </c>
      <c r="G208" s="29">
        <v>4</v>
      </c>
      <c r="H208" s="28">
        <v>0</v>
      </c>
      <c r="I208" s="30">
        <f>ROUND(G208*H208,P4)</f>
        <v>0</v>
      </c>
      <c r="L208" s="30">
        <v>0</v>
      </c>
      <c r="M208" s="24">
        <f>ROUND(G208*L208,P4)</f>
        <v>0</v>
      </c>
      <c r="N208" s="25" t="s">
        <v>559</v>
      </c>
      <c r="O208" s="31">
        <f>M208*AA208</f>
        <v>0</v>
      </c>
      <c r="P208" s="1">
        <v>3</v>
      </c>
      <c r="AA208" s="1">
        <f>IF(P208=1,$O$3,IF(P208=2,$O$4,$O$5))</f>
        <v>0</v>
      </c>
    </row>
    <row r="209">
      <c r="A209" s="1" t="s">
        <v>114</v>
      </c>
      <c r="E209" s="27" t="s">
        <v>138</v>
      </c>
    </row>
    <row r="210" ht="26.4">
      <c r="A210" s="1" t="s">
        <v>116</v>
      </c>
      <c r="E210" s="32" t="s">
        <v>697</v>
      </c>
    </row>
    <row r="211">
      <c r="A211" s="1" t="s">
        <v>117</v>
      </c>
      <c r="E211" s="27" t="s">
        <v>566</v>
      </c>
    </row>
    <row r="212">
      <c r="A212" s="1" t="s">
        <v>108</v>
      </c>
      <c r="B212" s="1">
        <v>51</v>
      </c>
      <c r="C212" s="26" t="s">
        <v>698</v>
      </c>
      <c r="D212" t="s">
        <v>144</v>
      </c>
      <c r="E212" s="27" t="s">
        <v>699</v>
      </c>
      <c r="F212" s="28" t="s">
        <v>558</v>
      </c>
      <c r="G212" s="29">
        <v>4</v>
      </c>
      <c r="H212" s="28">
        <v>0</v>
      </c>
      <c r="I212" s="30">
        <f>ROUND(G212*H212,P4)</f>
        <v>0</v>
      </c>
      <c r="L212" s="30">
        <v>0</v>
      </c>
      <c r="M212" s="24">
        <f>ROUND(G212*L212,P4)</f>
        <v>0</v>
      </c>
      <c r="N212" s="25" t="s">
        <v>559</v>
      </c>
      <c r="O212" s="31">
        <f>M212*AA212</f>
        <v>0</v>
      </c>
      <c r="P212" s="1">
        <v>3</v>
      </c>
      <c r="AA212" s="1">
        <f>IF(P212=1,$O$3,IF(P212=2,$O$4,$O$5))</f>
        <v>0</v>
      </c>
    </row>
    <row r="213">
      <c r="A213" s="1" t="s">
        <v>114</v>
      </c>
      <c r="E213" s="27" t="s">
        <v>138</v>
      </c>
    </row>
    <row r="214" ht="26.4">
      <c r="A214" s="1" t="s">
        <v>116</v>
      </c>
      <c r="E214" s="32" t="s">
        <v>700</v>
      </c>
    </row>
    <row r="215">
      <c r="A215" s="1" t="s">
        <v>117</v>
      </c>
      <c r="E215" s="27" t="s">
        <v>566</v>
      </c>
    </row>
    <row r="216">
      <c r="A216" s="1" t="s">
        <v>108</v>
      </c>
      <c r="B216" s="1">
        <v>52</v>
      </c>
      <c r="C216" s="26" t="s">
        <v>701</v>
      </c>
      <c r="D216" t="s">
        <v>144</v>
      </c>
      <c r="E216" s="27" t="s">
        <v>702</v>
      </c>
      <c r="F216" s="28" t="s">
        <v>558</v>
      </c>
      <c r="G216" s="29">
        <v>1</v>
      </c>
      <c r="H216" s="28">
        <v>0</v>
      </c>
      <c r="I216" s="30">
        <f>ROUND(G216*H216,P4)</f>
        <v>0</v>
      </c>
      <c r="L216" s="30">
        <v>0</v>
      </c>
      <c r="M216" s="24">
        <f>ROUND(G216*L216,P4)</f>
        <v>0</v>
      </c>
      <c r="N216" s="25" t="s">
        <v>559</v>
      </c>
      <c r="O216" s="31">
        <f>M216*AA216</f>
        <v>0</v>
      </c>
      <c r="P216" s="1">
        <v>3</v>
      </c>
      <c r="AA216" s="1">
        <f>IF(P216=1,$O$3,IF(P216=2,$O$4,$O$5))</f>
        <v>0</v>
      </c>
    </row>
    <row r="217">
      <c r="A217" s="1" t="s">
        <v>114</v>
      </c>
      <c r="E217" s="27" t="s">
        <v>138</v>
      </c>
    </row>
    <row r="218" ht="26.4">
      <c r="A218" s="1" t="s">
        <v>116</v>
      </c>
      <c r="E218" s="32" t="s">
        <v>703</v>
      </c>
    </row>
    <row r="219">
      <c r="A219" s="1" t="s">
        <v>117</v>
      </c>
      <c r="E219" s="27" t="s">
        <v>566</v>
      </c>
    </row>
    <row r="220">
      <c r="A220" s="1" t="s">
        <v>108</v>
      </c>
      <c r="B220" s="1">
        <v>53</v>
      </c>
      <c r="C220" s="26" t="s">
        <v>704</v>
      </c>
      <c r="D220" t="s">
        <v>144</v>
      </c>
      <c r="E220" s="27" t="s">
        <v>705</v>
      </c>
      <c r="F220" s="28" t="s">
        <v>558</v>
      </c>
      <c r="G220" s="29">
        <v>8</v>
      </c>
      <c r="H220" s="28">
        <v>0</v>
      </c>
      <c r="I220" s="30">
        <f>ROUND(G220*H220,P4)</f>
        <v>0</v>
      </c>
      <c r="L220" s="30">
        <v>0</v>
      </c>
      <c r="M220" s="24">
        <f>ROUND(G220*L220,P4)</f>
        <v>0</v>
      </c>
      <c r="N220" s="25" t="s">
        <v>559</v>
      </c>
      <c r="O220" s="31">
        <f>M220*AA220</f>
        <v>0</v>
      </c>
      <c r="P220" s="1">
        <v>3</v>
      </c>
      <c r="AA220" s="1">
        <f>IF(P220=1,$O$3,IF(P220=2,$O$4,$O$5))</f>
        <v>0</v>
      </c>
    </row>
    <row r="221">
      <c r="A221" s="1" t="s">
        <v>114</v>
      </c>
      <c r="E221" s="27" t="s">
        <v>138</v>
      </c>
    </row>
    <row r="222" ht="26.4">
      <c r="A222" s="1" t="s">
        <v>116</v>
      </c>
      <c r="E222" s="32" t="s">
        <v>706</v>
      </c>
    </row>
    <row r="223">
      <c r="A223" s="1" t="s">
        <v>117</v>
      </c>
      <c r="E223" s="27" t="s">
        <v>566</v>
      </c>
    </row>
    <row r="224">
      <c r="A224" s="1" t="s">
        <v>108</v>
      </c>
      <c r="B224" s="1">
        <v>54</v>
      </c>
      <c r="C224" s="26" t="s">
        <v>707</v>
      </c>
      <c r="D224" t="s">
        <v>144</v>
      </c>
      <c r="E224" s="27" t="s">
        <v>708</v>
      </c>
      <c r="F224" s="28" t="s">
        <v>558</v>
      </c>
      <c r="G224" s="29">
        <v>8</v>
      </c>
      <c r="H224" s="28">
        <v>0</v>
      </c>
      <c r="I224" s="30">
        <f>ROUND(G224*H224,P4)</f>
        <v>0</v>
      </c>
      <c r="L224" s="30">
        <v>0</v>
      </c>
      <c r="M224" s="24">
        <f>ROUND(G224*L224,P4)</f>
        <v>0</v>
      </c>
      <c r="N224" s="25" t="s">
        <v>559</v>
      </c>
      <c r="O224" s="31">
        <f>M224*AA224</f>
        <v>0</v>
      </c>
      <c r="P224" s="1">
        <v>3</v>
      </c>
      <c r="AA224" s="1">
        <f>IF(P224=1,$O$3,IF(P224=2,$O$4,$O$5))</f>
        <v>0</v>
      </c>
    </row>
    <row r="225">
      <c r="A225" s="1" t="s">
        <v>114</v>
      </c>
      <c r="E225" s="27" t="s">
        <v>138</v>
      </c>
    </row>
    <row r="226" ht="26.4">
      <c r="A226" s="1" t="s">
        <v>116</v>
      </c>
      <c r="E226" s="32" t="s">
        <v>709</v>
      </c>
    </row>
    <row r="227">
      <c r="A227" s="1" t="s">
        <v>117</v>
      </c>
      <c r="E227" s="27" t="s">
        <v>566</v>
      </c>
    </row>
    <row r="228">
      <c r="A228" s="1" t="s">
        <v>108</v>
      </c>
      <c r="B228" s="1">
        <v>55</v>
      </c>
      <c r="C228" s="26" t="s">
        <v>710</v>
      </c>
      <c r="D228" t="s">
        <v>144</v>
      </c>
      <c r="E228" s="27" t="s">
        <v>711</v>
      </c>
      <c r="F228" s="28" t="s">
        <v>558</v>
      </c>
      <c r="G228" s="29">
        <v>1</v>
      </c>
      <c r="H228" s="28">
        <v>0</v>
      </c>
      <c r="I228" s="30">
        <f>ROUND(G228*H228,P4)</f>
        <v>0</v>
      </c>
      <c r="L228" s="30">
        <v>0</v>
      </c>
      <c r="M228" s="24">
        <f>ROUND(G228*L228,P4)</f>
        <v>0</v>
      </c>
      <c r="N228" s="25" t="s">
        <v>559</v>
      </c>
      <c r="O228" s="31">
        <f>M228*AA228</f>
        <v>0</v>
      </c>
      <c r="P228" s="1">
        <v>3</v>
      </c>
      <c r="AA228" s="1">
        <f>IF(P228=1,$O$3,IF(P228=2,$O$4,$O$5))</f>
        <v>0</v>
      </c>
    </row>
    <row r="229">
      <c r="A229" s="1" t="s">
        <v>114</v>
      </c>
      <c r="E229" s="27" t="s">
        <v>138</v>
      </c>
    </row>
    <row r="230" ht="26.4">
      <c r="A230" s="1" t="s">
        <v>116</v>
      </c>
      <c r="E230" s="32" t="s">
        <v>712</v>
      </c>
    </row>
    <row r="231">
      <c r="A231" s="1" t="s">
        <v>117</v>
      </c>
      <c r="E231" s="27" t="s">
        <v>561</v>
      </c>
    </row>
    <row r="232">
      <c r="A232" s="1" t="s">
        <v>108</v>
      </c>
      <c r="B232" s="1">
        <v>56</v>
      </c>
      <c r="C232" s="26" t="s">
        <v>713</v>
      </c>
      <c r="D232" t="s">
        <v>144</v>
      </c>
      <c r="E232" s="27" t="s">
        <v>714</v>
      </c>
      <c r="F232" s="28" t="s">
        <v>558</v>
      </c>
      <c r="G232" s="29">
        <v>1</v>
      </c>
      <c r="H232" s="28">
        <v>0</v>
      </c>
      <c r="I232" s="30">
        <f>ROUND(G232*H232,P4)</f>
        <v>0</v>
      </c>
      <c r="L232" s="30">
        <v>0</v>
      </c>
      <c r="M232" s="24">
        <f>ROUND(G232*L232,P4)</f>
        <v>0</v>
      </c>
      <c r="N232" s="25" t="s">
        <v>559</v>
      </c>
      <c r="O232" s="31">
        <f>M232*AA232</f>
        <v>0</v>
      </c>
      <c r="P232" s="1">
        <v>3</v>
      </c>
      <c r="AA232" s="1">
        <f>IF(P232=1,$O$3,IF(P232=2,$O$4,$O$5))</f>
        <v>0</v>
      </c>
    </row>
    <row r="233">
      <c r="A233" s="1" t="s">
        <v>114</v>
      </c>
      <c r="E233" s="27" t="s">
        <v>138</v>
      </c>
    </row>
    <row r="234" ht="26.4">
      <c r="A234" s="1" t="s">
        <v>116</v>
      </c>
      <c r="E234" s="32" t="s">
        <v>715</v>
      </c>
    </row>
    <row r="235">
      <c r="A235" s="1" t="s">
        <v>117</v>
      </c>
      <c r="E235" s="27" t="s">
        <v>561</v>
      </c>
    </row>
    <row r="236">
      <c r="A236" s="1" t="s">
        <v>108</v>
      </c>
      <c r="B236" s="1">
        <v>57</v>
      </c>
      <c r="C236" s="26" t="s">
        <v>716</v>
      </c>
      <c r="D236" t="s">
        <v>144</v>
      </c>
      <c r="E236" s="27" t="s">
        <v>717</v>
      </c>
      <c r="F236" s="28" t="s">
        <v>558</v>
      </c>
      <c r="G236" s="29">
        <v>3</v>
      </c>
      <c r="H236" s="28">
        <v>0</v>
      </c>
      <c r="I236" s="30">
        <f>ROUND(G236*H236,P4)</f>
        <v>0</v>
      </c>
      <c r="L236" s="30">
        <v>0</v>
      </c>
      <c r="M236" s="24">
        <f>ROUND(G236*L236,P4)</f>
        <v>0</v>
      </c>
      <c r="N236" s="25" t="s">
        <v>559</v>
      </c>
      <c r="O236" s="31">
        <f>M236*AA236</f>
        <v>0</v>
      </c>
      <c r="P236" s="1">
        <v>3</v>
      </c>
      <c r="AA236" s="1">
        <f>IF(P236=1,$O$3,IF(P236=2,$O$4,$O$5))</f>
        <v>0</v>
      </c>
    </row>
    <row r="237">
      <c r="A237" s="1" t="s">
        <v>114</v>
      </c>
      <c r="E237" s="27" t="s">
        <v>138</v>
      </c>
    </row>
    <row r="238" ht="26.4">
      <c r="A238" s="1" t="s">
        <v>116</v>
      </c>
      <c r="E238" s="32" t="s">
        <v>718</v>
      </c>
    </row>
    <row r="239">
      <c r="A239" s="1" t="s">
        <v>117</v>
      </c>
      <c r="E239" s="27" t="s">
        <v>561</v>
      </c>
    </row>
    <row r="240">
      <c r="A240" s="1" t="s">
        <v>108</v>
      </c>
      <c r="B240" s="1">
        <v>58</v>
      </c>
      <c r="C240" s="26" t="s">
        <v>719</v>
      </c>
      <c r="D240" t="s">
        <v>144</v>
      </c>
      <c r="E240" s="27" t="s">
        <v>720</v>
      </c>
      <c r="F240" s="28" t="s">
        <v>558</v>
      </c>
      <c r="G240" s="29">
        <v>1</v>
      </c>
      <c r="H240" s="28">
        <v>0</v>
      </c>
      <c r="I240" s="30">
        <f>ROUND(G240*H240,P4)</f>
        <v>0</v>
      </c>
      <c r="L240" s="30">
        <v>0</v>
      </c>
      <c r="M240" s="24">
        <f>ROUND(G240*L240,P4)</f>
        <v>0</v>
      </c>
      <c r="N240" s="25" t="s">
        <v>559</v>
      </c>
      <c r="O240" s="31">
        <f>M240*AA240</f>
        <v>0</v>
      </c>
      <c r="P240" s="1">
        <v>3</v>
      </c>
      <c r="AA240" s="1">
        <f>IF(P240=1,$O$3,IF(P240=2,$O$4,$O$5))</f>
        <v>0</v>
      </c>
    </row>
    <row r="241">
      <c r="A241" s="1" t="s">
        <v>114</v>
      </c>
      <c r="E241" s="27" t="s">
        <v>138</v>
      </c>
    </row>
    <row r="242" ht="26.4">
      <c r="A242" s="1" t="s">
        <v>116</v>
      </c>
      <c r="E242" s="32" t="s">
        <v>721</v>
      </c>
    </row>
    <row r="243">
      <c r="A243" s="1" t="s">
        <v>117</v>
      </c>
      <c r="E243" s="27" t="s">
        <v>566</v>
      </c>
    </row>
    <row r="244">
      <c r="A244" s="1" t="s">
        <v>108</v>
      </c>
      <c r="B244" s="1">
        <v>59</v>
      </c>
      <c r="C244" s="26" t="s">
        <v>722</v>
      </c>
      <c r="D244" t="s">
        <v>144</v>
      </c>
      <c r="E244" s="27" t="s">
        <v>723</v>
      </c>
      <c r="F244" s="28" t="s">
        <v>558</v>
      </c>
      <c r="G244" s="29">
        <v>16</v>
      </c>
      <c r="H244" s="28">
        <v>0</v>
      </c>
      <c r="I244" s="30">
        <f>ROUND(G244*H244,P4)</f>
        <v>0</v>
      </c>
      <c r="L244" s="30">
        <v>0</v>
      </c>
      <c r="M244" s="24">
        <f>ROUND(G244*L244,P4)</f>
        <v>0</v>
      </c>
      <c r="N244" s="25" t="s">
        <v>559</v>
      </c>
      <c r="O244" s="31">
        <f>M244*AA244</f>
        <v>0</v>
      </c>
      <c r="P244" s="1">
        <v>3</v>
      </c>
      <c r="AA244" s="1">
        <f>IF(P244=1,$O$3,IF(P244=2,$O$4,$O$5))</f>
        <v>0</v>
      </c>
    </row>
    <row r="245">
      <c r="A245" s="1" t="s">
        <v>114</v>
      </c>
      <c r="E245" s="27" t="s">
        <v>138</v>
      </c>
    </row>
    <row r="246" ht="26.4">
      <c r="A246" s="1" t="s">
        <v>116</v>
      </c>
      <c r="E246" s="32" t="s">
        <v>724</v>
      </c>
    </row>
    <row r="247">
      <c r="A247" s="1" t="s">
        <v>117</v>
      </c>
      <c r="E247" s="27" t="s">
        <v>566</v>
      </c>
    </row>
    <row r="248">
      <c r="A248" s="1" t="s">
        <v>108</v>
      </c>
      <c r="B248" s="1">
        <v>60</v>
      </c>
      <c r="C248" s="26" t="s">
        <v>725</v>
      </c>
      <c r="D248" t="s">
        <v>144</v>
      </c>
      <c r="E248" s="27" t="s">
        <v>726</v>
      </c>
      <c r="F248" s="28" t="s">
        <v>558</v>
      </c>
      <c r="G248" s="29">
        <v>2</v>
      </c>
      <c r="H248" s="28">
        <v>0</v>
      </c>
      <c r="I248" s="30">
        <f>ROUND(G248*H248,P4)</f>
        <v>0</v>
      </c>
      <c r="L248" s="30">
        <v>0</v>
      </c>
      <c r="M248" s="24">
        <f>ROUND(G248*L248,P4)</f>
        <v>0</v>
      </c>
      <c r="N248" s="25" t="s">
        <v>559</v>
      </c>
      <c r="O248" s="31">
        <f>M248*AA248</f>
        <v>0</v>
      </c>
      <c r="P248" s="1">
        <v>3</v>
      </c>
      <c r="AA248" s="1">
        <f>IF(P248=1,$O$3,IF(P248=2,$O$4,$O$5))</f>
        <v>0</v>
      </c>
    </row>
    <row r="249">
      <c r="A249" s="1" t="s">
        <v>114</v>
      </c>
      <c r="E249" s="27" t="s">
        <v>138</v>
      </c>
    </row>
    <row r="250" ht="26.4">
      <c r="A250" s="1" t="s">
        <v>116</v>
      </c>
      <c r="E250" s="32" t="s">
        <v>727</v>
      </c>
    </row>
    <row r="251">
      <c r="A251" s="1" t="s">
        <v>117</v>
      </c>
      <c r="E251" s="27" t="s">
        <v>566</v>
      </c>
    </row>
    <row r="252">
      <c r="A252" s="1" t="s">
        <v>108</v>
      </c>
      <c r="B252" s="1">
        <v>61</v>
      </c>
      <c r="C252" s="26" t="s">
        <v>728</v>
      </c>
      <c r="D252" t="s">
        <v>144</v>
      </c>
      <c r="E252" s="27" t="s">
        <v>729</v>
      </c>
      <c r="F252" s="28" t="s">
        <v>558</v>
      </c>
      <c r="G252" s="29">
        <v>50</v>
      </c>
      <c r="H252" s="28">
        <v>0</v>
      </c>
      <c r="I252" s="30">
        <f>ROUND(G252*H252,P4)</f>
        <v>0</v>
      </c>
      <c r="L252" s="30">
        <v>0</v>
      </c>
      <c r="M252" s="24">
        <f>ROUND(G252*L252,P4)</f>
        <v>0</v>
      </c>
      <c r="N252" s="25" t="s">
        <v>559</v>
      </c>
      <c r="O252" s="31">
        <f>M252*AA252</f>
        <v>0</v>
      </c>
      <c r="P252" s="1">
        <v>3</v>
      </c>
      <c r="AA252" s="1">
        <f>IF(P252=1,$O$3,IF(P252=2,$O$4,$O$5))</f>
        <v>0</v>
      </c>
    </row>
    <row r="253">
      <c r="A253" s="1" t="s">
        <v>114</v>
      </c>
      <c r="E253" s="27" t="s">
        <v>138</v>
      </c>
    </row>
    <row r="254" ht="26.4">
      <c r="A254" s="1" t="s">
        <v>116</v>
      </c>
      <c r="E254" s="32" t="s">
        <v>730</v>
      </c>
    </row>
    <row r="255">
      <c r="A255" s="1" t="s">
        <v>117</v>
      </c>
      <c r="E255" s="27" t="s">
        <v>566</v>
      </c>
    </row>
    <row r="256">
      <c r="A256" s="1" t="s">
        <v>108</v>
      </c>
      <c r="B256" s="1">
        <v>62</v>
      </c>
      <c r="C256" s="26" t="s">
        <v>731</v>
      </c>
      <c r="D256" t="s">
        <v>144</v>
      </c>
      <c r="E256" s="27" t="s">
        <v>732</v>
      </c>
      <c r="F256" s="28" t="s">
        <v>558</v>
      </c>
      <c r="G256" s="29">
        <v>50</v>
      </c>
      <c r="H256" s="28">
        <v>0</v>
      </c>
      <c r="I256" s="30">
        <f>ROUND(G256*H256,P4)</f>
        <v>0</v>
      </c>
      <c r="L256" s="30">
        <v>0</v>
      </c>
      <c r="M256" s="24">
        <f>ROUND(G256*L256,P4)</f>
        <v>0</v>
      </c>
      <c r="N256" s="25" t="s">
        <v>559</v>
      </c>
      <c r="O256" s="31">
        <f>M256*AA256</f>
        <v>0</v>
      </c>
      <c r="P256" s="1">
        <v>3</v>
      </c>
      <c r="AA256" s="1">
        <f>IF(P256=1,$O$3,IF(P256=2,$O$4,$O$5))</f>
        <v>0</v>
      </c>
    </row>
    <row r="257">
      <c r="A257" s="1" t="s">
        <v>114</v>
      </c>
      <c r="E257" s="27" t="s">
        <v>138</v>
      </c>
    </row>
    <row r="258" ht="26.4">
      <c r="A258" s="1" t="s">
        <v>116</v>
      </c>
      <c r="E258" s="32" t="s">
        <v>733</v>
      </c>
    </row>
    <row r="259">
      <c r="A259" s="1" t="s">
        <v>117</v>
      </c>
      <c r="E259" s="27" t="s">
        <v>566</v>
      </c>
    </row>
    <row r="260">
      <c r="A260" s="1" t="s">
        <v>108</v>
      </c>
      <c r="B260" s="1">
        <v>63</v>
      </c>
      <c r="C260" s="26" t="s">
        <v>734</v>
      </c>
      <c r="D260" t="s">
        <v>144</v>
      </c>
      <c r="E260" s="27" t="s">
        <v>735</v>
      </c>
      <c r="F260" s="28" t="s">
        <v>558</v>
      </c>
      <c r="G260" s="29">
        <v>50</v>
      </c>
      <c r="H260" s="28">
        <v>0</v>
      </c>
      <c r="I260" s="30">
        <f>ROUND(G260*H260,P4)</f>
        <v>0</v>
      </c>
      <c r="L260" s="30">
        <v>0</v>
      </c>
      <c r="M260" s="24">
        <f>ROUND(G260*L260,P4)</f>
        <v>0</v>
      </c>
      <c r="N260" s="25" t="s">
        <v>559</v>
      </c>
      <c r="O260" s="31">
        <f>M260*AA260</f>
        <v>0</v>
      </c>
      <c r="P260" s="1">
        <v>3</v>
      </c>
      <c r="AA260" s="1">
        <f>IF(P260=1,$O$3,IF(P260=2,$O$4,$O$5))</f>
        <v>0</v>
      </c>
    </row>
    <row r="261">
      <c r="A261" s="1" t="s">
        <v>114</v>
      </c>
      <c r="E261" s="27" t="s">
        <v>138</v>
      </c>
    </row>
    <row r="262" ht="26.4">
      <c r="A262" s="1" t="s">
        <v>116</v>
      </c>
      <c r="E262" s="32" t="s">
        <v>736</v>
      </c>
    </row>
    <row r="263">
      <c r="A263" s="1" t="s">
        <v>117</v>
      </c>
      <c r="E263" s="27" t="s">
        <v>566</v>
      </c>
    </row>
    <row r="264">
      <c r="A264" s="1" t="s">
        <v>108</v>
      </c>
      <c r="B264" s="1">
        <v>64</v>
      </c>
      <c r="C264" s="26" t="s">
        <v>737</v>
      </c>
      <c r="D264" t="s">
        <v>144</v>
      </c>
      <c r="E264" s="27" t="s">
        <v>738</v>
      </c>
      <c r="F264" s="28" t="s">
        <v>558</v>
      </c>
      <c r="G264" s="29">
        <v>50</v>
      </c>
      <c r="H264" s="28">
        <v>0</v>
      </c>
      <c r="I264" s="30">
        <f>ROUND(G264*H264,P4)</f>
        <v>0</v>
      </c>
      <c r="L264" s="30">
        <v>0</v>
      </c>
      <c r="M264" s="24">
        <f>ROUND(G264*L264,P4)</f>
        <v>0</v>
      </c>
      <c r="N264" s="25" t="s">
        <v>559</v>
      </c>
      <c r="O264" s="31">
        <f>M264*AA264</f>
        <v>0</v>
      </c>
      <c r="P264" s="1">
        <v>3</v>
      </c>
      <c r="AA264" s="1">
        <f>IF(P264=1,$O$3,IF(P264=2,$O$4,$O$5))</f>
        <v>0</v>
      </c>
    </row>
    <row r="265">
      <c r="A265" s="1" t="s">
        <v>114</v>
      </c>
      <c r="E265" s="27" t="s">
        <v>138</v>
      </c>
    </row>
    <row r="266" ht="26.4">
      <c r="A266" s="1" t="s">
        <v>116</v>
      </c>
      <c r="E266" s="32" t="s">
        <v>739</v>
      </c>
    </row>
    <row r="267">
      <c r="A267" s="1" t="s">
        <v>117</v>
      </c>
      <c r="E267" s="27" t="s">
        <v>566</v>
      </c>
    </row>
    <row r="268">
      <c r="A268" s="1" t="s">
        <v>108</v>
      </c>
      <c r="B268" s="1">
        <v>65</v>
      </c>
      <c r="C268" s="26" t="s">
        <v>740</v>
      </c>
      <c r="D268" t="s">
        <v>144</v>
      </c>
      <c r="E268" s="27" t="s">
        <v>741</v>
      </c>
      <c r="F268" s="28" t="s">
        <v>742</v>
      </c>
      <c r="G268" s="29">
        <v>36</v>
      </c>
      <c r="H268" s="28">
        <v>0</v>
      </c>
      <c r="I268" s="30">
        <f>ROUND(G268*H268,P4)</f>
        <v>0</v>
      </c>
      <c r="L268" s="30">
        <v>0</v>
      </c>
      <c r="M268" s="24">
        <f>ROUND(G268*L268,P4)</f>
        <v>0</v>
      </c>
      <c r="N268" s="25" t="s">
        <v>559</v>
      </c>
      <c r="O268" s="31">
        <f>M268*AA268</f>
        <v>0</v>
      </c>
      <c r="P268" s="1">
        <v>3</v>
      </c>
      <c r="AA268" s="1">
        <f>IF(P268=1,$O$3,IF(P268=2,$O$4,$O$5))</f>
        <v>0</v>
      </c>
    </row>
    <row r="269">
      <c r="A269" s="1" t="s">
        <v>114</v>
      </c>
      <c r="E269" s="27" t="s">
        <v>138</v>
      </c>
    </row>
    <row r="270" ht="26.4">
      <c r="A270" s="1" t="s">
        <v>116</v>
      </c>
      <c r="E270" s="32" t="s">
        <v>743</v>
      </c>
    </row>
    <row r="271">
      <c r="A271" s="1" t="s">
        <v>117</v>
      </c>
      <c r="E271" s="27" t="s">
        <v>566</v>
      </c>
    </row>
    <row r="272">
      <c r="A272" s="1" t="s">
        <v>108</v>
      </c>
      <c r="B272" s="1">
        <v>66</v>
      </c>
      <c r="C272" s="26" t="s">
        <v>744</v>
      </c>
      <c r="D272" t="s">
        <v>144</v>
      </c>
      <c r="E272" s="27" t="s">
        <v>745</v>
      </c>
      <c r="F272" s="28" t="s">
        <v>569</v>
      </c>
      <c r="G272" s="29">
        <v>10</v>
      </c>
      <c r="H272" s="28">
        <v>0</v>
      </c>
      <c r="I272" s="30">
        <f>ROUND(G272*H272,P4)</f>
        <v>0</v>
      </c>
      <c r="L272" s="30">
        <v>0</v>
      </c>
      <c r="M272" s="24">
        <f>ROUND(G272*L272,P4)</f>
        <v>0</v>
      </c>
      <c r="N272" s="25" t="s">
        <v>559</v>
      </c>
      <c r="O272" s="31">
        <f>M272*AA272</f>
        <v>0</v>
      </c>
      <c r="P272" s="1">
        <v>3</v>
      </c>
      <c r="AA272" s="1">
        <f>IF(P272=1,$O$3,IF(P272=2,$O$4,$O$5))</f>
        <v>0</v>
      </c>
    </row>
    <row r="273">
      <c r="A273" s="1" t="s">
        <v>114</v>
      </c>
      <c r="E273" s="27" t="s">
        <v>138</v>
      </c>
    </row>
    <row r="274" ht="26.4">
      <c r="A274" s="1" t="s">
        <v>116</v>
      </c>
      <c r="E274" s="32" t="s">
        <v>746</v>
      </c>
    </row>
    <row r="275">
      <c r="A275" s="1" t="s">
        <v>117</v>
      </c>
      <c r="E275" s="27" t="s">
        <v>566</v>
      </c>
    </row>
    <row r="276">
      <c r="A276" s="1" t="s">
        <v>108</v>
      </c>
      <c r="B276" s="1">
        <v>67</v>
      </c>
      <c r="C276" s="26" t="s">
        <v>747</v>
      </c>
      <c r="D276" t="s">
        <v>144</v>
      </c>
      <c r="E276" s="27" t="s">
        <v>748</v>
      </c>
      <c r="F276" s="28" t="s">
        <v>569</v>
      </c>
      <c r="G276" s="29">
        <v>10</v>
      </c>
      <c r="H276" s="28">
        <v>0</v>
      </c>
      <c r="I276" s="30">
        <f>ROUND(G276*H276,P4)</f>
        <v>0</v>
      </c>
      <c r="L276" s="30">
        <v>0</v>
      </c>
      <c r="M276" s="24">
        <f>ROUND(G276*L276,P4)</f>
        <v>0</v>
      </c>
      <c r="N276" s="25" t="s">
        <v>559</v>
      </c>
      <c r="O276" s="31">
        <f>M276*AA276</f>
        <v>0</v>
      </c>
      <c r="P276" s="1">
        <v>3</v>
      </c>
      <c r="AA276" s="1">
        <f>IF(P276=1,$O$3,IF(P276=2,$O$4,$O$5))</f>
        <v>0</v>
      </c>
    </row>
    <row r="277">
      <c r="A277" s="1" t="s">
        <v>114</v>
      </c>
      <c r="E277" s="27" t="s">
        <v>138</v>
      </c>
    </row>
    <row r="278" ht="26.4">
      <c r="A278" s="1" t="s">
        <v>116</v>
      </c>
      <c r="E278" s="32" t="s">
        <v>749</v>
      </c>
    </row>
    <row r="279">
      <c r="A279" s="1" t="s">
        <v>117</v>
      </c>
      <c r="E279" s="27" t="s">
        <v>566</v>
      </c>
    </row>
    <row r="280">
      <c r="A280" s="1" t="s">
        <v>108</v>
      </c>
      <c r="B280" s="1">
        <v>68</v>
      </c>
      <c r="C280" s="26" t="s">
        <v>750</v>
      </c>
      <c r="D280" t="s">
        <v>144</v>
      </c>
      <c r="E280" s="27" t="s">
        <v>751</v>
      </c>
      <c r="F280" s="28" t="s">
        <v>558</v>
      </c>
      <c r="G280" s="29">
        <v>72</v>
      </c>
      <c r="H280" s="28">
        <v>0</v>
      </c>
      <c r="I280" s="30">
        <f>ROUND(G280*H280,P4)</f>
        <v>0</v>
      </c>
      <c r="L280" s="30">
        <v>0</v>
      </c>
      <c r="M280" s="24">
        <f>ROUND(G280*L280,P4)</f>
        <v>0</v>
      </c>
      <c r="N280" s="25" t="s">
        <v>559</v>
      </c>
      <c r="O280" s="31">
        <f>M280*AA280</f>
        <v>0</v>
      </c>
      <c r="P280" s="1">
        <v>3</v>
      </c>
      <c r="AA280" s="1">
        <f>IF(P280=1,$O$3,IF(P280=2,$O$4,$O$5))</f>
        <v>0</v>
      </c>
    </row>
    <row r="281">
      <c r="A281" s="1" t="s">
        <v>114</v>
      </c>
      <c r="E281" s="27" t="s">
        <v>138</v>
      </c>
    </row>
    <row r="282" ht="26.4">
      <c r="A282" s="1" t="s">
        <v>116</v>
      </c>
      <c r="E282" s="32" t="s">
        <v>752</v>
      </c>
    </row>
    <row r="283">
      <c r="A283" s="1" t="s">
        <v>117</v>
      </c>
      <c r="E283" s="27" t="s">
        <v>566</v>
      </c>
    </row>
    <row r="284">
      <c r="A284" s="1" t="s">
        <v>108</v>
      </c>
      <c r="B284" s="1">
        <v>69</v>
      </c>
      <c r="C284" s="26" t="s">
        <v>753</v>
      </c>
      <c r="D284" t="s">
        <v>144</v>
      </c>
      <c r="E284" s="27" t="s">
        <v>754</v>
      </c>
      <c r="F284" s="28" t="s">
        <v>558</v>
      </c>
      <c r="G284" s="29">
        <v>72</v>
      </c>
      <c r="H284" s="28">
        <v>0</v>
      </c>
      <c r="I284" s="30">
        <f>ROUND(G284*H284,P4)</f>
        <v>0</v>
      </c>
      <c r="L284" s="30">
        <v>0</v>
      </c>
      <c r="M284" s="24">
        <f>ROUND(G284*L284,P4)</f>
        <v>0</v>
      </c>
      <c r="N284" s="25" t="s">
        <v>559</v>
      </c>
      <c r="O284" s="31">
        <f>M284*AA284</f>
        <v>0</v>
      </c>
      <c r="P284" s="1">
        <v>3</v>
      </c>
      <c r="AA284" s="1">
        <f>IF(P284=1,$O$3,IF(P284=2,$O$4,$O$5))</f>
        <v>0</v>
      </c>
    </row>
    <row r="285">
      <c r="A285" s="1" t="s">
        <v>114</v>
      </c>
      <c r="E285" s="27" t="s">
        <v>138</v>
      </c>
    </row>
    <row r="286" ht="26.4">
      <c r="A286" s="1" t="s">
        <v>116</v>
      </c>
      <c r="E286" s="32" t="s">
        <v>755</v>
      </c>
    </row>
    <row r="287">
      <c r="A287" s="1" t="s">
        <v>117</v>
      </c>
      <c r="E287" s="27" t="s">
        <v>566</v>
      </c>
    </row>
    <row r="288">
      <c r="A288" s="1" t="s">
        <v>108</v>
      </c>
      <c r="B288" s="1">
        <v>70</v>
      </c>
      <c r="C288" s="26" t="s">
        <v>756</v>
      </c>
      <c r="D288" t="s">
        <v>144</v>
      </c>
      <c r="E288" s="27" t="s">
        <v>757</v>
      </c>
      <c r="F288" s="28" t="s">
        <v>558</v>
      </c>
      <c r="G288" s="29">
        <v>12</v>
      </c>
      <c r="H288" s="28">
        <v>0</v>
      </c>
      <c r="I288" s="30">
        <f>ROUND(G288*H288,P4)</f>
        <v>0</v>
      </c>
      <c r="L288" s="30">
        <v>0</v>
      </c>
      <c r="M288" s="24">
        <f>ROUND(G288*L288,P4)</f>
        <v>0</v>
      </c>
      <c r="N288" s="25" t="s">
        <v>559</v>
      </c>
      <c r="O288" s="31">
        <f>M288*AA288</f>
        <v>0</v>
      </c>
      <c r="P288" s="1">
        <v>3</v>
      </c>
      <c r="AA288" s="1">
        <f>IF(P288=1,$O$3,IF(P288=2,$O$4,$O$5))</f>
        <v>0</v>
      </c>
    </row>
    <row r="289">
      <c r="A289" s="1" t="s">
        <v>114</v>
      </c>
      <c r="E289" s="27" t="s">
        <v>138</v>
      </c>
    </row>
    <row r="290" ht="26.4">
      <c r="A290" s="1" t="s">
        <v>116</v>
      </c>
      <c r="E290" s="32" t="s">
        <v>758</v>
      </c>
    </row>
    <row r="291">
      <c r="A291" s="1" t="s">
        <v>117</v>
      </c>
      <c r="E291" s="27" t="s">
        <v>566</v>
      </c>
    </row>
    <row r="292">
      <c r="A292" s="1" t="s">
        <v>108</v>
      </c>
      <c r="B292" s="1">
        <v>71</v>
      </c>
      <c r="C292" s="26" t="s">
        <v>759</v>
      </c>
      <c r="D292" t="s">
        <v>144</v>
      </c>
      <c r="E292" s="27" t="s">
        <v>760</v>
      </c>
      <c r="F292" s="28" t="s">
        <v>558</v>
      </c>
      <c r="G292" s="29">
        <v>32</v>
      </c>
      <c r="H292" s="28">
        <v>0</v>
      </c>
      <c r="I292" s="30">
        <f>ROUND(G292*H292,P4)</f>
        <v>0</v>
      </c>
      <c r="L292" s="30">
        <v>0</v>
      </c>
      <c r="M292" s="24">
        <f>ROUND(G292*L292,P4)</f>
        <v>0</v>
      </c>
      <c r="N292" s="25" t="s">
        <v>559</v>
      </c>
      <c r="O292" s="31">
        <f>M292*AA292</f>
        <v>0</v>
      </c>
      <c r="P292" s="1">
        <v>3</v>
      </c>
      <c r="AA292" s="1">
        <f>IF(P292=1,$O$3,IF(P292=2,$O$4,$O$5))</f>
        <v>0</v>
      </c>
    </row>
    <row r="293">
      <c r="A293" s="1" t="s">
        <v>114</v>
      </c>
      <c r="E293" s="27" t="s">
        <v>138</v>
      </c>
    </row>
    <row r="294" ht="26.4">
      <c r="A294" s="1" t="s">
        <v>116</v>
      </c>
      <c r="E294" s="32" t="s">
        <v>761</v>
      </c>
    </row>
    <row r="295">
      <c r="A295" s="1" t="s">
        <v>117</v>
      </c>
      <c r="E295" s="27" t="s">
        <v>566</v>
      </c>
    </row>
    <row r="296">
      <c r="A296" s="1" t="s">
        <v>108</v>
      </c>
      <c r="B296" s="1">
        <v>72</v>
      </c>
      <c r="C296" s="26" t="s">
        <v>762</v>
      </c>
      <c r="D296" t="s">
        <v>144</v>
      </c>
      <c r="E296" s="27" t="s">
        <v>763</v>
      </c>
      <c r="F296" s="28" t="s">
        <v>558</v>
      </c>
      <c r="G296" s="29">
        <v>35</v>
      </c>
      <c r="H296" s="28">
        <v>0</v>
      </c>
      <c r="I296" s="30">
        <f>ROUND(G296*H296,P4)</f>
        <v>0</v>
      </c>
      <c r="L296" s="30">
        <v>0</v>
      </c>
      <c r="M296" s="24">
        <f>ROUND(G296*L296,P4)</f>
        <v>0</v>
      </c>
      <c r="N296" s="25" t="s">
        <v>559</v>
      </c>
      <c r="O296" s="31">
        <f>M296*AA296</f>
        <v>0</v>
      </c>
      <c r="P296" s="1">
        <v>3</v>
      </c>
      <c r="AA296" s="1">
        <f>IF(P296=1,$O$3,IF(P296=2,$O$4,$O$5))</f>
        <v>0</v>
      </c>
    </row>
    <row r="297">
      <c r="A297" s="1" t="s">
        <v>114</v>
      </c>
      <c r="E297" s="27" t="s">
        <v>138</v>
      </c>
    </row>
    <row r="298" ht="26.4">
      <c r="A298" s="1" t="s">
        <v>116</v>
      </c>
      <c r="E298" s="32" t="s">
        <v>764</v>
      </c>
    </row>
    <row r="299">
      <c r="A299" s="1" t="s">
        <v>117</v>
      </c>
      <c r="E299" s="27" t="s">
        <v>566</v>
      </c>
    </row>
    <row r="300">
      <c r="A300" s="1" t="s">
        <v>108</v>
      </c>
      <c r="B300" s="1">
        <v>73</v>
      </c>
      <c r="C300" s="26" t="s">
        <v>765</v>
      </c>
      <c r="D300" t="s">
        <v>144</v>
      </c>
      <c r="E300" s="27" t="s">
        <v>766</v>
      </c>
      <c r="F300" s="28" t="s">
        <v>558</v>
      </c>
      <c r="G300" s="29">
        <v>6</v>
      </c>
      <c r="H300" s="28">
        <v>0</v>
      </c>
      <c r="I300" s="30">
        <f>ROUND(G300*H300,P4)</f>
        <v>0</v>
      </c>
      <c r="L300" s="30">
        <v>0</v>
      </c>
      <c r="M300" s="24">
        <f>ROUND(G300*L300,P4)</f>
        <v>0</v>
      </c>
      <c r="N300" s="25" t="s">
        <v>559</v>
      </c>
      <c r="O300" s="31">
        <f>M300*AA300</f>
        <v>0</v>
      </c>
      <c r="P300" s="1">
        <v>3</v>
      </c>
      <c r="AA300" s="1">
        <f>IF(P300=1,$O$3,IF(P300=2,$O$4,$O$5))</f>
        <v>0</v>
      </c>
    </row>
    <row r="301">
      <c r="A301" s="1" t="s">
        <v>114</v>
      </c>
      <c r="E301" s="27" t="s">
        <v>138</v>
      </c>
    </row>
    <row r="302" ht="26.4">
      <c r="A302" s="1" t="s">
        <v>116</v>
      </c>
      <c r="E302" s="32" t="s">
        <v>767</v>
      </c>
    </row>
    <row r="303">
      <c r="A303" s="1" t="s">
        <v>117</v>
      </c>
      <c r="E303" s="27" t="s">
        <v>566</v>
      </c>
    </row>
    <row r="304">
      <c r="A304" s="1" t="s">
        <v>108</v>
      </c>
      <c r="B304" s="1">
        <v>74</v>
      </c>
      <c r="C304" s="26" t="s">
        <v>768</v>
      </c>
      <c r="D304" t="s">
        <v>144</v>
      </c>
      <c r="E304" s="27" t="s">
        <v>769</v>
      </c>
      <c r="F304" s="28" t="s">
        <v>558</v>
      </c>
      <c r="G304" s="29">
        <v>2</v>
      </c>
      <c r="H304" s="28">
        <v>0</v>
      </c>
      <c r="I304" s="30">
        <f>ROUND(G304*H304,P4)</f>
        <v>0</v>
      </c>
      <c r="L304" s="30">
        <v>0</v>
      </c>
      <c r="M304" s="24">
        <f>ROUND(G304*L304,P4)</f>
        <v>0</v>
      </c>
      <c r="N304" s="25" t="s">
        <v>559</v>
      </c>
      <c r="O304" s="31">
        <f>M304*AA304</f>
        <v>0</v>
      </c>
      <c r="P304" s="1">
        <v>3</v>
      </c>
      <c r="AA304" s="1">
        <f>IF(P304=1,$O$3,IF(P304=2,$O$4,$O$5))</f>
        <v>0</v>
      </c>
    </row>
    <row r="305">
      <c r="A305" s="1" t="s">
        <v>114</v>
      </c>
      <c r="E305" s="27" t="s">
        <v>138</v>
      </c>
    </row>
    <row r="306" ht="26.4">
      <c r="A306" s="1" t="s">
        <v>116</v>
      </c>
      <c r="E306" s="32" t="s">
        <v>770</v>
      </c>
    </row>
    <row r="307">
      <c r="A307" s="1" t="s">
        <v>117</v>
      </c>
      <c r="E307" s="27" t="s">
        <v>566</v>
      </c>
    </row>
    <row r="308">
      <c r="A308" s="1" t="s">
        <v>108</v>
      </c>
      <c r="B308" s="1">
        <v>75</v>
      </c>
      <c r="C308" s="26" t="s">
        <v>771</v>
      </c>
      <c r="D308" t="s">
        <v>144</v>
      </c>
      <c r="E308" s="27" t="s">
        <v>772</v>
      </c>
      <c r="F308" s="28" t="s">
        <v>558</v>
      </c>
      <c r="G308" s="29">
        <v>1</v>
      </c>
      <c r="H308" s="28">
        <v>0</v>
      </c>
      <c r="I308" s="30">
        <f>ROUND(G308*H308,P4)</f>
        <v>0</v>
      </c>
      <c r="L308" s="30">
        <v>0</v>
      </c>
      <c r="M308" s="24">
        <f>ROUND(G308*L308,P4)</f>
        <v>0</v>
      </c>
      <c r="N308" s="25" t="s">
        <v>559</v>
      </c>
      <c r="O308" s="31">
        <f>M308*AA308</f>
        <v>0</v>
      </c>
      <c r="P308" s="1">
        <v>3</v>
      </c>
      <c r="AA308" s="1">
        <f>IF(P308=1,$O$3,IF(P308=2,$O$4,$O$5))</f>
        <v>0</v>
      </c>
    </row>
    <row r="309">
      <c r="A309" s="1" t="s">
        <v>114</v>
      </c>
      <c r="E309" s="27" t="s">
        <v>138</v>
      </c>
    </row>
    <row r="310" ht="26.4">
      <c r="A310" s="1" t="s">
        <v>116</v>
      </c>
      <c r="E310" s="32" t="s">
        <v>773</v>
      </c>
    </row>
    <row r="311">
      <c r="A311" s="1" t="s">
        <v>117</v>
      </c>
      <c r="E311" s="27" t="s">
        <v>561</v>
      </c>
    </row>
    <row r="312">
      <c r="A312" s="1" t="s">
        <v>108</v>
      </c>
      <c r="B312" s="1">
        <v>76</v>
      </c>
      <c r="C312" s="26" t="s">
        <v>774</v>
      </c>
      <c r="D312" t="s">
        <v>144</v>
      </c>
      <c r="E312" s="27" t="s">
        <v>775</v>
      </c>
      <c r="F312" s="28" t="s">
        <v>776</v>
      </c>
      <c r="G312" s="29">
        <v>3</v>
      </c>
      <c r="H312" s="28">
        <v>0</v>
      </c>
      <c r="I312" s="30">
        <f>ROUND(G312*H312,P4)</f>
        <v>0</v>
      </c>
      <c r="L312" s="30">
        <v>0</v>
      </c>
      <c r="M312" s="24">
        <f>ROUND(G312*L312,P4)</f>
        <v>0</v>
      </c>
      <c r="N312" s="25" t="s">
        <v>559</v>
      </c>
      <c r="O312" s="31">
        <f>M312*AA312</f>
        <v>0</v>
      </c>
      <c r="P312" s="1">
        <v>3</v>
      </c>
      <c r="AA312" s="1">
        <f>IF(P312=1,$O$3,IF(P312=2,$O$4,$O$5))</f>
        <v>0</v>
      </c>
    </row>
    <row r="313" ht="26.4">
      <c r="A313" s="1" t="s">
        <v>114</v>
      </c>
      <c r="E313" s="27" t="s">
        <v>777</v>
      </c>
    </row>
    <row r="314" ht="39.6">
      <c r="A314" s="1" t="s">
        <v>116</v>
      </c>
      <c r="E314" s="32" t="s">
        <v>778</v>
      </c>
    </row>
    <row r="315">
      <c r="A315" s="1" t="s">
        <v>117</v>
      </c>
      <c r="E315" s="27" t="s">
        <v>561</v>
      </c>
    </row>
    <row r="316">
      <c r="A316" s="1" t="s">
        <v>108</v>
      </c>
      <c r="B316" s="1">
        <v>77</v>
      </c>
      <c r="C316" s="26" t="s">
        <v>396</v>
      </c>
      <c r="D316" t="s">
        <v>144</v>
      </c>
      <c r="E316" s="27" t="s">
        <v>397</v>
      </c>
      <c r="F316" s="28" t="s">
        <v>779</v>
      </c>
      <c r="G316" s="29">
        <v>40</v>
      </c>
      <c r="H316" s="28">
        <v>0</v>
      </c>
      <c r="I316" s="30">
        <f>ROUND(G316*H316,P4)</f>
        <v>0</v>
      </c>
      <c r="L316" s="30">
        <v>0</v>
      </c>
      <c r="M316" s="24">
        <f>ROUND(G316*L316,P4)</f>
        <v>0</v>
      </c>
      <c r="N316" s="25" t="s">
        <v>559</v>
      </c>
      <c r="O316" s="31">
        <f>M316*AA316</f>
        <v>0</v>
      </c>
      <c r="P316" s="1">
        <v>3</v>
      </c>
      <c r="AA316" s="1">
        <f>IF(P316=1,$O$3,IF(P316=2,$O$4,$O$5))</f>
        <v>0</v>
      </c>
    </row>
    <row r="317">
      <c r="A317" s="1" t="s">
        <v>114</v>
      </c>
      <c r="E317" s="27" t="s">
        <v>138</v>
      </c>
    </row>
    <row r="318" ht="26.4">
      <c r="A318" s="1" t="s">
        <v>116</v>
      </c>
      <c r="E318" s="32" t="s">
        <v>780</v>
      </c>
    </row>
    <row r="319">
      <c r="A319" s="1" t="s">
        <v>117</v>
      </c>
      <c r="E319" s="27" t="s">
        <v>566</v>
      </c>
    </row>
    <row r="320">
      <c r="A320" s="1" t="s">
        <v>108</v>
      </c>
      <c r="B320" s="1">
        <v>78</v>
      </c>
      <c r="C320" s="26" t="s">
        <v>781</v>
      </c>
      <c r="D320" t="s">
        <v>144</v>
      </c>
      <c r="E320" s="27" t="s">
        <v>782</v>
      </c>
      <c r="F320" s="28" t="s">
        <v>569</v>
      </c>
      <c r="G320" s="29">
        <v>6000</v>
      </c>
      <c r="H320" s="28">
        <v>0</v>
      </c>
      <c r="I320" s="30">
        <f>ROUND(G320*H320,P4)</f>
        <v>0</v>
      </c>
      <c r="L320" s="30">
        <v>0</v>
      </c>
      <c r="M320" s="24">
        <f>ROUND(G320*L320,P4)</f>
        <v>0</v>
      </c>
      <c r="N320" s="25" t="s">
        <v>138</v>
      </c>
      <c r="O320" s="31">
        <f>M320*AA320</f>
        <v>0</v>
      </c>
      <c r="P320" s="1">
        <v>3</v>
      </c>
      <c r="AA320" s="1">
        <f>IF(P320=1,$O$3,IF(P320=2,$O$4,$O$5))</f>
        <v>0</v>
      </c>
    </row>
    <row r="321">
      <c r="A321" s="1" t="s">
        <v>114</v>
      </c>
      <c r="E321" s="27" t="s">
        <v>138</v>
      </c>
    </row>
    <row r="322" ht="26.4">
      <c r="A322" s="1" t="s">
        <v>116</v>
      </c>
      <c r="E322" s="32" t="s">
        <v>783</v>
      </c>
    </row>
    <row r="323" ht="105.6">
      <c r="A323" s="1" t="s">
        <v>117</v>
      </c>
      <c r="E323" s="27" t="s">
        <v>784</v>
      </c>
    </row>
    <row r="324" ht="26.4">
      <c r="A324" s="1" t="s">
        <v>108</v>
      </c>
      <c r="B324" s="1">
        <v>79</v>
      </c>
      <c r="C324" s="26" t="s">
        <v>109</v>
      </c>
      <c r="D324" t="s">
        <v>110</v>
      </c>
      <c r="E324" s="27" t="s">
        <v>111</v>
      </c>
      <c r="F324" s="28" t="s">
        <v>112</v>
      </c>
      <c r="G324" s="29">
        <v>26.309999999999999</v>
      </c>
      <c r="H324" s="28">
        <v>0</v>
      </c>
      <c r="I324" s="30">
        <f>ROUND(G324*H324,P4)</f>
        <v>0</v>
      </c>
      <c r="L324" s="30">
        <v>0</v>
      </c>
      <c r="M324" s="24">
        <f>ROUND(G324*L324,P4)</f>
        <v>0</v>
      </c>
      <c r="N324" s="25" t="s">
        <v>785</v>
      </c>
      <c r="O324" s="31">
        <f>M324*AA324</f>
        <v>0</v>
      </c>
      <c r="P324" s="1">
        <v>3</v>
      </c>
      <c r="AA324" s="1">
        <f>IF(P324=1,$O$3,IF(P324=2,$O$4,$O$5))</f>
        <v>0</v>
      </c>
    </row>
    <row r="325" ht="26.4">
      <c r="A325" s="1" t="s">
        <v>114</v>
      </c>
      <c r="E325" s="27" t="s">
        <v>115</v>
      </c>
    </row>
    <row r="326" ht="39.6">
      <c r="A326" s="1" t="s">
        <v>116</v>
      </c>
      <c r="E326" s="32" t="s">
        <v>786</v>
      </c>
    </row>
    <row r="327" ht="198">
      <c r="A327" s="1" t="s">
        <v>117</v>
      </c>
      <c r="E327" s="27" t="s">
        <v>787</v>
      </c>
    </row>
    <row r="328" ht="26.4">
      <c r="A328" s="1" t="s">
        <v>108</v>
      </c>
      <c r="B328" s="1">
        <v>80</v>
      </c>
      <c r="C328" s="26" t="s">
        <v>788</v>
      </c>
      <c r="D328" t="s">
        <v>789</v>
      </c>
      <c r="E328" s="27" t="s">
        <v>790</v>
      </c>
      <c r="F328" s="28" t="s">
        <v>112</v>
      </c>
      <c r="G328" s="29">
        <v>1.25</v>
      </c>
      <c r="H328" s="28">
        <v>0</v>
      </c>
      <c r="I328" s="30">
        <f>ROUND(G328*H328,P4)</f>
        <v>0</v>
      </c>
      <c r="L328" s="30">
        <v>0</v>
      </c>
      <c r="M328" s="24">
        <f>ROUND(G328*L328,P4)</f>
        <v>0</v>
      </c>
      <c r="N328" s="25" t="s">
        <v>785</v>
      </c>
      <c r="O328" s="31">
        <f>M328*AA328</f>
        <v>0</v>
      </c>
      <c r="P328" s="1">
        <v>3</v>
      </c>
      <c r="AA328" s="1">
        <f>IF(P328=1,$O$3,IF(P328=2,$O$4,$O$5))</f>
        <v>0</v>
      </c>
    </row>
    <row r="329" ht="26.4">
      <c r="A329" s="1" t="s">
        <v>114</v>
      </c>
      <c r="E329" s="27" t="s">
        <v>115</v>
      </c>
    </row>
    <row r="330" ht="39.6">
      <c r="A330" s="1" t="s">
        <v>116</v>
      </c>
      <c r="E330" s="32" t="s">
        <v>791</v>
      </c>
    </row>
    <row r="331" ht="184.8">
      <c r="A331" s="1" t="s">
        <v>117</v>
      </c>
      <c r="E331" s="27" t="s">
        <v>792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COUNTIFS(L8:L382,"=0",A8:A382,"P")+COUNTIFS(L8:L382,"",A8:A382,"P")+SUM(Q8:Q382)</f>
        <v>0</v>
      </c>
    </row>
    <row r="8">
      <c r="A8" s="1" t="s">
        <v>100</v>
      </c>
      <c r="C8" s="22" t="s">
        <v>793</v>
      </c>
      <c r="E8" s="23" t="s">
        <v>23</v>
      </c>
      <c r="L8" s="24">
        <f>L9</f>
        <v>0</v>
      </c>
      <c r="M8" s="24">
        <f>M9</f>
        <v>0</v>
      </c>
      <c r="N8" s="25"/>
    </row>
    <row r="9">
      <c r="A9" s="1" t="s">
        <v>102</v>
      </c>
      <c r="C9" s="22" t="s">
        <v>794</v>
      </c>
      <c r="E9" s="23" t="s">
        <v>795</v>
      </c>
      <c r="L9" s="24">
        <f>L10+L15+L140+L369</f>
        <v>0</v>
      </c>
      <c r="M9" s="24">
        <f>M10+M15+M140+M369</f>
        <v>0</v>
      </c>
      <c r="N9" s="25"/>
    </row>
    <row r="10">
      <c r="A10" s="1" t="s">
        <v>105</v>
      </c>
      <c r="C10" s="22" t="s">
        <v>483</v>
      </c>
      <c r="E10" s="23" t="s">
        <v>107</v>
      </c>
      <c r="L10" s="24">
        <f>SUMIFS(L11:L14,A11:A14,"P")</f>
        <v>0</v>
      </c>
      <c r="M10" s="24">
        <f>SUMIFS(M11:M14,A11:A14,"P")</f>
        <v>0</v>
      </c>
      <c r="N10" s="25"/>
    </row>
    <row r="11">
      <c r="A11" s="1" t="s">
        <v>108</v>
      </c>
      <c r="B11" s="1">
        <v>92</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796</v>
      </c>
      <c r="E15" s="23" t="s">
        <v>797</v>
      </c>
      <c r="L15" s="24">
        <f>SUMIFS(L16:L139,A16:A139,"P")</f>
        <v>0</v>
      </c>
      <c r="M15" s="24">
        <f>SUMIFS(M16:M139,A16:A139,"P")</f>
        <v>0</v>
      </c>
      <c r="N15" s="25"/>
    </row>
    <row r="16">
      <c r="A16" s="1" t="s">
        <v>108</v>
      </c>
      <c r="B16" s="1">
        <v>1</v>
      </c>
      <c r="C16" s="26" t="s">
        <v>798</v>
      </c>
      <c r="D16" t="s">
        <v>138</v>
      </c>
      <c r="E16" s="27" t="s">
        <v>799</v>
      </c>
      <c r="F16" s="28" t="s">
        <v>159</v>
      </c>
      <c r="G16" s="29">
        <v>2</v>
      </c>
      <c r="H16" s="28">
        <v>0</v>
      </c>
      <c r="I16" s="30">
        <f>ROUND(G16*H16,P4)</f>
        <v>0</v>
      </c>
      <c r="L16" s="30">
        <v>0</v>
      </c>
      <c r="M16" s="24">
        <f>ROUND(G16*L16,P4)</f>
        <v>0</v>
      </c>
      <c r="N16" s="25" t="s">
        <v>149</v>
      </c>
      <c r="O16" s="31">
        <f>M16*AA16</f>
        <v>0</v>
      </c>
      <c r="P16" s="1">
        <v>3</v>
      </c>
      <c r="AA16" s="1">
        <f>IF(P16=1,$O$3,IF(P16=2,$O$4,$O$5))</f>
        <v>0</v>
      </c>
    </row>
    <row r="17">
      <c r="A17" s="1" t="s">
        <v>114</v>
      </c>
      <c r="E17" s="27" t="s">
        <v>138</v>
      </c>
    </row>
    <row r="18" ht="39.6">
      <c r="A18" s="1" t="s">
        <v>116</v>
      </c>
      <c r="E18" s="32" t="s">
        <v>800</v>
      </c>
    </row>
    <row r="19">
      <c r="A19" s="1" t="s">
        <v>117</v>
      </c>
      <c r="E19" s="27" t="s">
        <v>561</v>
      </c>
    </row>
    <row r="20">
      <c r="A20" s="1" t="s">
        <v>108</v>
      </c>
      <c r="B20" s="1">
        <v>2</v>
      </c>
      <c r="C20" s="26" t="s">
        <v>801</v>
      </c>
      <c r="D20" t="s">
        <v>138</v>
      </c>
      <c r="E20" s="27" t="s">
        <v>802</v>
      </c>
      <c r="F20" s="28" t="s">
        <v>159</v>
      </c>
      <c r="G20" s="29">
        <v>2</v>
      </c>
      <c r="H20" s="28">
        <v>0</v>
      </c>
      <c r="I20" s="30">
        <f>ROUND(G20*H20,P4)</f>
        <v>0</v>
      </c>
      <c r="L20" s="30">
        <v>0</v>
      </c>
      <c r="M20" s="24">
        <f>ROUND(G20*L20,P4)</f>
        <v>0</v>
      </c>
      <c r="N20" s="25" t="s">
        <v>149</v>
      </c>
      <c r="O20" s="31">
        <f>M20*AA20</f>
        <v>0</v>
      </c>
      <c r="P20" s="1">
        <v>3</v>
      </c>
      <c r="AA20" s="1">
        <f>IF(P20=1,$O$3,IF(P20=2,$O$4,$O$5))</f>
        <v>0</v>
      </c>
    </row>
    <row r="21">
      <c r="A21" s="1" t="s">
        <v>114</v>
      </c>
      <c r="E21" s="27" t="s">
        <v>138</v>
      </c>
    </row>
    <row r="22" ht="39.6">
      <c r="A22" s="1" t="s">
        <v>116</v>
      </c>
      <c r="E22" s="32" t="s">
        <v>800</v>
      </c>
    </row>
    <row r="23">
      <c r="A23" s="1" t="s">
        <v>117</v>
      </c>
      <c r="E23" s="27" t="s">
        <v>561</v>
      </c>
    </row>
    <row r="24">
      <c r="A24" s="1" t="s">
        <v>108</v>
      </c>
      <c r="B24" s="1">
        <v>3</v>
      </c>
      <c r="C24" s="26" t="s">
        <v>803</v>
      </c>
      <c r="D24" t="s">
        <v>138</v>
      </c>
      <c r="E24" s="27" t="s">
        <v>775</v>
      </c>
      <c r="F24" s="28" t="s">
        <v>776</v>
      </c>
      <c r="G24" s="29">
        <v>6</v>
      </c>
      <c r="H24" s="28">
        <v>0</v>
      </c>
      <c r="I24" s="30">
        <f>ROUND(G24*H24,P4)</f>
        <v>0</v>
      </c>
      <c r="L24" s="30">
        <v>0</v>
      </c>
      <c r="M24" s="24">
        <f>ROUND(G24*L24,P4)</f>
        <v>0</v>
      </c>
      <c r="N24" s="25" t="s">
        <v>149</v>
      </c>
      <c r="O24" s="31">
        <f>M24*AA24</f>
        <v>0</v>
      </c>
      <c r="P24" s="1">
        <v>3</v>
      </c>
      <c r="AA24" s="1">
        <f>IF(P24=1,$O$3,IF(P24=2,$O$4,$O$5))</f>
        <v>0</v>
      </c>
    </row>
    <row r="25">
      <c r="A25" s="1" t="s">
        <v>114</v>
      </c>
      <c r="E25" s="27" t="s">
        <v>138</v>
      </c>
    </row>
    <row r="26" ht="39.6">
      <c r="A26" s="1" t="s">
        <v>116</v>
      </c>
      <c r="E26" s="32" t="s">
        <v>804</v>
      </c>
    </row>
    <row r="27">
      <c r="A27" s="1" t="s">
        <v>117</v>
      </c>
      <c r="E27" s="27" t="s">
        <v>561</v>
      </c>
    </row>
    <row r="28" ht="26.4">
      <c r="A28" s="1" t="s">
        <v>108</v>
      </c>
      <c r="B28" s="1">
        <v>4</v>
      </c>
      <c r="C28" s="26" t="s">
        <v>805</v>
      </c>
      <c r="D28" t="s">
        <v>138</v>
      </c>
      <c r="E28" s="27" t="s">
        <v>806</v>
      </c>
      <c r="F28" s="28" t="s">
        <v>167</v>
      </c>
      <c r="G28" s="29">
        <v>60</v>
      </c>
      <c r="H28" s="28">
        <v>0</v>
      </c>
      <c r="I28" s="30">
        <f>ROUND(G28*H28,P4)</f>
        <v>0</v>
      </c>
      <c r="L28" s="30">
        <v>0</v>
      </c>
      <c r="M28" s="24">
        <f>ROUND(G28*L28,P4)</f>
        <v>0</v>
      </c>
      <c r="N28" s="25" t="s">
        <v>149</v>
      </c>
      <c r="O28" s="31">
        <f>M28*AA28</f>
        <v>0</v>
      </c>
      <c r="P28" s="1">
        <v>3</v>
      </c>
      <c r="AA28" s="1">
        <f>IF(P28=1,$O$3,IF(P28=2,$O$4,$O$5))</f>
        <v>0</v>
      </c>
    </row>
    <row r="29">
      <c r="A29" s="1" t="s">
        <v>114</v>
      </c>
      <c r="E29" s="27" t="s">
        <v>138</v>
      </c>
    </row>
    <row r="30" ht="39.6">
      <c r="A30" s="1" t="s">
        <v>116</v>
      </c>
      <c r="E30" s="32" t="s">
        <v>807</v>
      </c>
    </row>
    <row r="31">
      <c r="A31" s="1" t="s">
        <v>117</v>
      </c>
      <c r="E31" s="27" t="s">
        <v>561</v>
      </c>
    </row>
    <row r="32">
      <c r="A32" s="1" t="s">
        <v>108</v>
      </c>
      <c r="B32" s="1">
        <v>5</v>
      </c>
      <c r="C32" s="26" t="s">
        <v>808</v>
      </c>
      <c r="D32" t="s">
        <v>138</v>
      </c>
      <c r="E32" s="27" t="s">
        <v>809</v>
      </c>
      <c r="F32" s="28" t="s">
        <v>167</v>
      </c>
      <c r="G32" s="29">
        <v>150</v>
      </c>
      <c r="H32" s="28">
        <v>0</v>
      </c>
      <c r="I32" s="30">
        <f>ROUND(G32*H32,P4)</f>
        <v>0</v>
      </c>
      <c r="L32" s="30">
        <v>0</v>
      </c>
      <c r="M32" s="24">
        <f>ROUND(G32*L32,P4)</f>
        <v>0</v>
      </c>
      <c r="N32" s="25" t="s">
        <v>149</v>
      </c>
      <c r="O32" s="31">
        <f>M32*AA32</f>
        <v>0</v>
      </c>
      <c r="P32" s="1">
        <v>3</v>
      </c>
      <c r="AA32" s="1">
        <f>IF(P32=1,$O$3,IF(P32=2,$O$4,$O$5))</f>
        <v>0</v>
      </c>
    </row>
    <row r="33">
      <c r="A33" s="1" t="s">
        <v>114</v>
      </c>
      <c r="E33" s="27" t="s">
        <v>138</v>
      </c>
    </row>
    <row r="34" ht="39.6">
      <c r="A34" s="1" t="s">
        <v>116</v>
      </c>
      <c r="E34" s="32" t="s">
        <v>810</v>
      </c>
    </row>
    <row r="35">
      <c r="A35" s="1" t="s">
        <v>117</v>
      </c>
      <c r="E35" s="27" t="s">
        <v>561</v>
      </c>
    </row>
    <row r="36">
      <c r="A36" s="1" t="s">
        <v>108</v>
      </c>
      <c r="B36" s="1">
        <v>6</v>
      </c>
      <c r="C36" s="26" t="s">
        <v>811</v>
      </c>
      <c r="D36" t="s">
        <v>138</v>
      </c>
      <c r="E36" s="27" t="s">
        <v>812</v>
      </c>
      <c r="F36" s="28" t="s">
        <v>167</v>
      </c>
      <c r="G36" s="29">
        <v>330</v>
      </c>
      <c r="H36" s="28">
        <v>0</v>
      </c>
      <c r="I36" s="30">
        <f>ROUND(G36*H36,P4)</f>
        <v>0</v>
      </c>
      <c r="L36" s="30">
        <v>0</v>
      </c>
      <c r="M36" s="24">
        <f>ROUND(G36*L36,P4)</f>
        <v>0</v>
      </c>
      <c r="N36" s="25" t="s">
        <v>149</v>
      </c>
      <c r="O36" s="31">
        <f>M36*AA36</f>
        <v>0</v>
      </c>
      <c r="P36" s="1">
        <v>3</v>
      </c>
      <c r="AA36" s="1">
        <f>IF(P36=1,$O$3,IF(P36=2,$O$4,$O$5))</f>
        <v>0</v>
      </c>
    </row>
    <row r="37">
      <c r="A37" s="1" t="s">
        <v>114</v>
      </c>
      <c r="E37" s="27" t="s">
        <v>138</v>
      </c>
    </row>
    <row r="38" ht="39.6">
      <c r="A38" s="1" t="s">
        <v>116</v>
      </c>
      <c r="E38" s="32" t="s">
        <v>813</v>
      </c>
    </row>
    <row r="39">
      <c r="A39" s="1" t="s">
        <v>117</v>
      </c>
      <c r="E39" s="27" t="s">
        <v>561</v>
      </c>
    </row>
    <row r="40" ht="26.4">
      <c r="A40" s="1" t="s">
        <v>108</v>
      </c>
      <c r="B40" s="1">
        <v>7</v>
      </c>
      <c r="C40" s="26" t="s">
        <v>814</v>
      </c>
      <c r="D40" t="s">
        <v>138</v>
      </c>
      <c r="E40" s="27" t="s">
        <v>815</v>
      </c>
      <c r="F40" s="28" t="s">
        <v>159</v>
      </c>
      <c r="G40" s="29">
        <v>12</v>
      </c>
      <c r="H40" s="28">
        <v>0</v>
      </c>
      <c r="I40" s="30">
        <f>ROUND(G40*H40,P4)</f>
        <v>0</v>
      </c>
      <c r="L40" s="30">
        <v>0</v>
      </c>
      <c r="M40" s="24">
        <f>ROUND(G40*L40,P4)</f>
        <v>0</v>
      </c>
      <c r="N40" s="25" t="s">
        <v>149</v>
      </c>
      <c r="O40" s="31">
        <f>M40*AA40</f>
        <v>0</v>
      </c>
      <c r="P40" s="1">
        <v>3</v>
      </c>
      <c r="AA40" s="1">
        <f>IF(P40=1,$O$3,IF(P40=2,$O$4,$O$5))</f>
        <v>0</v>
      </c>
    </row>
    <row r="41">
      <c r="A41" s="1" t="s">
        <v>114</v>
      </c>
      <c r="E41" s="27" t="s">
        <v>138</v>
      </c>
    </row>
    <row r="42" ht="39.6">
      <c r="A42" s="1" t="s">
        <v>116</v>
      </c>
      <c r="E42" s="32" t="s">
        <v>816</v>
      </c>
    </row>
    <row r="43">
      <c r="A43" s="1" t="s">
        <v>117</v>
      </c>
      <c r="E43" s="27" t="s">
        <v>561</v>
      </c>
    </row>
    <row r="44" ht="26.4">
      <c r="A44" s="1" t="s">
        <v>108</v>
      </c>
      <c r="B44" s="1">
        <v>8</v>
      </c>
      <c r="C44" s="26" t="s">
        <v>817</v>
      </c>
      <c r="D44" t="s">
        <v>138</v>
      </c>
      <c r="E44" s="27" t="s">
        <v>818</v>
      </c>
      <c r="F44" s="28" t="s">
        <v>159</v>
      </c>
      <c r="G44" s="29">
        <v>26</v>
      </c>
      <c r="H44" s="28">
        <v>0</v>
      </c>
      <c r="I44" s="30">
        <f>ROUND(G44*H44,P4)</f>
        <v>0</v>
      </c>
      <c r="L44" s="30">
        <v>0</v>
      </c>
      <c r="M44" s="24">
        <f>ROUND(G44*L44,P4)</f>
        <v>0</v>
      </c>
      <c r="N44" s="25" t="s">
        <v>149</v>
      </c>
      <c r="O44" s="31">
        <f>M44*AA44</f>
        <v>0</v>
      </c>
      <c r="P44" s="1">
        <v>3</v>
      </c>
      <c r="AA44" s="1">
        <f>IF(P44=1,$O$3,IF(P44=2,$O$4,$O$5))</f>
        <v>0</v>
      </c>
    </row>
    <row r="45">
      <c r="A45" s="1" t="s">
        <v>114</v>
      </c>
      <c r="E45" s="27" t="s">
        <v>138</v>
      </c>
    </row>
    <row r="46" ht="39.6">
      <c r="A46" s="1" t="s">
        <v>116</v>
      </c>
      <c r="E46" s="32" t="s">
        <v>819</v>
      </c>
    </row>
    <row r="47">
      <c r="A47" s="1" t="s">
        <v>117</v>
      </c>
      <c r="E47" s="27" t="s">
        <v>561</v>
      </c>
    </row>
    <row r="48" ht="26.4">
      <c r="A48" s="1" t="s">
        <v>108</v>
      </c>
      <c r="B48" s="1">
        <v>9</v>
      </c>
      <c r="C48" s="26" t="s">
        <v>820</v>
      </c>
      <c r="D48" t="s">
        <v>138</v>
      </c>
      <c r="E48" s="27" t="s">
        <v>821</v>
      </c>
      <c r="F48" s="28" t="s">
        <v>159</v>
      </c>
      <c r="G48" s="29">
        <v>40</v>
      </c>
      <c r="H48" s="28">
        <v>0</v>
      </c>
      <c r="I48" s="30">
        <f>ROUND(G48*H48,P4)</f>
        <v>0</v>
      </c>
      <c r="L48" s="30">
        <v>0</v>
      </c>
      <c r="M48" s="24">
        <f>ROUND(G48*L48,P4)</f>
        <v>0</v>
      </c>
      <c r="N48" s="25" t="s">
        <v>149</v>
      </c>
      <c r="O48" s="31">
        <f>M48*AA48</f>
        <v>0</v>
      </c>
      <c r="P48" s="1">
        <v>3</v>
      </c>
      <c r="AA48" s="1">
        <f>IF(P48=1,$O$3,IF(P48=2,$O$4,$O$5))</f>
        <v>0</v>
      </c>
    </row>
    <row r="49">
      <c r="A49" s="1" t="s">
        <v>114</v>
      </c>
      <c r="E49" s="27" t="s">
        <v>138</v>
      </c>
    </row>
    <row r="50" ht="39.6">
      <c r="A50" s="1" t="s">
        <v>116</v>
      </c>
      <c r="E50" s="32" t="s">
        <v>822</v>
      </c>
    </row>
    <row r="51">
      <c r="A51" s="1" t="s">
        <v>117</v>
      </c>
      <c r="E51" s="27" t="s">
        <v>561</v>
      </c>
    </row>
    <row r="52">
      <c r="A52" s="1" t="s">
        <v>108</v>
      </c>
      <c r="B52" s="1">
        <v>10</v>
      </c>
      <c r="C52" s="26" t="s">
        <v>823</v>
      </c>
      <c r="D52" t="s">
        <v>138</v>
      </c>
      <c r="E52" s="27" t="s">
        <v>824</v>
      </c>
      <c r="F52" s="28" t="s">
        <v>167</v>
      </c>
      <c r="G52" s="29">
        <v>450</v>
      </c>
      <c r="H52" s="28">
        <v>0</v>
      </c>
      <c r="I52" s="30">
        <f>ROUND(G52*H52,P4)</f>
        <v>0</v>
      </c>
      <c r="L52" s="30">
        <v>0</v>
      </c>
      <c r="M52" s="24">
        <f>ROUND(G52*L52,P4)</f>
        <v>0</v>
      </c>
      <c r="N52" s="25" t="s">
        <v>149</v>
      </c>
      <c r="O52" s="31">
        <f>M52*AA52</f>
        <v>0</v>
      </c>
      <c r="P52" s="1">
        <v>3</v>
      </c>
      <c r="AA52" s="1">
        <f>IF(P52=1,$O$3,IF(P52=2,$O$4,$O$5))</f>
        <v>0</v>
      </c>
    </row>
    <row r="53">
      <c r="A53" s="1" t="s">
        <v>114</v>
      </c>
      <c r="E53" s="27" t="s">
        <v>138</v>
      </c>
    </row>
    <row r="54" ht="39.6">
      <c r="A54" s="1" t="s">
        <v>116</v>
      </c>
      <c r="E54" s="32" t="s">
        <v>825</v>
      </c>
    </row>
    <row r="55">
      <c r="A55" s="1" t="s">
        <v>117</v>
      </c>
      <c r="E55" s="27" t="s">
        <v>561</v>
      </c>
    </row>
    <row r="56">
      <c r="A56" s="1" t="s">
        <v>108</v>
      </c>
      <c r="B56" s="1">
        <v>11</v>
      </c>
      <c r="C56" s="26" t="s">
        <v>826</v>
      </c>
      <c r="D56" t="s">
        <v>138</v>
      </c>
      <c r="E56" s="27" t="s">
        <v>827</v>
      </c>
      <c r="F56" s="28" t="s">
        <v>159</v>
      </c>
      <c r="G56" s="29">
        <v>228</v>
      </c>
      <c r="H56" s="28">
        <v>0</v>
      </c>
      <c r="I56" s="30">
        <f>ROUND(G56*H56,P4)</f>
        <v>0</v>
      </c>
      <c r="L56" s="30">
        <v>0</v>
      </c>
      <c r="M56" s="24">
        <f>ROUND(G56*L56,P4)</f>
        <v>0</v>
      </c>
      <c r="N56" s="25" t="s">
        <v>149</v>
      </c>
      <c r="O56" s="31">
        <f>M56*AA56</f>
        <v>0</v>
      </c>
      <c r="P56" s="1">
        <v>3</v>
      </c>
      <c r="AA56" s="1">
        <f>IF(P56=1,$O$3,IF(P56=2,$O$4,$O$5))</f>
        <v>0</v>
      </c>
    </row>
    <row r="57">
      <c r="A57" s="1" t="s">
        <v>114</v>
      </c>
      <c r="E57" s="27" t="s">
        <v>138</v>
      </c>
    </row>
    <row r="58" ht="39.6">
      <c r="A58" s="1" t="s">
        <v>116</v>
      </c>
      <c r="E58" s="32" t="s">
        <v>828</v>
      </c>
    </row>
    <row r="59">
      <c r="A59" s="1" t="s">
        <v>117</v>
      </c>
      <c r="E59" s="27" t="s">
        <v>561</v>
      </c>
    </row>
    <row r="60">
      <c r="A60" s="1" t="s">
        <v>108</v>
      </c>
      <c r="B60" s="1">
        <v>12</v>
      </c>
      <c r="C60" s="26" t="s">
        <v>829</v>
      </c>
      <c r="D60" t="s">
        <v>138</v>
      </c>
      <c r="E60" s="27" t="s">
        <v>830</v>
      </c>
      <c r="F60" s="28" t="s">
        <v>159</v>
      </c>
      <c r="G60" s="29">
        <v>16</v>
      </c>
      <c r="H60" s="28">
        <v>0</v>
      </c>
      <c r="I60" s="30">
        <f>ROUND(G60*H60,P4)</f>
        <v>0</v>
      </c>
      <c r="L60" s="30">
        <v>0</v>
      </c>
      <c r="M60" s="24">
        <f>ROUND(G60*L60,P4)</f>
        <v>0</v>
      </c>
      <c r="N60" s="25" t="s">
        <v>149</v>
      </c>
      <c r="O60" s="31">
        <f>M60*AA60</f>
        <v>0</v>
      </c>
      <c r="P60" s="1">
        <v>3</v>
      </c>
      <c r="AA60" s="1">
        <f>IF(P60=1,$O$3,IF(P60=2,$O$4,$O$5))</f>
        <v>0</v>
      </c>
    </row>
    <row r="61">
      <c r="A61" s="1" t="s">
        <v>114</v>
      </c>
      <c r="E61" s="27" t="s">
        <v>138</v>
      </c>
    </row>
    <row r="62" ht="39.6">
      <c r="A62" s="1" t="s">
        <v>116</v>
      </c>
      <c r="E62" s="32" t="s">
        <v>831</v>
      </c>
    </row>
    <row r="63">
      <c r="A63" s="1" t="s">
        <v>117</v>
      </c>
      <c r="E63" s="27" t="s">
        <v>561</v>
      </c>
    </row>
    <row r="64">
      <c r="A64" s="1" t="s">
        <v>108</v>
      </c>
      <c r="B64" s="1">
        <v>13</v>
      </c>
      <c r="C64" s="26" t="s">
        <v>832</v>
      </c>
      <c r="D64" t="s">
        <v>138</v>
      </c>
      <c r="E64" s="27" t="s">
        <v>833</v>
      </c>
      <c r="F64" s="28" t="s">
        <v>159</v>
      </c>
      <c r="G64" s="29">
        <v>16</v>
      </c>
      <c r="H64" s="28">
        <v>0</v>
      </c>
      <c r="I64" s="30">
        <f>ROUND(G64*H64,P4)</f>
        <v>0</v>
      </c>
      <c r="L64" s="30">
        <v>0</v>
      </c>
      <c r="M64" s="24">
        <f>ROUND(G64*L64,P4)</f>
        <v>0</v>
      </c>
      <c r="N64" s="25" t="s">
        <v>149</v>
      </c>
      <c r="O64" s="31">
        <f>M64*AA64</f>
        <v>0</v>
      </c>
      <c r="P64" s="1">
        <v>3</v>
      </c>
      <c r="AA64" s="1">
        <f>IF(P64=1,$O$3,IF(P64=2,$O$4,$O$5))</f>
        <v>0</v>
      </c>
    </row>
    <row r="65">
      <c r="A65" s="1" t="s">
        <v>114</v>
      </c>
      <c r="E65" s="27" t="s">
        <v>138</v>
      </c>
    </row>
    <row r="66" ht="39.6">
      <c r="A66" s="1" t="s">
        <v>116</v>
      </c>
      <c r="E66" s="32" t="s">
        <v>831</v>
      </c>
    </row>
    <row r="67">
      <c r="A67" s="1" t="s">
        <v>117</v>
      </c>
      <c r="E67" s="27" t="s">
        <v>561</v>
      </c>
    </row>
    <row r="68">
      <c r="A68" s="1" t="s">
        <v>108</v>
      </c>
      <c r="B68" s="1">
        <v>14</v>
      </c>
      <c r="C68" s="26" t="s">
        <v>834</v>
      </c>
      <c r="D68" t="s">
        <v>138</v>
      </c>
      <c r="E68" s="27" t="s">
        <v>835</v>
      </c>
      <c r="F68" s="28" t="s">
        <v>159</v>
      </c>
      <c r="G68" s="29">
        <v>8</v>
      </c>
      <c r="H68" s="28">
        <v>0</v>
      </c>
      <c r="I68" s="30">
        <f>ROUND(G68*H68,P4)</f>
        <v>0</v>
      </c>
      <c r="L68" s="30">
        <v>0</v>
      </c>
      <c r="M68" s="24">
        <f>ROUND(G68*L68,P4)</f>
        <v>0</v>
      </c>
      <c r="N68" s="25" t="s">
        <v>149</v>
      </c>
      <c r="O68" s="31">
        <f>M68*AA68</f>
        <v>0</v>
      </c>
      <c r="P68" s="1">
        <v>3</v>
      </c>
      <c r="AA68" s="1">
        <f>IF(P68=1,$O$3,IF(P68=2,$O$4,$O$5))</f>
        <v>0</v>
      </c>
    </row>
    <row r="69">
      <c r="A69" s="1" t="s">
        <v>114</v>
      </c>
      <c r="E69" s="27" t="s">
        <v>138</v>
      </c>
    </row>
    <row r="70" ht="39.6">
      <c r="A70" s="1" t="s">
        <v>116</v>
      </c>
      <c r="E70" s="32" t="s">
        <v>836</v>
      </c>
    </row>
    <row r="71">
      <c r="A71" s="1" t="s">
        <v>117</v>
      </c>
      <c r="E71" s="27" t="s">
        <v>561</v>
      </c>
    </row>
    <row r="72">
      <c r="A72" s="1" t="s">
        <v>108</v>
      </c>
      <c r="B72" s="1">
        <v>15</v>
      </c>
      <c r="C72" s="26" t="s">
        <v>837</v>
      </c>
      <c r="D72" t="s">
        <v>138</v>
      </c>
      <c r="E72" s="27" t="s">
        <v>838</v>
      </c>
      <c r="F72" s="28" t="s">
        <v>159</v>
      </c>
      <c r="G72" s="29">
        <v>8</v>
      </c>
      <c r="H72" s="28">
        <v>0</v>
      </c>
      <c r="I72" s="30">
        <f>ROUND(G72*H72,P4)</f>
        <v>0</v>
      </c>
      <c r="L72" s="30">
        <v>0</v>
      </c>
      <c r="M72" s="24">
        <f>ROUND(G72*L72,P4)</f>
        <v>0</v>
      </c>
      <c r="N72" s="25" t="s">
        <v>149</v>
      </c>
      <c r="O72" s="31">
        <f>M72*AA72</f>
        <v>0</v>
      </c>
      <c r="P72" s="1">
        <v>3</v>
      </c>
      <c r="AA72" s="1">
        <f>IF(P72=1,$O$3,IF(P72=2,$O$4,$O$5))</f>
        <v>0</v>
      </c>
    </row>
    <row r="73">
      <c r="A73" s="1" t="s">
        <v>114</v>
      </c>
      <c r="E73" s="27" t="s">
        <v>138</v>
      </c>
    </row>
    <row r="74" ht="39.6">
      <c r="A74" s="1" t="s">
        <v>116</v>
      </c>
      <c r="E74" s="32" t="s">
        <v>836</v>
      </c>
    </row>
    <row r="75">
      <c r="A75" s="1" t="s">
        <v>117</v>
      </c>
      <c r="E75" s="27" t="s">
        <v>561</v>
      </c>
    </row>
    <row r="76">
      <c r="A76" s="1" t="s">
        <v>108</v>
      </c>
      <c r="B76" s="1">
        <v>16</v>
      </c>
      <c r="C76" s="26" t="s">
        <v>839</v>
      </c>
      <c r="D76" t="s">
        <v>138</v>
      </c>
      <c r="E76" s="27" t="s">
        <v>840</v>
      </c>
      <c r="F76" s="28" t="s">
        <v>159</v>
      </c>
      <c r="G76" s="29">
        <v>10</v>
      </c>
      <c r="H76" s="28">
        <v>0</v>
      </c>
      <c r="I76" s="30">
        <f>ROUND(G76*H76,P4)</f>
        <v>0</v>
      </c>
      <c r="L76" s="30">
        <v>0</v>
      </c>
      <c r="M76" s="24">
        <f>ROUND(G76*L76,P4)</f>
        <v>0</v>
      </c>
      <c r="N76" s="25" t="s">
        <v>149</v>
      </c>
      <c r="O76" s="31">
        <f>M76*AA76</f>
        <v>0</v>
      </c>
      <c r="P76" s="1">
        <v>3</v>
      </c>
      <c r="AA76" s="1">
        <f>IF(P76=1,$O$3,IF(P76=2,$O$4,$O$5))</f>
        <v>0</v>
      </c>
    </row>
    <row r="77">
      <c r="A77" s="1" t="s">
        <v>114</v>
      </c>
      <c r="E77" s="27" t="s">
        <v>138</v>
      </c>
    </row>
    <row r="78" ht="39.6">
      <c r="A78" s="1" t="s">
        <v>116</v>
      </c>
      <c r="E78" s="32" t="s">
        <v>841</v>
      </c>
    </row>
    <row r="79">
      <c r="A79" s="1" t="s">
        <v>117</v>
      </c>
      <c r="E79" s="27" t="s">
        <v>561</v>
      </c>
    </row>
    <row r="80">
      <c r="A80" s="1" t="s">
        <v>108</v>
      </c>
      <c r="B80" s="1">
        <v>17</v>
      </c>
      <c r="C80" s="26" t="s">
        <v>842</v>
      </c>
      <c r="D80" t="s">
        <v>138</v>
      </c>
      <c r="E80" s="27" t="s">
        <v>843</v>
      </c>
      <c r="F80" s="28" t="s">
        <v>159</v>
      </c>
      <c r="G80" s="29">
        <v>10</v>
      </c>
      <c r="H80" s="28">
        <v>0</v>
      </c>
      <c r="I80" s="30">
        <f>ROUND(G80*H80,P4)</f>
        <v>0</v>
      </c>
      <c r="L80" s="30">
        <v>0</v>
      </c>
      <c r="M80" s="24">
        <f>ROUND(G80*L80,P4)</f>
        <v>0</v>
      </c>
      <c r="N80" s="25" t="s">
        <v>149</v>
      </c>
      <c r="O80" s="31">
        <f>M80*AA80</f>
        <v>0</v>
      </c>
      <c r="P80" s="1">
        <v>3</v>
      </c>
      <c r="AA80" s="1">
        <f>IF(P80=1,$O$3,IF(P80=2,$O$4,$O$5))</f>
        <v>0</v>
      </c>
    </row>
    <row r="81">
      <c r="A81" s="1" t="s">
        <v>114</v>
      </c>
      <c r="E81" s="27" t="s">
        <v>138</v>
      </c>
    </row>
    <row r="82" ht="39.6">
      <c r="A82" s="1" t="s">
        <v>116</v>
      </c>
      <c r="E82" s="32" t="s">
        <v>841</v>
      </c>
    </row>
    <row r="83">
      <c r="A83" s="1" t="s">
        <v>117</v>
      </c>
      <c r="E83" s="27" t="s">
        <v>561</v>
      </c>
    </row>
    <row r="84">
      <c r="A84" s="1" t="s">
        <v>108</v>
      </c>
      <c r="B84" s="1">
        <v>18</v>
      </c>
      <c r="C84" s="26" t="s">
        <v>844</v>
      </c>
      <c r="D84" t="s">
        <v>138</v>
      </c>
      <c r="E84" s="27" t="s">
        <v>845</v>
      </c>
      <c r="F84" s="28" t="s">
        <v>159</v>
      </c>
      <c r="G84" s="29">
        <v>50</v>
      </c>
      <c r="H84" s="28">
        <v>0</v>
      </c>
      <c r="I84" s="30">
        <f>ROUND(G84*H84,P4)</f>
        <v>0</v>
      </c>
      <c r="L84" s="30">
        <v>0</v>
      </c>
      <c r="M84" s="24">
        <f>ROUND(G84*L84,P4)</f>
        <v>0</v>
      </c>
      <c r="N84" s="25" t="s">
        <v>149</v>
      </c>
      <c r="O84" s="31">
        <f>M84*AA84</f>
        <v>0</v>
      </c>
      <c r="P84" s="1">
        <v>3</v>
      </c>
      <c r="AA84" s="1">
        <f>IF(P84=1,$O$3,IF(P84=2,$O$4,$O$5))</f>
        <v>0</v>
      </c>
    </row>
    <row r="85">
      <c r="A85" s="1" t="s">
        <v>114</v>
      </c>
      <c r="E85" s="27" t="s">
        <v>138</v>
      </c>
    </row>
    <row r="86" ht="39.6">
      <c r="A86" s="1" t="s">
        <v>116</v>
      </c>
      <c r="E86" s="32" t="s">
        <v>846</v>
      </c>
    </row>
    <row r="87">
      <c r="A87" s="1" t="s">
        <v>117</v>
      </c>
      <c r="E87" s="27" t="s">
        <v>561</v>
      </c>
    </row>
    <row r="88">
      <c r="A88" s="1" t="s">
        <v>108</v>
      </c>
      <c r="B88" s="1">
        <v>19</v>
      </c>
      <c r="C88" s="26" t="s">
        <v>847</v>
      </c>
      <c r="D88" t="s">
        <v>138</v>
      </c>
      <c r="E88" s="27" t="s">
        <v>848</v>
      </c>
      <c r="F88" s="28" t="s">
        <v>159</v>
      </c>
      <c r="G88" s="29">
        <v>40</v>
      </c>
      <c r="H88" s="28">
        <v>0</v>
      </c>
      <c r="I88" s="30">
        <f>ROUND(G88*H88,P4)</f>
        <v>0</v>
      </c>
      <c r="L88" s="30">
        <v>0</v>
      </c>
      <c r="M88" s="24">
        <f>ROUND(G88*L88,P4)</f>
        <v>0</v>
      </c>
      <c r="N88" s="25" t="s">
        <v>149</v>
      </c>
      <c r="O88" s="31">
        <f>M88*AA88</f>
        <v>0</v>
      </c>
      <c r="P88" s="1">
        <v>3</v>
      </c>
      <c r="AA88" s="1">
        <f>IF(P88=1,$O$3,IF(P88=2,$O$4,$O$5))</f>
        <v>0</v>
      </c>
    </row>
    <row r="89">
      <c r="A89" s="1" t="s">
        <v>114</v>
      </c>
      <c r="E89" s="27" t="s">
        <v>138</v>
      </c>
    </row>
    <row r="90" ht="39.6">
      <c r="A90" s="1" t="s">
        <v>116</v>
      </c>
      <c r="E90" s="32" t="s">
        <v>822</v>
      </c>
    </row>
    <row r="91">
      <c r="A91" s="1" t="s">
        <v>117</v>
      </c>
      <c r="E91" s="27" t="s">
        <v>561</v>
      </c>
    </row>
    <row r="92">
      <c r="A92" s="1" t="s">
        <v>108</v>
      </c>
      <c r="B92" s="1">
        <v>20</v>
      </c>
      <c r="C92" s="26" t="s">
        <v>849</v>
      </c>
      <c r="D92" t="s">
        <v>138</v>
      </c>
      <c r="E92" s="27" t="s">
        <v>850</v>
      </c>
      <c r="F92" s="28" t="s">
        <v>159</v>
      </c>
      <c r="G92" s="29">
        <v>2</v>
      </c>
      <c r="H92" s="28">
        <v>0</v>
      </c>
      <c r="I92" s="30">
        <f>ROUND(G92*H92,P4)</f>
        <v>0</v>
      </c>
      <c r="L92" s="30">
        <v>0</v>
      </c>
      <c r="M92" s="24">
        <f>ROUND(G92*L92,P4)</f>
        <v>0</v>
      </c>
      <c r="N92" s="25" t="s">
        <v>149</v>
      </c>
      <c r="O92" s="31">
        <f>M92*AA92</f>
        <v>0</v>
      </c>
      <c r="P92" s="1">
        <v>3</v>
      </c>
      <c r="AA92" s="1">
        <f>IF(P92=1,$O$3,IF(P92=2,$O$4,$O$5))</f>
        <v>0</v>
      </c>
    </row>
    <row r="93">
      <c r="A93" s="1" t="s">
        <v>114</v>
      </c>
      <c r="E93" s="27" t="s">
        <v>138</v>
      </c>
    </row>
    <row r="94" ht="39.6">
      <c r="A94" s="1" t="s">
        <v>116</v>
      </c>
      <c r="E94" s="32" t="s">
        <v>800</v>
      </c>
    </row>
    <row r="95">
      <c r="A95" s="1" t="s">
        <v>117</v>
      </c>
      <c r="E95" s="27" t="s">
        <v>561</v>
      </c>
    </row>
    <row r="96">
      <c r="A96" s="1" t="s">
        <v>108</v>
      </c>
      <c r="B96" s="1">
        <v>21</v>
      </c>
      <c r="C96" s="26" t="s">
        <v>851</v>
      </c>
      <c r="D96" t="s">
        <v>138</v>
      </c>
      <c r="E96" s="27" t="s">
        <v>852</v>
      </c>
      <c r="F96" s="28" t="s">
        <v>159</v>
      </c>
      <c r="G96" s="29">
        <v>2</v>
      </c>
      <c r="H96" s="28">
        <v>0</v>
      </c>
      <c r="I96" s="30">
        <f>ROUND(G96*H96,P4)</f>
        <v>0</v>
      </c>
      <c r="L96" s="30">
        <v>0</v>
      </c>
      <c r="M96" s="24">
        <f>ROUND(G96*L96,P4)</f>
        <v>0</v>
      </c>
      <c r="N96" s="25" t="s">
        <v>149</v>
      </c>
      <c r="O96" s="31">
        <f>M96*AA96</f>
        <v>0</v>
      </c>
      <c r="P96" s="1">
        <v>3</v>
      </c>
      <c r="AA96" s="1">
        <f>IF(P96=1,$O$3,IF(P96=2,$O$4,$O$5))</f>
        <v>0</v>
      </c>
    </row>
    <row r="97">
      <c r="A97" s="1" t="s">
        <v>114</v>
      </c>
      <c r="E97" s="27" t="s">
        <v>138</v>
      </c>
    </row>
    <row r="98" ht="39.6">
      <c r="A98" s="1" t="s">
        <v>116</v>
      </c>
      <c r="E98" s="32" t="s">
        <v>800</v>
      </c>
    </row>
    <row r="99">
      <c r="A99" s="1" t="s">
        <v>117</v>
      </c>
      <c r="E99" s="27" t="s">
        <v>561</v>
      </c>
    </row>
    <row r="100" ht="26.4">
      <c r="A100" s="1" t="s">
        <v>108</v>
      </c>
      <c r="B100" s="1">
        <v>22</v>
      </c>
      <c r="C100" s="26" t="s">
        <v>853</v>
      </c>
      <c r="D100" t="s">
        <v>138</v>
      </c>
      <c r="E100" s="27" t="s">
        <v>854</v>
      </c>
      <c r="F100" s="28" t="s">
        <v>159</v>
      </c>
      <c r="G100" s="29">
        <v>1</v>
      </c>
      <c r="H100" s="28">
        <v>0</v>
      </c>
      <c r="I100" s="30">
        <f>ROUND(G100*H100,P4)</f>
        <v>0</v>
      </c>
      <c r="L100" s="30">
        <v>0</v>
      </c>
      <c r="M100" s="24">
        <f>ROUND(G100*L100,P4)</f>
        <v>0</v>
      </c>
      <c r="N100" s="25" t="s">
        <v>149</v>
      </c>
      <c r="O100" s="31">
        <f>M100*AA100</f>
        <v>0</v>
      </c>
      <c r="P100" s="1">
        <v>3</v>
      </c>
      <c r="AA100" s="1">
        <f>IF(P100=1,$O$3,IF(P100=2,$O$4,$O$5))</f>
        <v>0</v>
      </c>
    </row>
    <row r="101">
      <c r="A101" s="1" t="s">
        <v>114</v>
      </c>
      <c r="E101" s="27" t="s">
        <v>138</v>
      </c>
    </row>
    <row r="102" ht="39.6">
      <c r="A102" s="1" t="s">
        <v>116</v>
      </c>
      <c r="E102" s="32" t="s">
        <v>855</v>
      </c>
    </row>
    <row r="103">
      <c r="A103" s="1" t="s">
        <v>117</v>
      </c>
      <c r="E103" s="27" t="s">
        <v>561</v>
      </c>
    </row>
    <row r="104" ht="39.6">
      <c r="A104" s="1" t="s">
        <v>108</v>
      </c>
      <c r="B104" s="1">
        <v>23</v>
      </c>
      <c r="C104" s="26" t="s">
        <v>856</v>
      </c>
      <c r="D104" t="s">
        <v>138</v>
      </c>
      <c r="E104" s="27" t="s">
        <v>857</v>
      </c>
      <c r="F104" s="28" t="s">
        <v>159</v>
      </c>
      <c r="G104" s="29">
        <v>20</v>
      </c>
      <c r="H104" s="28">
        <v>0</v>
      </c>
      <c r="I104" s="30">
        <f>ROUND(G104*H104,P4)</f>
        <v>0</v>
      </c>
      <c r="L104" s="30">
        <v>0</v>
      </c>
      <c r="M104" s="24">
        <f>ROUND(G104*L104,P4)</f>
        <v>0</v>
      </c>
      <c r="N104" s="25" t="s">
        <v>149</v>
      </c>
      <c r="O104" s="31">
        <f>M104*AA104</f>
        <v>0</v>
      </c>
      <c r="P104" s="1">
        <v>3</v>
      </c>
      <c r="AA104" s="1">
        <f>IF(P104=1,$O$3,IF(P104=2,$O$4,$O$5))</f>
        <v>0</v>
      </c>
    </row>
    <row r="105">
      <c r="A105" s="1" t="s">
        <v>114</v>
      </c>
      <c r="E105" s="27" t="s">
        <v>138</v>
      </c>
    </row>
    <row r="106" ht="39.6">
      <c r="A106" s="1" t="s">
        <v>116</v>
      </c>
      <c r="E106" s="32" t="s">
        <v>858</v>
      </c>
    </row>
    <row r="107">
      <c r="A107" s="1" t="s">
        <v>117</v>
      </c>
      <c r="E107" s="27" t="s">
        <v>561</v>
      </c>
    </row>
    <row r="108" ht="26.4">
      <c r="A108" s="1" t="s">
        <v>108</v>
      </c>
      <c r="B108" s="1">
        <v>24</v>
      </c>
      <c r="C108" s="26" t="s">
        <v>859</v>
      </c>
      <c r="D108" t="s">
        <v>138</v>
      </c>
      <c r="E108" s="27" t="s">
        <v>860</v>
      </c>
      <c r="F108" s="28" t="s">
        <v>159</v>
      </c>
      <c r="G108" s="29">
        <v>2</v>
      </c>
      <c r="H108" s="28">
        <v>0</v>
      </c>
      <c r="I108" s="30">
        <f>ROUND(G108*H108,P4)</f>
        <v>0</v>
      </c>
      <c r="L108" s="30">
        <v>0</v>
      </c>
      <c r="M108" s="24">
        <f>ROUND(G108*L108,P4)</f>
        <v>0</v>
      </c>
      <c r="N108" s="25" t="s">
        <v>149</v>
      </c>
      <c r="O108" s="31">
        <f>M108*AA108</f>
        <v>0</v>
      </c>
      <c r="P108" s="1">
        <v>3</v>
      </c>
      <c r="AA108" s="1">
        <f>IF(P108=1,$O$3,IF(P108=2,$O$4,$O$5))</f>
        <v>0</v>
      </c>
    </row>
    <row r="109">
      <c r="A109" s="1" t="s">
        <v>114</v>
      </c>
      <c r="E109" s="27" t="s">
        <v>138</v>
      </c>
    </row>
    <row r="110" ht="39.6">
      <c r="A110" s="1" t="s">
        <v>116</v>
      </c>
      <c r="E110" s="32" t="s">
        <v>800</v>
      </c>
    </row>
    <row r="111">
      <c r="A111" s="1" t="s">
        <v>117</v>
      </c>
      <c r="E111" s="27" t="s">
        <v>561</v>
      </c>
    </row>
    <row r="112">
      <c r="A112" s="1" t="s">
        <v>108</v>
      </c>
      <c r="B112" s="1">
        <v>25</v>
      </c>
      <c r="C112" s="26" t="s">
        <v>861</v>
      </c>
      <c r="D112" t="s">
        <v>138</v>
      </c>
      <c r="E112" s="27" t="s">
        <v>862</v>
      </c>
      <c r="F112" s="28" t="s">
        <v>398</v>
      </c>
      <c r="G112" s="29">
        <v>18</v>
      </c>
      <c r="H112" s="28">
        <v>0</v>
      </c>
      <c r="I112" s="30">
        <f>ROUND(G112*H112,P4)</f>
        <v>0</v>
      </c>
      <c r="L112" s="30">
        <v>0</v>
      </c>
      <c r="M112" s="24">
        <f>ROUND(G112*L112,P4)</f>
        <v>0</v>
      </c>
      <c r="N112" s="25" t="s">
        <v>149</v>
      </c>
      <c r="O112" s="31">
        <f>M112*AA112</f>
        <v>0</v>
      </c>
      <c r="P112" s="1">
        <v>3</v>
      </c>
      <c r="AA112" s="1">
        <f>IF(P112=1,$O$3,IF(P112=2,$O$4,$O$5))</f>
        <v>0</v>
      </c>
    </row>
    <row r="113">
      <c r="A113" s="1" t="s">
        <v>114</v>
      </c>
      <c r="E113" s="27" t="s">
        <v>138</v>
      </c>
    </row>
    <row r="114" ht="39.6">
      <c r="A114" s="1" t="s">
        <v>116</v>
      </c>
      <c r="E114" s="32" t="s">
        <v>863</v>
      </c>
    </row>
    <row r="115">
      <c r="A115" s="1" t="s">
        <v>117</v>
      </c>
      <c r="E115" s="27" t="s">
        <v>561</v>
      </c>
    </row>
    <row r="116">
      <c r="A116" s="1" t="s">
        <v>108</v>
      </c>
      <c r="B116" s="1">
        <v>26</v>
      </c>
      <c r="C116" s="26" t="s">
        <v>864</v>
      </c>
      <c r="D116" t="s">
        <v>138</v>
      </c>
      <c r="E116" s="27" t="s">
        <v>865</v>
      </c>
      <c r="F116" s="28" t="s">
        <v>398</v>
      </c>
      <c r="G116" s="29">
        <v>24</v>
      </c>
      <c r="H116" s="28">
        <v>0</v>
      </c>
      <c r="I116" s="30">
        <f>ROUND(G116*H116,P4)</f>
        <v>0</v>
      </c>
      <c r="L116" s="30">
        <v>0</v>
      </c>
      <c r="M116" s="24">
        <f>ROUND(G116*L116,P4)</f>
        <v>0</v>
      </c>
      <c r="N116" s="25" t="s">
        <v>149</v>
      </c>
      <c r="O116" s="31">
        <f>M116*AA116</f>
        <v>0</v>
      </c>
      <c r="P116" s="1">
        <v>3</v>
      </c>
      <c r="AA116" s="1">
        <f>IF(P116=1,$O$3,IF(P116=2,$O$4,$O$5))</f>
        <v>0</v>
      </c>
    </row>
    <row r="117">
      <c r="A117" s="1" t="s">
        <v>114</v>
      </c>
      <c r="E117" s="27" t="s">
        <v>138</v>
      </c>
    </row>
    <row r="118" ht="39.6">
      <c r="A118" s="1" t="s">
        <v>116</v>
      </c>
      <c r="E118" s="32" t="s">
        <v>866</v>
      </c>
    </row>
    <row r="119">
      <c r="A119" s="1" t="s">
        <v>117</v>
      </c>
      <c r="E119" s="27" t="s">
        <v>561</v>
      </c>
    </row>
    <row r="120">
      <c r="A120" s="1" t="s">
        <v>108</v>
      </c>
      <c r="B120" s="1">
        <v>27</v>
      </c>
      <c r="C120" s="26" t="s">
        <v>867</v>
      </c>
      <c r="D120" t="s">
        <v>138</v>
      </c>
      <c r="E120" s="27" t="s">
        <v>868</v>
      </c>
      <c r="F120" s="28" t="s">
        <v>398</v>
      </c>
      <c r="G120" s="29">
        <v>12</v>
      </c>
      <c r="H120" s="28">
        <v>0</v>
      </c>
      <c r="I120" s="30">
        <f>ROUND(G120*H120,P4)</f>
        <v>0</v>
      </c>
      <c r="L120" s="30">
        <v>0</v>
      </c>
      <c r="M120" s="24">
        <f>ROUND(G120*L120,P4)</f>
        <v>0</v>
      </c>
      <c r="N120" s="25" t="s">
        <v>149</v>
      </c>
      <c r="O120" s="31">
        <f>M120*AA120</f>
        <v>0</v>
      </c>
      <c r="P120" s="1">
        <v>3</v>
      </c>
      <c r="AA120" s="1">
        <f>IF(P120=1,$O$3,IF(P120=2,$O$4,$O$5))</f>
        <v>0</v>
      </c>
    </row>
    <row r="121">
      <c r="A121" s="1" t="s">
        <v>114</v>
      </c>
      <c r="E121" s="27" t="s">
        <v>138</v>
      </c>
    </row>
    <row r="122" ht="39.6">
      <c r="A122" s="1" t="s">
        <v>116</v>
      </c>
      <c r="E122" s="32" t="s">
        <v>816</v>
      </c>
    </row>
    <row r="123">
      <c r="A123" s="1" t="s">
        <v>117</v>
      </c>
      <c r="E123" s="27" t="s">
        <v>561</v>
      </c>
    </row>
    <row r="124">
      <c r="A124" s="1" t="s">
        <v>108</v>
      </c>
      <c r="B124" s="1">
        <v>28</v>
      </c>
      <c r="C124" s="26" t="s">
        <v>869</v>
      </c>
      <c r="D124" t="s">
        <v>138</v>
      </c>
      <c r="E124" s="27" t="s">
        <v>870</v>
      </c>
      <c r="F124" s="28" t="s">
        <v>398</v>
      </c>
      <c r="G124" s="29">
        <v>18</v>
      </c>
      <c r="H124" s="28">
        <v>0</v>
      </c>
      <c r="I124" s="30">
        <f>ROUND(G124*H124,P4)</f>
        <v>0</v>
      </c>
      <c r="L124" s="30">
        <v>0</v>
      </c>
      <c r="M124" s="24">
        <f>ROUND(G124*L124,P4)</f>
        <v>0</v>
      </c>
      <c r="N124" s="25" t="s">
        <v>149</v>
      </c>
      <c r="O124" s="31">
        <f>M124*AA124</f>
        <v>0</v>
      </c>
      <c r="P124" s="1">
        <v>3</v>
      </c>
      <c r="AA124" s="1">
        <f>IF(P124=1,$O$3,IF(P124=2,$O$4,$O$5))</f>
        <v>0</v>
      </c>
    </row>
    <row r="125">
      <c r="A125" s="1" t="s">
        <v>114</v>
      </c>
      <c r="E125" s="27" t="s">
        <v>138</v>
      </c>
    </row>
    <row r="126" ht="39.6">
      <c r="A126" s="1" t="s">
        <v>116</v>
      </c>
      <c r="E126" s="32" t="s">
        <v>863</v>
      </c>
    </row>
    <row r="127">
      <c r="A127" s="1" t="s">
        <v>117</v>
      </c>
      <c r="E127" s="27" t="s">
        <v>561</v>
      </c>
    </row>
    <row r="128">
      <c r="A128" s="1" t="s">
        <v>108</v>
      </c>
      <c r="B128" s="1">
        <v>29</v>
      </c>
      <c r="C128" s="26" t="s">
        <v>871</v>
      </c>
      <c r="D128" t="s">
        <v>138</v>
      </c>
      <c r="E128" s="27" t="s">
        <v>872</v>
      </c>
      <c r="F128" s="28" t="s">
        <v>398</v>
      </c>
      <c r="G128" s="29">
        <v>12</v>
      </c>
      <c r="H128" s="28">
        <v>0</v>
      </c>
      <c r="I128" s="30">
        <f>ROUND(G128*H128,P4)</f>
        <v>0</v>
      </c>
      <c r="L128" s="30">
        <v>0</v>
      </c>
      <c r="M128" s="24">
        <f>ROUND(G128*L128,P4)</f>
        <v>0</v>
      </c>
      <c r="N128" s="25" t="s">
        <v>149</v>
      </c>
      <c r="O128" s="31">
        <f>M128*AA128</f>
        <v>0</v>
      </c>
      <c r="P128" s="1">
        <v>3</v>
      </c>
      <c r="AA128" s="1">
        <f>IF(P128=1,$O$3,IF(P128=2,$O$4,$O$5))</f>
        <v>0</v>
      </c>
    </row>
    <row r="129">
      <c r="A129" s="1" t="s">
        <v>114</v>
      </c>
      <c r="E129" s="27" t="s">
        <v>138</v>
      </c>
    </row>
    <row r="130" ht="39.6">
      <c r="A130" s="1" t="s">
        <v>116</v>
      </c>
      <c r="E130" s="32" t="s">
        <v>816</v>
      </c>
    </row>
    <row r="131">
      <c r="A131" s="1" t="s">
        <v>117</v>
      </c>
      <c r="E131" s="27" t="s">
        <v>561</v>
      </c>
    </row>
    <row r="132">
      <c r="A132" s="1" t="s">
        <v>108</v>
      </c>
      <c r="B132" s="1">
        <v>30</v>
      </c>
      <c r="C132" s="26" t="s">
        <v>873</v>
      </c>
      <c r="D132" t="s">
        <v>138</v>
      </c>
      <c r="E132" s="27" t="s">
        <v>874</v>
      </c>
      <c r="F132" s="28" t="s">
        <v>159</v>
      </c>
      <c r="G132" s="29">
        <v>2</v>
      </c>
      <c r="H132" s="28">
        <v>0</v>
      </c>
      <c r="I132" s="30">
        <f>ROUND(G132*H132,P4)</f>
        <v>0</v>
      </c>
      <c r="L132" s="30">
        <v>0</v>
      </c>
      <c r="M132" s="24">
        <f>ROUND(G132*L132,P4)</f>
        <v>0</v>
      </c>
      <c r="N132" s="25" t="s">
        <v>149</v>
      </c>
      <c r="O132" s="31">
        <f>M132*AA132</f>
        <v>0</v>
      </c>
      <c r="P132" s="1">
        <v>3</v>
      </c>
      <c r="AA132" s="1">
        <f>IF(P132=1,$O$3,IF(P132=2,$O$4,$O$5))</f>
        <v>0</v>
      </c>
    </row>
    <row r="133">
      <c r="A133" s="1" t="s">
        <v>114</v>
      </c>
      <c r="E133" s="27" t="s">
        <v>138</v>
      </c>
    </row>
    <row r="134" ht="39.6">
      <c r="A134" s="1" t="s">
        <v>116</v>
      </c>
      <c r="E134" s="32" t="s">
        <v>800</v>
      </c>
    </row>
    <row r="135">
      <c r="A135" s="1" t="s">
        <v>117</v>
      </c>
      <c r="E135" s="27" t="s">
        <v>561</v>
      </c>
    </row>
    <row r="136">
      <c r="A136" s="1" t="s">
        <v>108</v>
      </c>
      <c r="B136" s="1">
        <v>31</v>
      </c>
      <c r="C136" s="26" t="s">
        <v>875</v>
      </c>
      <c r="D136" t="s">
        <v>138</v>
      </c>
      <c r="E136" s="27" t="s">
        <v>413</v>
      </c>
      <c r="F136" s="28" t="s">
        <v>159</v>
      </c>
      <c r="G136" s="29">
        <v>2</v>
      </c>
      <c r="H136" s="28">
        <v>0</v>
      </c>
      <c r="I136" s="30">
        <f>ROUND(G136*H136,P4)</f>
        <v>0</v>
      </c>
      <c r="L136" s="30">
        <v>0</v>
      </c>
      <c r="M136" s="24">
        <f>ROUND(G136*L136,P4)</f>
        <v>0</v>
      </c>
      <c r="N136" s="25" t="s">
        <v>149</v>
      </c>
      <c r="O136" s="31">
        <f>M136*AA136</f>
        <v>0</v>
      </c>
      <c r="P136" s="1">
        <v>3</v>
      </c>
      <c r="AA136" s="1">
        <f>IF(P136=1,$O$3,IF(P136=2,$O$4,$O$5))</f>
        <v>0</v>
      </c>
    </row>
    <row r="137">
      <c r="A137" s="1" t="s">
        <v>114</v>
      </c>
      <c r="E137" s="27" t="s">
        <v>138</v>
      </c>
    </row>
    <row r="138" ht="39.6">
      <c r="A138" s="1" t="s">
        <v>116</v>
      </c>
      <c r="E138" s="32" t="s">
        <v>800</v>
      </c>
    </row>
    <row r="139">
      <c r="A139" s="1" t="s">
        <v>117</v>
      </c>
      <c r="E139" s="27" t="s">
        <v>561</v>
      </c>
    </row>
    <row r="140">
      <c r="A140" s="1" t="s">
        <v>105</v>
      </c>
      <c r="C140" s="22" t="s">
        <v>876</v>
      </c>
      <c r="E140" s="23" t="s">
        <v>877</v>
      </c>
      <c r="L140" s="24">
        <f>SUMIFS(L141:L368,A141:A368,"P")</f>
        <v>0</v>
      </c>
      <c r="M140" s="24">
        <f>SUMIFS(M141:M368,A141:A368,"P")</f>
        <v>0</v>
      </c>
      <c r="N140" s="25"/>
    </row>
    <row r="141">
      <c r="A141" s="1" t="s">
        <v>108</v>
      </c>
      <c r="B141" s="1">
        <v>32</v>
      </c>
      <c r="C141" s="26" t="s">
        <v>878</v>
      </c>
      <c r="D141" t="s">
        <v>138</v>
      </c>
      <c r="E141" s="27" t="s">
        <v>879</v>
      </c>
      <c r="F141" s="28" t="s">
        <v>167</v>
      </c>
      <c r="G141" s="29">
        <v>2</v>
      </c>
      <c r="H141" s="28">
        <v>0</v>
      </c>
      <c r="I141" s="30">
        <f>ROUND(G141*H141,P4)</f>
        <v>0</v>
      </c>
      <c r="L141" s="30">
        <v>0</v>
      </c>
      <c r="M141" s="24">
        <f>ROUND(G141*L141,P4)</f>
        <v>0</v>
      </c>
      <c r="N141" s="25" t="s">
        <v>149</v>
      </c>
      <c r="O141" s="31">
        <f>M141*AA141</f>
        <v>0</v>
      </c>
      <c r="P141" s="1">
        <v>3</v>
      </c>
      <c r="AA141" s="1">
        <f>IF(P141=1,$O$3,IF(P141=2,$O$4,$O$5))</f>
        <v>0</v>
      </c>
    </row>
    <row r="142">
      <c r="A142" s="1" t="s">
        <v>114</v>
      </c>
      <c r="E142" s="27" t="s">
        <v>138</v>
      </c>
    </row>
    <row r="143" ht="39.6">
      <c r="A143" s="1" t="s">
        <v>116</v>
      </c>
      <c r="E143" s="32" t="s">
        <v>800</v>
      </c>
    </row>
    <row r="144">
      <c r="A144" s="1" t="s">
        <v>117</v>
      </c>
      <c r="E144" s="27" t="s">
        <v>561</v>
      </c>
    </row>
    <row r="145">
      <c r="A145" s="1" t="s">
        <v>108</v>
      </c>
      <c r="B145" s="1">
        <v>33</v>
      </c>
      <c r="C145" s="26" t="s">
        <v>880</v>
      </c>
      <c r="D145" t="s">
        <v>138</v>
      </c>
      <c r="E145" s="27" t="s">
        <v>881</v>
      </c>
      <c r="F145" s="28" t="s">
        <v>167</v>
      </c>
      <c r="G145" s="29">
        <v>2</v>
      </c>
      <c r="H145" s="28">
        <v>0</v>
      </c>
      <c r="I145" s="30">
        <f>ROUND(G145*H145,P4)</f>
        <v>0</v>
      </c>
      <c r="L145" s="30">
        <v>0</v>
      </c>
      <c r="M145" s="24">
        <f>ROUND(G145*L145,P4)</f>
        <v>0</v>
      </c>
      <c r="N145" s="25" t="s">
        <v>149</v>
      </c>
      <c r="O145" s="31">
        <f>M145*AA145</f>
        <v>0</v>
      </c>
      <c r="P145" s="1">
        <v>3</v>
      </c>
      <c r="AA145" s="1">
        <f>IF(P145=1,$O$3,IF(P145=2,$O$4,$O$5))</f>
        <v>0</v>
      </c>
    </row>
    <row r="146">
      <c r="A146" s="1" t="s">
        <v>114</v>
      </c>
      <c r="E146" s="27" t="s">
        <v>138</v>
      </c>
    </row>
    <row r="147" ht="39.6">
      <c r="A147" s="1" t="s">
        <v>116</v>
      </c>
      <c r="E147" s="32" t="s">
        <v>800</v>
      </c>
    </row>
    <row r="148">
      <c r="A148" s="1" t="s">
        <v>117</v>
      </c>
      <c r="E148" s="27" t="s">
        <v>561</v>
      </c>
    </row>
    <row r="149">
      <c r="A149" s="1" t="s">
        <v>108</v>
      </c>
      <c r="B149" s="1">
        <v>34</v>
      </c>
      <c r="C149" s="26" t="s">
        <v>882</v>
      </c>
      <c r="D149" t="s">
        <v>138</v>
      </c>
      <c r="E149" s="27" t="s">
        <v>883</v>
      </c>
      <c r="F149" s="28" t="s">
        <v>192</v>
      </c>
      <c r="G149" s="29">
        <v>2</v>
      </c>
      <c r="H149" s="28">
        <v>0</v>
      </c>
      <c r="I149" s="30">
        <f>ROUND(G149*H149,P4)</f>
        <v>0</v>
      </c>
      <c r="L149" s="30">
        <v>0</v>
      </c>
      <c r="M149" s="24">
        <f>ROUND(G149*L149,P4)</f>
        <v>0</v>
      </c>
      <c r="N149" s="25" t="s">
        <v>149</v>
      </c>
      <c r="O149" s="31">
        <f>M149*AA149</f>
        <v>0</v>
      </c>
      <c r="P149" s="1">
        <v>3</v>
      </c>
      <c r="AA149" s="1">
        <f>IF(P149=1,$O$3,IF(P149=2,$O$4,$O$5))</f>
        <v>0</v>
      </c>
    </row>
    <row r="150">
      <c r="A150" s="1" t="s">
        <v>114</v>
      </c>
      <c r="E150" s="27" t="s">
        <v>138</v>
      </c>
    </row>
    <row r="151" ht="39.6">
      <c r="A151" s="1" t="s">
        <v>116</v>
      </c>
      <c r="E151" s="32" t="s">
        <v>800</v>
      </c>
    </row>
    <row r="152">
      <c r="A152" s="1" t="s">
        <v>117</v>
      </c>
      <c r="E152" s="27" t="s">
        <v>561</v>
      </c>
    </row>
    <row r="153">
      <c r="A153" s="1" t="s">
        <v>108</v>
      </c>
      <c r="B153" s="1">
        <v>35</v>
      </c>
      <c r="C153" s="26" t="s">
        <v>884</v>
      </c>
      <c r="D153" t="s">
        <v>138</v>
      </c>
      <c r="E153" s="27" t="s">
        <v>885</v>
      </c>
      <c r="F153" s="28" t="s">
        <v>167</v>
      </c>
      <c r="G153" s="29">
        <v>400</v>
      </c>
      <c r="H153" s="28">
        <v>0</v>
      </c>
      <c r="I153" s="30">
        <f>ROUND(G153*H153,P4)</f>
        <v>0</v>
      </c>
      <c r="L153" s="30">
        <v>0</v>
      </c>
      <c r="M153" s="24">
        <f>ROUND(G153*L153,P4)</f>
        <v>0</v>
      </c>
      <c r="N153" s="25" t="s">
        <v>149</v>
      </c>
      <c r="O153" s="31">
        <f>M153*AA153</f>
        <v>0</v>
      </c>
      <c r="P153" s="1">
        <v>3</v>
      </c>
      <c r="AA153" s="1">
        <f>IF(P153=1,$O$3,IF(P153=2,$O$4,$O$5))</f>
        <v>0</v>
      </c>
    </row>
    <row r="154">
      <c r="A154" s="1" t="s">
        <v>114</v>
      </c>
      <c r="E154" s="27" t="s">
        <v>138</v>
      </c>
    </row>
    <row r="155" ht="39.6">
      <c r="A155" s="1" t="s">
        <v>116</v>
      </c>
      <c r="E155" s="32" t="s">
        <v>886</v>
      </c>
    </row>
    <row r="156">
      <c r="A156" s="1" t="s">
        <v>117</v>
      </c>
      <c r="E156" s="27" t="s">
        <v>561</v>
      </c>
    </row>
    <row r="157">
      <c r="A157" s="1" t="s">
        <v>108</v>
      </c>
      <c r="B157" s="1">
        <v>36</v>
      </c>
      <c r="C157" s="26" t="s">
        <v>887</v>
      </c>
      <c r="D157" t="s">
        <v>138</v>
      </c>
      <c r="E157" s="27" t="s">
        <v>888</v>
      </c>
      <c r="F157" s="28" t="s">
        <v>192</v>
      </c>
      <c r="G157" s="29">
        <v>1.72</v>
      </c>
      <c r="H157" s="28">
        <v>0</v>
      </c>
      <c r="I157" s="30">
        <f>ROUND(G157*H157,P4)</f>
        <v>0</v>
      </c>
      <c r="L157" s="30">
        <v>0</v>
      </c>
      <c r="M157" s="24">
        <f>ROUND(G157*L157,P4)</f>
        <v>0</v>
      </c>
      <c r="N157" s="25" t="s">
        <v>149</v>
      </c>
      <c r="O157" s="31">
        <f>M157*AA157</f>
        <v>0</v>
      </c>
      <c r="P157" s="1">
        <v>3</v>
      </c>
      <c r="AA157" s="1">
        <f>IF(P157=1,$O$3,IF(P157=2,$O$4,$O$5))</f>
        <v>0</v>
      </c>
    </row>
    <row r="158">
      <c r="A158" s="1" t="s">
        <v>114</v>
      </c>
      <c r="E158" s="27" t="s">
        <v>138</v>
      </c>
    </row>
    <row r="159" ht="39.6">
      <c r="A159" s="1" t="s">
        <v>116</v>
      </c>
      <c r="E159" s="32" t="s">
        <v>889</v>
      </c>
    </row>
    <row r="160">
      <c r="A160" s="1" t="s">
        <v>117</v>
      </c>
      <c r="E160" s="27" t="s">
        <v>561</v>
      </c>
    </row>
    <row r="161">
      <c r="A161" s="1" t="s">
        <v>108</v>
      </c>
      <c r="B161" s="1">
        <v>37</v>
      </c>
      <c r="C161" s="26" t="s">
        <v>890</v>
      </c>
      <c r="D161" t="s">
        <v>138</v>
      </c>
      <c r="E161" s="27" t="s">
        <v>891</v>
      </c>
      <c r="F161" s="28" t="s">
        <v>192</v>
      </c>
      <c r="G161" s="29">
        <v>1.72</v>
      </c>
      <c r="H161" s="28">
        <v>0</v>
      </c>
      <c r="I161" s="30">
        <f>ROUND(G161*H161,P4)</f>
        <v>0</v>
      </c>
      <c r="L161" s="30">
        <v>0</v>
      </c>
      <c r="M161" s="24">
        <f>ROUND(G161*L161,P4)</f>
        <v>0</v>
      </c>
      <c r="N161" s="25" t="s">
        <v>149</v>
      </c>
      <c r="O161" s="31">
        <f>M161*AA161</f>
        <v>0</v>
      </c>
      <c r="P161" s="1">
        <v>3</v>
      </c>
      <c r="AA161" s="1">
        <f>IF(P161=1,$O$3,IF(P161=2,$O$4,$O$5))</f>
        <v>0</v>
      </c>
    </row>
    <row r="162">
      <c r="A162" s="1" t="s">
        <v>114</v>
      </c>
      <c r="E162" s="27" t="s">
        <v>138</v>
      </c>
    </row>
    <row r="163" ht="39.6">
      <c r="A163" s="1" t="s">
        <v>116</v>
      </c>
      <c r="E163" s="32" t="s">
        <v>889</v>
      </c>
    </row>
    <row r="164">
      <c r="A164" s="1" t="s">
        <v>117</v>
      </c>
      <c r="E164" s="27" t="s">
        <v>561</v>
      </c>
    </row>
    <row r="165">
      <c r="A165" s="1" t="s">
        <v>108</v>
      </c>
      <c r="B165" s="1">
        <v>38</v>
      </c>
      <c r="C165" s="26" t="s">
        <v>892</v>
      </c>
      <c r="D165" t="s">
        <v>138</v>
      </c>
      <c r="E165" s="27" t="s">
        <v>893</v>
      </c>
      <c r="F165" s="28" t="s">
        <v>159</v>
      </c>
      <c r="G165" s="29">
        <v>10</v>
      </c>
      <c r="H165" s="28">
        <v>0</v>
      </c>
      <c r="I165" s="30">
        <f>ROUND(G165*H165,P4)</f>
        <v>0</v>
      </c>
      <c r="L165" s="30">
        <v>0</v>
      </c>
      <c r="M165" s="24">
        <f>ROUND(G165*L165,P4)</f>
        <v>0</v>
      </c>
      <c r="N165" s="25" t="s">
        <v>149</v>
      </c>
      <c r="O165" s="31">
        <f>M165*AA165</f>
        <v>0</v>
      </c>
      <c r="P165" s="1">
        <v>3</v>
      </c>
      <c r="AA165" s="1">
        <f>IF(P165=1,$O$3,IF(P165=2,$O$4,$O$5))</f>
        <v>0</v>
      </c>
    </row>
    <row r="166">
      <c r="A166" s="1" t="s">
        <v>114</v>
      </c>
      <c r="E166" s="27" t="s">
        <v>138</v>
      </c>
    </row>
    <row r="167" ht="39.6">
      <c r="A167" s="1" t="s">
        <v>116</v>
      </c>
      <c r="E167" s="32" t="s">
        <v>841</v>
      </c>
    </row>
    <row r="168">
      <c r="A168" s="1" t="s">
        <v>117</v>
      </c>
      <c r="E168" s="27" t="s">
        <v>561</v>
      </c>
    </row>
    <row r="169">
      <c r="A169" s="1" t="s">
        <v>108</v>
      </c>
      <c r="B169" s="1">
        <v>39</v>
      </c>
      <c r="C169" s="26" t="s">
        <v>894</v>
      </c>
      <c r="D169" t="s">
        <v>138</v>
      </c>
      <c r="E169" s="27" t="s">
        <v>895</v>
      </c>
      <c r="F169" s="28" t="s">
        <v>159</v>
      </c>
      <c r="G169" s="29">
        <v>10</v>
      </c>
      <c r="H169" s="28">
        <v>0</v>
      </c>
      <c r="I169" s="30">
        <f>ROUND(G169*H169,P4)</f>
        <v>0</v>
      </c>
      <c r="L169" s="30">
        <v>0</v>
      </c>
      <c r="M169" s="24">
        <f>ROUND(G169*L169,P4)</f>
        <v>0</v>
      </c>
      <c r="N169" s="25" t="s">
        <v>149</v>
      </c>
      <c r="O169" s="31">
        <f>M169*AA169</f>
        <v>0</v>
      </c>
      <c r="P169" s="1">
        <v>3</v>
      </c>
      <c r="AA169" s="1">
        <f>IF(P169=1,$O$3,IF(P169=2,$O$4,$O$5))</f>
        <v>0</v>
      </c>
    </row>
    <row r="170">
      <c r="A170" s="1" t="s">
        <v>114</v>
      </c>
      <c r="E170" s="27" t="s">
        <v>138</v>
      </c>
    </row>
    <row r="171" ht="39.6">
      <c r="A171" s="1" t="s">
        <v>116</v>
      </c>
      <c r="E171" s="32" t="s">
        <v>841</v>
      </c>
    </row>
    <row r="172">
      <c r="A172" s="1" t="s">
        <v>117</v>
      </c>
      <c r="E172" s="27" t="s">
        <v>561</v>
      </c>
    </row>
    <row r="173">
      <c r="A173" s="1" t="s">
        <v>108</v>
      </c>
      <c r="B173" s="1">
        <v>40</v>
      </c>
      <c r="C173" s="26" t="s">
        <v>896</v>
      </c>
      <c r="D173" t="s">
        <v>138</v>
      </c>
      <c r="E173" s="27" t="s">
        <v>897</v>
      </c>
      <c r="F173" s="28" t="s">
        <v>159</v>
      </c>
      <c r="G173" s="29">
        <v>4</v>
      </c>
      <c r="H173" s="28">
        <v>0</v>
      </c>
      <c r="I173" s="30">
        <f>ROUND(G173*H173,P4)</f>
        <v>0</v>
      </c>
      <c r="L173" s="30">
        <v>0</v>
      </c>
      <c r="M173" s="24">
        <f>ROUND(G173*L173,P4)</f>
        <v>0</v>
      </c>
      <c r="N173" s="25" t="s">
        <v>149</v>
      </c>
      <c r="O173" s="31">
        <f>M173*AA173</f>
        <v>0</v>
      </c>
      <c r="P173" s="1">
        <v>3</v>
      </c>
      <c r="AA173" s="1">
        <f>IF(P173=1,$O$3,IF(P173=2,$O$4,$O$5))</f>
        <v>0</v>
      </c>
    </row>
    <row r="174">
      <c r="A174" s="1" t="s">
        <v>114</v>
      </c>
      <c r="E174" s="27" t="s">
        <v>138</v>
      </c>
    </row>
    <row r="175" ht="39.6">
      <c r="A175" s="1" t="s">
        <v>116</v>
      </c>
      <c r="E175" s="32" t="s">
        <v>898</v>
      </c>
    </row>
    <row r="176">
      <c r="A176" s="1" t="s">
        <v>117</v>
      </c>
      <c r="E176" s="27" t="s">
        <v>561</v>
      </c>
    </row>
    <row r="177">
      <c r="A177" s="1" t="s">
        <v>108</v>
      </c>
      <c r="B177" s="1">
        <v>41</v>
      </c>
      <c r="C177" s="26" t="s">
        <v>899</v>
      </c>
      <c r="D177" t="s">
        <v>138</v>
      </c>
      <c r="E177" s="27" t="s">
        <v>900</v>
      </c>
      <c r="F177" s="28" t="s">
        <v>159</v>
      </c>
      <c r="G177" s="29">
        <v>4</v>
      </c>
      <c r="H177" s="28">
        <v>0</v>
      </c>
      <c r="I177" s="30">
        <f>ROUND(G177*H177,P4)</f>
        <v>0</v>
      </c>
      <c r="L177" s="30">
        <v>0</v>
      </c>
      <c r="M177" s="24">
        <f>ROUND(G177*L177,P4)</f>
        <v>0</v>
      </c>
      <c r="N177" s="25" t="s">
        <v>149</v>
      </c>
      <c r="O177" s="31">
        <f>M177*AA177</f>
        <v>0</v>
      </c>
      <c r="P177" s="1">
        <v>3</v>
      </c>
      <c r="AA177" s="1">
        <f>IF(P177=1,$O$3,IF(P177=2,$O$4,$O$5))</f>
        <v>0</v>
      </c>
    </row>
    <row r="178">
      <c r="A178" s="1" t="s">
        <v>114</v>
      </c>
      <c r="E178" s="27" t="s">
        <v>138</v>
      </c>
    </row>
    <row r="179" ht="39.6">
      <c r="A179" s="1" t="s">
        <v>116</v>
      </c>
      <c r="E179" s="32" t="s">
        <v>898</v>
      </c>
    </row>
    <row r="180">
      <c r="A180" s="1" t="s">
        <v>117</v>
      </c>
      <c r="E180" s="27" t="s">
        <v>561</v>
      </c>
    </row>
    <row r="181" ht="26.4">
      <c r="A181" s="1" t="s">
        <v>108</v>
      </c>
      <c r="B181" s="1">
        <v>42</v>
      </c>
      <c r="C181" s="26" t="s">
        <v>901</v>
      </c>
      <c r="D181" t="s">
        <v>138</v>
      </c>
      <c r="E181" s="27" t="s">
        <v>902</v>
      </c>
      <c r="F181" s="28" t="s">
        <v>159</v>
      </c>
      <c r="G181" s="29">
        <v>2</v>
      </c>
      <c r="H181" s="28">
        <v>0</v>
      </c>
      <c r="I181" s="30">
        <f>ROUND(G181*H181,P4)</f>
        <v>0</v>
      </c>
      <c r="L181" s="30">
        <v>0</v>
      </c>
      <c r="M181" s="24">
        <f>ROUND(G181*L181,P4)</f>
        <v>0</v>
      </c>
      <c r="N181" s="25" t="s">
        <v>149</v>
      </c>
      <c r="O181" s="31">
        <f>M181*AA181</f>
        <v>0</v>
      </c>
      <c r="P181" s="1">
        <v>3</v>
      </c>
      <c r="AA181" s="1">
        <f>IF(P181=1,$O$3,IF(P181=2,$O$4,$O$5))</f>
        <v>0</v>
      </c>
    </row>
    <row r="182">
      <c r="A182" s="1" t="s">
        <v>114</v>
      </c>
      <c r="E182" s="27" t="s">
        <v>138</v>
      </c>
    </row>
    <row r="183" ht="39.6">
      <c r="A183" s="1" t="s">
        <v>116</v>
      </c>
      <c r="E183" s="32" t="s">
        <v>800</v>
      </c>
    </row>
    <row r="184">
      <c r="A184" s="1" t="s">
        <v>117</v>
      </c>
      <c r="E184" s="27" t="s">
        <v>561</v>
      </c>
    </row>
    <row r="185">
      <c r="A185" s="1" t="s">
        <v>108</v>
      </c>
      <c r="B185" s="1">
        <v>43</v>
      </c>
      <c r="C185" s="26" t="s">
        <v>903</v>
      </c>
      <c r="D185" t="s">
        <v>138</v>
      </c>
      <c r="E185" s="27" t="s">
        <v>904</v>
      </c>
      <c r="F185" s="28" t="s">
        <v>159</v>
      </c>
      <c r="G185" s="29">
        <v>2</v>
      </c>
      <c r="H185" s="28">
        <v>0</v>
      </c>
      <c r="I185" s="30">
        <f>ROUND(G185*H185,P4)</f>
        <v>0</v>
      </c>
      <c r="L185" s="30">
        <v>0</v>
      </c>
      <c r="M185" s="24">
        <f>ROUND(G185*L185,P4)</f>
        <v>0</v>
      </c>
      <c r="N185" s="25" t="s">
        <v>149</v>
      </c>
      <c r="O185" s="31">
        <f>M185*AA185</f>
        <v>0</v>
      </c>
      <c r="P185" s="1">
        <v>3</v>
      </c>
      <c r="AA185" s="1">
        <f>IF(P185=1,$O$3,IF(P185=2,$O$4,$O$5))</f>
        <v>0</v>
      </c>
    </row>
    <row r="186">
      <c r="A186" s="1" t="s">
        <v>114</v>
      </c>
      <c r="E186" s="27" t="s">
        <v>138</v>
      </c>
    </row>
    <row r="187" ht="39.6">
      <c r="A187" s="1" t="s">
        <v>116</v>
      </c>
      <c r="E187" s="32" t="s">
        <v>800</v>
      </c>
    </row>
    <row r="188">
      <c r="A188" s="1" t="s">
        <v>117</v>
      </c>
      <c r="E188" s="27" t="s">
        <v>561</v>
      </c>
    </row>
    <row r="189">
      <c r="A189" s="1" t="s">
        <v>108</v>
      </c>
      <c r="B189" s="1">
        <v>44</v>
      </c>
      <c r="C189" s="26" t="s">
        <v>905</v>
      </c>
      <c r="D189" t="s">
        <v>138</v>
      </c>
      <c r="E189" s="27" t="s">
        <v>906</v>
      </c>
      <c r="F189" s="28" t="s">
        <v>159</v>
      </c>
      <c r="G189" s="29">
        <v>2</v>
      </c>
      <c r="H189" s="28">
        <v>0</v>
      </c>
      <c r="I189" s="30">
        <f>ROUND(G189*H189,P4)</f>
        <v>0</v>
      </c>
      <c r="L189" s="30">
        <v>0</v>
      </c>
      <c r="M189" s="24">
        <f>ROUND(G189*L189,P4)</f>
        <v>0</v>
      </c>
      <c r="N189" s="25" t="s">
        <v>149</v>
      </c>
      <c r="O189" s="31">
        <f>M189*AA189</f>
        <v>0</v>
      </c>
      <c r="P189" s="1">
        <v>3</v>
      </c>
      <c r="AA189" s="1">
        <f>IF(P189=1,$O$3,IF(P189=2,$O$4,$O$5))</f>
        <v>0</v>
      </c>
    </row>
    <row r="190">
      <c r="A190" s="1" t="s">
        <v>114</v>
      </c>
      <c r="E190" s="27" t="s">
        <v>138</v>
      </c>
    </row>
    <row r="191" ht="39.6">
      <c r="A191" s="1" t="s">
        <v>116</v>
      </c>
      <c r="E191" s="32" t="s">
        <v>800</v>
      </c>
    </row>
    <row r="192">
      <c r="A192" s="1" t="s">
        <v>117</v>
      </c>
      <c r="E192" s="27" t="s">
        <v>561</v>
      </c>
    </row>
    <row r="193">
      <c r="A193" s="1" t="s">
        <v>108</v>
      </c>
      <c r="B193" s="1">
        <v>45</v>
      </c>
      <c r="C193" s="26" t="s">
        <v>907</v>
      </c>
      <c r="D193" t="s">
        <v>138</v>
      </c>
      <c r="E193" s="27" t="s">
        <v>908</v>
      </c>
      <c r="F193" s="28" t="s">
        <v>159</v>
      </c>
      <c r="G193" s="29">
        <v>2</v>
      </c>
      <c r="H193" s="28">
        <v>0</v>
      </c>
      <c r="I193" s="30">
        <f>ROUND(G193*H193,P4)</f>
        <v>0</v>
      </c>
      <c r="L193" s="30">
        <v>0</v>
      </c>
      <c r="M193" s="24">
        <f>ROUND(G193*L193,P4)</f>
        <v>0</v>
      </c>
      <c r="N193" s="25" t="s">
        <v>149</v>
      </c>
      <c r="O193" s="31">
        <f>M193*AA193</f>
        <v>0</v>
      </c>
      <c r="P193" s="1">
        <v>3</v>
      </c>
      <c r="AA193" s="1">
        <f>IF(P193=1,$O$3,IF(P193=2,$O$4,$O$5))</f>
        <v>0</v>
      </c>
    </row>
    <row r="194">
      <c r="A194" s="1" t="s">
        <v>114</v>
      </c>
      <c r="E194" s="27" t="s">
        <v>138</v>
      </c>
    </row>
    <row r="195" ht="39.6">
      <c r="A195" s="1" t="s">
        <v>116</v>
      </c>
      <c r="E195" s="32" t="s">
        <v>800</v>
      </c>
    </row>
    <row r="196">
      <c r="A196" s="1" t="s">
        <v>117</v>
      </c>
      <c r="E196" s="27" t="s">
        <v>561</v>
      </c>
    </row>
    <row r="197">
      <c r="A197" s="1" t="s">
        <v>108</v>
      </c>
      <c r="B197" s="1">
        <v>46</v>
      </c>
      <c r="C197" s="26" t="s">
        <v>909</v>
      </c>
      <c r="D197" t="s">
        <v>138</v>
      </c>
      <c r="E197" s="27" t="s">
        <v>910</v>
      </c>
      <c r="F197" s="28" t="s">
        <v>159</v>
      </c>
      <c r="G197" s="29">
        <v>1</v>
      </c>
      <c r="H197" s="28">
        <v>0</v>
      </c>
      <c r="I197" s="30">
        <f>ROUND(G197*H197,P4)</f>
        <v>0</v>
      </c>
      <c r="L197" s="30">
        <v>0</v>
      </c>
      <c r="M197" s="24">
        <f>ROUND(G197*L197,P4)</f>
        <v>0</v>
      </c>
      <c r="N197" s="25" t="s">
        <v>149</v>
      </c>
      <c r="O197" s="31">
        <f>M197*AA197</f>
        <v>0</v>
      </c>
      <c r="P197" s="1">
        <v>3</v>
      </c>
      <c r="AA197" s="1">
        <f>IF(P197=1,$O$3,IF(P197=2,$O$4,$O$5))</f>
        <v>0</v>
      </c>
    </row>
    <row r="198">
      <c r="A198" s="1" t="s">
        <v>114</v>
      </c>
      <c r="E198" s="27" t="s">
        <v>138</v>
      </c>
    </row>
    <row r="199" ht="39.6">
      <c r="A199" s="1" t="s">
        <v>116</v>
      </c>
      <c r="E199" s="32" t="s">
        <v>855</v>
      </c>
    </row>
    <row r="200">
      <c r="A200" s="1" t="s">
        <v>117</v>
      </c>
      <c r="E200" s="27" t="s">
        <v>561</v>
      </c>
    </row>
    <row r="201">
      <c r="A201" s="1" t="s">
        <v>108</v>
      </c>
      <c r="B201" s="1">
        <v>47</v>
      </c>
      <c r="C201" s="26" t="s">
        <v>911</v>
      </c>
      <c r="D201" t="s">
        <v>138</v>
      </c>
      <c r="E201" s="27" t="s">
        <v>912</v>
      </c>
      <c r="F201" s="28" t="s">
        <v>159</v>
      </c>
      <c r="G201" s="29">
        <v>4</v>
      </c>
      <c r="H201" s="28">
        <v>0</v>
      </c>
      <c r="I201" s="30">
        <f>ROUND(G201*H201,P4)</f>
        <v>0</v>
      </c>
      <c r="L201" s="30">
        <v>0</v>
      </c>
      <c r="M201" s="24">
        <f>ROUND(G201*L201,P4)</f>
        <v>0</v>
      </c>
      <c r="N201" s="25" t="s">
        <v>149</v>
      </c>
      <c r="O201" s="31">
        <f>M201*AA201</f>
        <v>0</v>
      </c>
      <c r="P201" s="1">
        <v>3</v>
      </c>
      <c r="AA201" s="1">
        <f>IF(P201=1,$O$3,IF(P201=2,$O$4,$O$5))</f>
        <v>0</v>
      </c>
    </row>
    <row r="202">
      <c r="A202" s="1" t="s">
        <v>114</v>
      </c>
      <c r="E202" s="27" t="s">
        <v>138</v>
      </c>
    </row>
    <row r="203" ht="39.6">
      <c r="A203" s="1" t="s">
        <v>116</v>
      </c>
      <c r="E203" s="32" t="s">
        <v>898</v>
      </c>
    </row>
    <row r="204">
      <c r="A204" s="1" t="s">
        <v>117</v>
      </c>
      <c r="E204" s="27" t="s">
        <v>561</v>
      </c>
    </row>
    <row r="205">
      <c r="A205" s="1" t="s">
        <v>108</v>
      </c>
      <c r="B205" s="1">
        <v>48</v>
      </c>
      <c r="C205" s="26" t="s">
        <v>913</v>
      </c>
      <c r="D205" t="s">
        <v>138</v>
      </c>
      <c r="E205" s="27" t="s">
        <v>914</v>
      </c>
      <c r="F205" s="28" t="s">
        <v>159</v>
      </c>
      <c r="G205" s="29">
        <v>2</v>
      </c>
      <c r="H205" s="28">
        <v>0</v>
      </c>
      <c r="I205" s="30">
        <f>ROUND(G205*H205,P4)</f>
        <v>0</v>
      </c>
      <c r="L205" s="30">
        <v>0</v>
      </c>
      <c r="M205" s="24">
        <f>ROUND(G205*L205,P4)</f>
        <v>0</v>
      </c>
      <c r="N205" s="25" t="s">
        <v>149</v>
      </c>
      <c r="O205" s="31">
        <f>M205*AA205</f>
        <v>0</v>
      </c>
      <c r="P205" s="1">
        <v>3</v>
      </c>
      <c r="AA205" s="1">
        <f>IF(P205=1,$O$3,IF(P205=2,$O$4,$O$5))</f>
        <v>0</v>
      </c>
    </row>
    <row r="206">
      <c r="A206" s="1" t="s">
        <v>114</v>
      </c>
      <c r="E206" s="27" t="s">
        <v>138</v>
      </c>
    </row>
    <row r="207" ht="39.6">
      <c r="A207" s="1" t="s">
        <v>116</v>
      </c>
      <c r="E207" s="32" t="s">
        <v>800</v>
      </c>
    </row>
    <row r="208">
      <c r="A208" s="1" t="s">
        <v>117</v>
      </c>
      <c r="E208" s="27" t="s">
        <v>561</v>
      </c>
    </row>
    <row r="209">
      <c r="A209" s="1" t="s">
        <v>108</v>
      </c>
      <c r="B209" s="1">
        <v>49</v>
      </c>
      <c r="C209" s="26" t="s">
        <v>915</v>
      </c>
      <c r="D209" t="s">
        <v>138</v>
      </c>
      <c r="E209" s="27" t="s">
        <v>916</v>
      </c>
      <c r="F209" s="28" t="s">
        <v>159</v>
      </c>
      <c r="G209" s="29">
        <v>1</v>
      </c>
      <c r="H209" s="28">
        <v>0</v>
      </c>
      <c r="I209" s="30">
        <f>ROUND(G209*H209,P4)</f>
        <v>0</v>
      </c>
      <c r="L209" s="30">
        <v>0</v>
      </c>
      <c r="M209" s="24">
        <f>ROUND(G209*L209,P4)</f>
        <v>0</v>
      </c>
      <c r="N209" s="25" t="s">
        <v>149</v>
      </c>
      <c r="O209" s="31">
        <f>M209*AA209</f>
        <v>0</v>
      </c>
      <c r="P209" s="1">
        <v>3</v>
      </c>
      <c r="AA209" s="1">
        <f>IF(P209=1,$O$3,IF(P209=2,$O$4,$O$5))</f>
        <v>0</v>
      </c>
    </row>
    <row r="210">
      <c r="A210" s="1" t="s">
        <v>114</v>
      </c>
      <c r="E210" s="27" t="s">
        <v>138</v>
      </c>
    </row>
    <row r="211" ht="39.6">
      <c r="A211" s="1" t="s">
        <v>116</v>
      </c>
      <c r="E211" s="32" t="s">
        <v>855</v>
      </c>
    </row>
    <row r="212">
      <c r="A212" s="1" t="s">
        <v>117</v>
      </c>
      <c r="E212" s="27" t="s">
        <v>561</v>
      </c>
    </row>
    <row r="213">
      <c r="A213" s="1" t="s">
        <v>108</v>
      </c>
      <c r="B213" s="1">
        <v>50</v>
      </c>
      <c r="C213" s="26" t="s">
        <v>917</v>
      </c>
      <c r="D213" t="s">
        <v>138</v>
      </c>
      <c r="E213" s="27" t="s">
        <v>918</v>
      </c>
      <c r="F213" s="28" t="s">
        <v>159</v>
      </c>
      <c r="G213" s="29">
        <v>6</v>
      </c>
      <c r="H213" s="28">
        <v>0</v>
      </c>
      <c r="I213" s="30">
        <f>ROUND(G213*H213,P4)</f>
        <v>0</v>
      </c>
      <c r="L213" s="30">
        <v>0</v>
      </c>
      <c r="M213" s="24">
        <f>ROUND(G213*L213,P4)</f>
        <v>0</v>
      </c>
      <c r="N213" s="25" t="s">
        <v>149</v>
      </c>
      <c r="O213" s="31">
        <f>M213*AA213</f>
        <v>0</v>
      </c>
      <c r="P213" s="1">
        <v>3</v>
      </c>
      <c r="AA213" s="1">
        <f>IF(P213=1,$O$3,IF(P213=2,$O$4,$O$5))</f>
        <v>0</v>
      </c>
    </row>
    <row r="214">
      <c r="A214" s="1" t="s">
        <v>114</v>
      </c>
      <c r="E214" s="27" t="s">
        <v>138</v>
      </c>
    </row>
    <row r="215" ht="39.6">
      <c r="A215" s="1" t="s">
        <v>116</v>
      </c>
      <c r="E215" s="32" t="s">
        <v>804</v>
      </c>
    </row>
    <row r="216">
      <c r="A216" s="1" t="s">
        <v>117</v>
      </c>
      <c r="E216" s="27" t="s">
        <v>561</v>
      </c>
    </row>
    <row r="217">
      <c r="A217" s="1" t="s">
        <v>108</v>
      </c>
      <c r="B217" s="1">
        <v>51</v>
      </c>
      <c r="C217" s="26" t="s">
        <v>919</v>
      </c>
      <c r="D217" t="s">
        <v>138</v>
      </c>
      <c r="E217" s="27" t="s">
        <v>920</v>
      </c>
      <c r="F217" s="28" t="s">
        <v>159</v>
      </c>
      <c r="G217" s="29">
        <v>2</v>
      </c>
      <c r="H217" s="28">
        <v>0</v>
      </c>
      <c r="I217" s="30">
        <f>ROUND(G217*H217,P4)</f>
        <v>0</v>
      </c>
      <c r="L217" s="30">
        <v>0</v>
      </c>
      <c r="M217" s="24">
        <f>ROUND(G217*L217,P4)</f>
        <v>0</v>
      </c>
      <c r="N217" s="25" t="s">
        <v>149</v>
      </c>
      <c r="O217" s="31">
        <f>M217*AA217</f>
        <v>0</v>
      </c>
      <c r="P217" s="1">
        <v>3</v>
      </c>
      <c r="AA217" s="1">
        <f>IF(P217=1,$O$3,IF(P217=2,$O$4,$O$5))</f>
        <v>0</v>
      </c>
    </row>
    <row r="218">
      <c r="A218" s="1" t="s">
        <v>114</v>
      </c>
      <c r="E218" s="27" t="s">
        <v>138</v>
      </c>
    </row>
    <row r="219" ht="39.6">
      <c r="A219" s="1" t="s">
        <v>116</v>
      </c>
      <c r="E219" s="32" t="s">
        <v>800</v>
      </c>
    </row>
    <row r="220">
      <c r="A220" s="1" t="s">
        <v>117</v>
      </c>
      <c r="E220" s="27" t="s">
        <v>561</v>
      </c>
    </row>
    <row r="221">
      <c r="A221" s="1" t="s">
        <v>108</v>
      </c>
      <c r="B221" s="1">
        <v>52</v>
      </c>
      <c r="C221" s="26" t="s">
        <v>921</v>
      </c>
      <c r="D221" t="s">
        <v>138</v>
      </c>
      <c r="E221" s="27" t="s">
        <v>922</v>
      </c>
      <c r="F221" s="28" t="s">
        <v>159</v>
      </c>
      <c r="G221" s="29">
        <v>1</v>
      </c>
      <c r="H221" s="28">
        <v>0</v>
      </c>
      <c r="I221" s="30">
        <f>ROUND(G221*H221,P4)</f>
        <v>0</v>
      </c>
      <c r="L221" s="30">
        <v>0</v>
      </c>
      <c r="M221" s="24">
        <f>ROUND(G221*L221,P4)</f>
        <v>0</v>
      </c>
      <c r="N221" s="25" t="s">
        <v>149</v>
      </c>
      <c r="O221" s="31">
        <f>M221*AA221</f>
        <v>0</v>
      </c>
      <c r="P221" s="1">
        <v>3</v>
      </c>
      <c r="AA221" s="1">
        <f>IF(P221=1,$O$3,IF(P221=2,$O$4,$O$5))</f>
        <v>0</v>
      </c>
    </row>
    <row r="222">
      <c r="A222" s="1" t="s">
        <v>114</v>
      </c>
      <c r="E222" s="27" t="s">
        <v>138</v>
      </c>
    </row>
    <row r="223" ht="39.6">
      <c r="A223" s="1" t="s">
        <v>116</v>
      </c>
      <c r="E223" s="32" t="s">
        <v>855</v>
      </c>
    </row>
    <row r="224">
      <c r="A224" s="1" t="s">
        <v>117</v>
      </c>
      <c r="E224" s="27" t="s">
        <v>561</v>
      </c>
    </row>
    <row r="225">
      <c r="A225" s="1" t="s">
        <v>108</v>
      </c>
      <c r="B225" s="1">
        <v>53</v>
      </c>
      <c r="C225" s="26" t="s">
        <v>923</v>
      </c>
      <c r="D225" t="s">
        <v>138</v>
      </c>
      <c r="E225" s="27" t="s">
        <v>924</v>
      </c>
      <c r="F225" s="28" t="s">
        <v>159</v>
      </c>
      <c r="G225" s="29">
        <v>4</v>
      </c>
      <c r="H225" s="28">
        <v>0</v>
      </c>
      <c r="I225" s="30">
        <f>ROUND(G225*H225,P4)</f>
        <v>0</v>
      </c>
      <c r="L225" s="30">
        <v>0</v>
      </c>
      <c r="M225" s="24">
        <f>ROUND(G225*L225,P4)</f>
        <v>0</v>
      </c>
      <c r="N225" s="25" t="s">
        <v>149</v>
      </c>
      <c r="O225" s="31">
        <f>M225*AA225</f>
        <v>0</v>
      </c>
      <c r="P225" s="1">
        <v>3</v>
      </c>
      <c r="AA225" s="1">
        <f>IF(P225=1,$O$3,IF(P225=2,$O$4,$O$5))</f>
        <v>0</v>
      </c>
    </row>
    <row r="226">
      <c r="A226" s="1" t="s">
        <v>114</v>
      </c>
      <c r="E226" s="27" t="s">
        <v>138</v>
      </c>
    </row>
    <row r="227" ht="39.6">
      <c r="A227" s="1" t="s">
        <v>116</v>
      </c>
      <c r="E227" s="32" t="s">
        <v>898</v>
      </c>
    </row>
    <row r="228">
      <c r="A228" s="1" t="s">
        <v>117</v>
      </c>
      <c r="E228" s="27" t="s">
        <v>561</v>
      </c>
    </row>
    <row r="229">
      <c r="A229" s="1" t="s">
        <v>108</v>
      </c>
      <c r="B229" s="1">
        <v>54</v>
      </c>
      <c r="C229" s="26" t="s">
        <v>925</v>
      </c>
      <c r="D229" t="s">
        <v>138</v>
      </c>
      <c r="E229" s="27" t="s">
        <v>926</v>
      </c>
      <c r="F229" s="28" t="s">
        <v>159</v>
      </c>
      <c r="G229" s="29">
        <v>2</v>
      </c>
      <c r="H229" s="28">
        <v>0</v>
      </c>
      <c r="I229" s="30">
        <f>ROUND(G229*H229,P4)</f>
        <v>0</v>
      </c>
      <c r="L229" s="30">
        <v>0</v>
      </c>
      <c r="M229" s="24">
        <f>ROUND(G229*L229,P4)</f>
        <v>0</v>
      </c>
      <c r="N229" s="25" t="s">
        <v>149</v>
      </c>
      <c r="O229" s="31">
        <f>M229*AA229</f>
        <v>0</v>
      </c>
      <c r="P229" s="1">
        <v>3</v>
      </c>
      <c r="AA229" s="1">
        <f>IF(P229=1,$O$3,IF(P229=2,$O$4,$O$5))</f>
        <v>0</v>
      </c>
    </row>
    <row r="230">
      <c r="A230" s="1" t="s">
        <v>114</v>
      </c>
      <c r="E230" s="27" t="s">
        <v>138</v>
      </c>
    </row>
    <row r="231" ht="39.6">
      <c r="A231" s="1" t="s">
        <v>116</v>
      </c>
      <c r="E231" s="32" t="s">
        <v>800</v>
      </c>
    </row>
    <row r="232">
      <c r="A232" s="1" t="s">
        <v>117</v>
      </c>
      <c r="E232" s="27" t="s">
        <v>561</v>
      </c>
    </row>
    <row r="233" ht="26.4">
      <c r="A233" s="1" t="s">
        <v>108</v>
      </c>
      <c r="B233" s="1">
        <v>55</v>
      </c>
      <c r="C233" s="26" t="s">
        <v>927</v>
      </c>
      <c r="D233" t="s">
        <v>138</v>
      </c>
      <c r="E233" s="27" t="s">
        <v>928</v>
      </c>
      <c r="F233" s="28" t="s">
        <v>159</v>
      </c>
      <c r="G233" s="29">
        <v>2</v>
      </c>
      <c r="H233" s="28">
        <v>0</v>
      </c>
      <c r="I233" s="30">
        <f>ROUND(G233*H233,P4)</f>
        <v>0</v>
      </c>
      <c r="L233" s="30">
        <v>0</v>
      </c>
      <c r="M233" s="24">
        <f>ROUND(G233*L233,P4)</f>
        <v>0</v>
      </c>
      <c r="N233" s="25" t="s">
        <v>149</v>
      </c>
      <c r="O233" s="31">
        <f>M233*AA233</f>
        <v>0</v>
      </c>
      <c r="P233" s="1">
        <v>3</v>
      </c>
      <c r="AA233" s="1">
        <f>IF(P233=1,$O$3,IF(P233=2,$O$4,$O$5))</f>
        <v>0</v>
      </c>
    </row>
    <row r="234">
      <c r="A234" s="1" t="s">
        <v>114</v>
      </c>
      <c r="E234" s="27" t="s">
        <v>138</v>
      </c>
    </row>
    <row r="235" ht="39.6">
      <c r="A235" s="1" t="s">
        <v>116</v>
      </c>
      <c r="E235" s="32" t="s">
        <v>800</v>
      </c>
    </row>
    <row r="236">
      <c r="A236" s="1" t="s">
        <v>117</v>
      </c>
      <c r="E236" s="27" t="s">
        <v>561</v>
      </c>
    </row>
    <row r="237">
      <c r="A237" s="1" t="s">
        <v>108</v>
      </c>
      <c r="B237" s="1">
        <v>56</v>
      </c>
      <c r="C237" s="26" t="s">
        <v>929</v>
      </c>
      <c r="D237" t="s">
        <v>138</v>
      </c>
      <c r="E237" s="27" t="s">
        <v>930</v>
      </c>
      <c r="F237" s="28" t="s">
        <v>159</v>
      </c>
      <c r="G237" s="29">
        <v>4</v>
      </c>
      <c r="H237" s="28">
        <v>0</v>
      </c>
      <c r="I237" s="30">
        <f>ROUND(G237*H237,P4)</f>
        <v>0</v>
      </c>
      <c r="L237" s="30">
        <v>0</v>
      </c>
      <c r="M237" s="24">
        <f>ROUND(G237*L237,P4)</f>
        <v>0</v>
      </c>
      <c r="N237" s="25" t="s">
        <v>149</v>
      </c>
      <c r="O237" s="31">
        <f>M237*AA237</f>
        <v>0</v>
      </c>
      <c r="P237" s="1">
        <v>3</v>
      </c>
      <c r="AA237" s="1">
        <f>IF(P237=1,$O$3,IF(P237=2,$O$4,$O$5))</f>
        <v>0</v>
      </c>
    </row>
    <row r="238">
      <c r="A238" s="1" t="s">
        <v>114</v>
      </c>
      <c r="E238" s="27" t="s">
        <v>138</v>
      </c>
    </row>
    <row r="239" ht="39.6">
      <c r="A239" s="1" t="s">
        <v>116</v>
      </c>
      <c r="E239" s="32" t="s">
        <v>898</v>
      </c>
    </row>
    <row r="240">
      <c r="A240" s="1" t="s">
        <v>117</v>
      </c>
      <c r="E240" s="27" t="s">
        <v>561</v>
      </c>
    </row>
    <row r="241">
      <c r="A241" s="1" t="s">
        <v>108</v>
      </c>
      <c r="B241" s="1">
        <v>57</v>
      </c>
      <c r="C241" s="26" t="s">
        <v>931</v>
      </c>
      <c r="D241" t="s">
        <v>138</v>
      </c>
      <c r="E241" s="27" t="s">
        <v>932</v>
      </c>
      <c r="F241" s="28" t="s">
        <v>159</v>
      </c>
      <c r="G241" s="29">
        <v>2</v>
      </c>
      <c r="H241" s="28">
        <v>0</v>
      </c>
      <c r="I241" s="30">
        <f>ROUND(G241*H241,P4)</f>
        <v>0</v>
      </c>
      <c r="L241" s="30">
        <v>0</v>
      </c>
      <c r="M241" s="24">
        <f>ROUND(G241*L241,P4)</f>
        <v>0</v>
      </c>
      <c r="N241" s="25" t="s">
        <v>149</v>
      </c>
      <c r="O241" s="31">
        <f>M241*AA241</f>
        <v>0</v>
      </c>
      <c r="P241" s="1">
        <v>3</v>
      </c>
      <c r="AA241" s="1">
        <f>IF(P241=1,$O$3,IF(P241=2,$O$4,$O$5))</f>
        <v>0</v>
      </c>
    </row>
    <row r="242">
      <c r="A242" s="1" t="s">
        <v>114</v>
      </c>
      <c r="E242" s="27" t="s">
        <v>138</v>
      </c>
    </row>
    <row r="243" ht="39.6">
      <c r="A243" s="1" t="s">
        <v>116</v>
      </c>
      <c r="E243" s="32" t="s">
        <v>800</v>
      </c>
    </row>
    <row r="244">
      <c r="A244" s="1" t="s">
        <v>117</v>
      </c>
      <c r="E244" s="27" t="s">
        <v>561</v>
      </c>
    </row>
    <row r="245">
      <c r="A245" s="1" t="s">
        <v>108</v>
      </c>
      <c r="B245" s="1">
        <v>58</v>
      </c>
      <c r="C245" s="26" t="s">
        <v>933</v>
      </c>
      <c r="D245" t="s">
        <v>138</v>
      </c>
      <c r="E245" s="27" t="s">
        <v>934</v>
      </c>
      <c r="F245" s="28" t="s">
        <v>159</v>
      </c>
      <c r="G245" s="29">
        <v>4</v>
      </c>
      <c r="H245" s="28">
        <v>0</v>
      </c>
      <c r="I245" s="30">
        <f>ROUND(G245*H245,P4)</f>
        <v>0</v>
      </c>
      <c r="L245" s="30">
        <v>0</v>
      </c>
      <c r="M245" s="24">
        <f>ROUND(G245*L245,P4)</f>
        <v>0</v>
      </c>
      <c r="N245" s="25" t="s">
        <v>149</v>
      </c>
      <c r="O245" s="31">
        <f>M245*AA245</f>
        <v>0</v>
      </c>
      <c r="P245" s="1">
        <v>3</v>
      </c>
      <c r="AA245" s="1">
        <f>IF(P245=1,$O$3,IF(P245=2,$O$4,$O$5))</f>
        <v>0</v>
      </c>
    </row>
    <row r="246">
      <c r="A246" s="1" t="s">
        <v>114</v>
      </c>
      <c r="E246" s="27" t="s">
        <v>138</v>
      </c>
    </row>
    <row r="247" ht="39.6">
      <c r="A247" s="1" t="s">
        <v>116</v>
      </c>
      <c r="E247" s="32" t="s">
        <v>898</v>
      </c>
    </row>
    <row r="248">
      <c r="A248" s="1" t="s">
        <v>117</v>
      </c>
      <c r="E248" s="27" t="s">
        <v>561</v>
      </c>
    </row>
    <row r="249">
      <c r="A249" s="1" t="s">
        <v>108</v>
      </c>
      <c r="B249" s="1">
        <v>59</v>
      </c>
      <c r="C249" s="26" t="s">
        <v>935</v>
      </c>
      <c r="D249" t="s">
        <v>138</v>
      </c>
      <c r="E249" s="27" t="s">
        <v>936</v>
      </c>
      <c r="F249" s="28" t="s">
        <v>159</v>
      </c>
      <c r="G249" s="29">
        <v>2</v>
      </c>
      <c r="H249" s="28">
        <v>0</v>
      </c>
      <c r="I249" s="30">
        <f>ROUND(G249*H249,P4)</f>
        <v>0</v>
      </c>
      <c r="L249" s="30">
        <v>0</v>
      </c>
      <c r="M249" s="24">
        <f>ROUND(G249*L249,P4)</f>
        <v>0</v>
      </c>
      <c r="N249" s="25" t="s">
        <v>149</v>
      </c>
      <c r="O249" s="31">
        <f>M249*AA249</f>
        <v>0</v>
      </c>
      <c r="P249" s="1">
        <v>3</v>
      </c>
      <c r="AA249" s="1">
        <f>IF(P249=1,$O$3,IF(P249=2,$O$4,$O$5))</f>
        <v>0</v>
      </c>
    </row>
    <row r="250">
      <c r="A250" s="1" t="s">
        <v>114</v>
      </c>
      <c r="E250" s="27" t="s">
        <v>138</v>
      </c>
    </row>
    <row r="251" ht="39.6">
      <c r="A251" s="1" t="s">
        <v>116</v>
      </c>
      <c r="E251" s="32" t="s">
        <v>800</v>
      </c>
    </row>
    <row r="252">
      <c r="A252" s="1" t="s">
        <v>117</v>
      </c>
      <c r="E252" s="27" t="s">
        <v>561</v>
      </c>
    </row>
    <row r="253">
      <c r="A253" s="1" t="s">
        <v>108</v>
      </c>
      <c r="B253" s="1">
        <v>60</v>
      </c>
      <c r="C253" s="26" t="s">
        <v>937</v>
      </c>
      <c r="D253" t="s">
        <v>138</v>
      </c>
      <c r="E253" s="27" t="s">
        <v>938</v>
      </c>
      <c r="F253" s="28" t="s">
        <v>159</v>
      </c>
      <c r="G253" s="29">
        <v>6</v>
      </c>
      <c r="H253" s="28">
        <v>0</v>
      </c>
      <c r="I253" s="30">
        <f>ROUND(G253*H253,P4)</f>
        <v>0</v>
      </c>
      <c r="L253" s="30">
        <v>0</v>
      </c>
      <c r="M253" s="24">
        <f>ROUND(G253*L253,P4)</f>
        <v>0</v>
      </c>
      <c r="N253" s="25" t="s">
        <v>149</v>
      </c>
      <c r="O253" s="31">
        <f>M253*AA253</f>
        <v>0</v>
      </c>
      <c r="P253" s="1">
        <v>3</v>
      </c>
      <c r="AA253" s="1">
        <f>IF(P253=1,$O$3,IF(P253=2,$O$4,$O$5))</f>
        <v>0</v>
      </c>
    </row>
    <row r="254">
      <c r="A254" s="1" t="s">
        <v>114</v>
      </c>
      <c r="E254" s="27" t="s">
        <v>138</v>
      </c>
    </row>
    <row r="255" ht="39.6">
      <c r="A255" s="1" t="s">
        <v>116</v>
      </c>
      <c r="E255" s="32" t="s">
        <v>804</v>
      </c>
    </row>
    <row r="256">
      <c r="A256" s="1" t="s">
        <v>117</v>
      </c>
      <c r="E256" s="27" t="s">
        <v>561</v>
      </c>
    </row>
    <row r="257">
      <c r="A257" s="1" t="s">
        <v>108</v>
      </c>
      <c r="B257" s="1">
        <v>61</v>
      </c>
      <c r="C257" s="26" t="s">
        <v>939</v>
      </c>
      <c r="D257" t="s">
        <v>138</v>
      </c>
      <c r="E257" s="27" t="s">
        <v>940</v>
      </c>
      <c r="F257" s="28" t="s">
        <v>159</v>
      </c>
      <c r="G257" s="29">
        <v>3</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ht="39.6">
      <c r="A259" s="1" t="s">
        <v>116</v>
      </c>
      <c r="E259" s="32" t="s">
        <v>941</v>
      </c>
    </row>
    <row r="260">
      <c r="A260" s="1" t="s">
        <v>117</v>
      </c>
      <c r="E260" s="27" t="s">
        <v>561</v>
      </c>
    </row>
    <row r="261">
      <c r="A261" s="1" t="s">
        <v>108</v>
      </c>
      <c r="B261" s="1">
        <v>62</v>
      </c>
      <c r="C261" s="26" t="s">
        <v>942</v>
      </c>
      <c r="D261" t="s">
        <v>138</v>
      </c>
      <c r="E261" s="27" t="s">
        <v>943</v>
      </c>
      <c r="F261" s="28" t="s">
        <v>159</v>
      </c>
      <c r="G261" s="29">
        <v>4</v>
      </c>
      <c r="H261" s="28">
        <v>0</v>
      </c>
      <c r="I261" s="30">
        <f>ROUND(G261*H261,P4)</f>
        <v>0</v>
      </c>
      <c r="L261" s="30">
        <v>0</v>
      </c>
      <c r="M261" s="24">
        <f>ROUND(G261*L261,P4)</f>
        <v>0</v>
      </c>
      <c r="N261" s="25" t="s">
        <v>149</v>
      </c>
      <c r="O261" s="31">
        <f>M261*AA261</f>
        <v>0</v>
      </c>
      <c r="P261" s="1">
        <v>3</v>
      </c>
      <c r="AA261" s="1">
        <f>IF(P261=1,$O$3,IF(P261=2,$O$4,$O$5))</f>
        <v>0</v>
      </c>
    </row>
    <row r="262">
      <c r="A262" s="1" t="s">
        <v>114</v>
      </c>
      <c r="E262" s="27" t="s">
        <v>138</v>
      </c>
    </row>
    <row r="263" ht="39.6">
      <c r="A263" s="1" t="s">
        <v>116</v>
      </c>
      <c r="E263" s="32" t="s">
        <v>898</v>
      </c>
    </row>
    <row r="264">
      <c r="A264" s="1" t="s">
        <v>117</v>
      </c>
      <c r="E264" s="27" t="s">
        <v>561</v>
      </c>
    </row>
    <row r="265">
      <c r="A265" s="1" t="s">
        <v>108</v>
      </c>
      <c r="B265" s="1">
        <v>63</v>
      </c>
      <c r="C265" s="26" t="s">
        <v>944</v>
      </c>
      <c r="D265" t="s">
        <v>138</v>
      </c>
      <c r="E265" s="27" t="s">
        <v>945</v>
      </c>
      <c r="F265" s="28" t="s">
        <v>159</v>
      </c>
      <c r="G265" s="29">
        <v>4</v>
      </c>
      <c r="H265" s="28">
        <v>0</v>
      </c>
      <c r="I265" s="30">
        <f>ROUND(G265*H265,P4)</f>
        <v>0</v>
      </c>
      <c r="L265" s="30">
        <v>0</v>
      </c>
      <c r="M265" s="24">
        <f>ROUND(G265*L265,P4)</f>
        <v>0</v>
      </c>
      <c r="N265" s="25" t="s">
        <v>149</v>
      </c>
      <c r="O265" s="31">
        <f>M265*AA265</f>
        <v>0</v>
      </c>
      <c r="P265" s="1">
        <v>3</v>
      </c>
      <c r="AA265" s="1">
        <f>IF(P265=1,$O$3,IF(P265=2,$O$4,$O$5))</f>
        <v>0</v>
      </c>
    </row>
    <row r="266">
      <c r="A266" s="1" t="s">
        <v>114</v>
      </c>
      <c r="E266" s="27" t="s">
        <v>138</v>
      </c>
    </row>
    <row r="267" ht="39.6">
      <c r="A267" s="1" t="s">
        <v>116</v>
      </c>
      <c r="E267" s="32" t="s">
        <v>898</v>
      </c>
    </row>
    <row r="268">
      <c r="A268" s="1" t="s">
        <v>117</v>
      </c>
      <c r="E268" s="27" t="s">
        <v>561</v>
      </c>
    </row>
    <row r="269">
      <c r="A269" s="1" t="s">
        <v>108</v>
      </c>
      <c r="B269" s="1">
        <v>64</v>
      </c>
      <c r="C269" s="26" t="s">
        <v>946</v>
      </c>
      <c r="D269" t="s">
        <v>138</v>
      </c>
      <c r="E269" s="27" t="s">
        <v>947</v>
      </c>
      <c r="F269" s="28" t="s">
        <v>159</v>
      </c>
      <c r="G269" s="29">
        <v>2</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ht="39.6">
      <c r="A271" s="1" t="s">
        <v>116</v>
      </c>
      <c r="E271" s="32" t="s">
        <v>800</v>
      </c>
    </row>
    <row r="272">
      <c r="A272" s="1" t="s">
        <v>117</v>
      </c>
      <c r="E272" s="27" t="s">
        <v>561</v>
      </c>
    </row>
    <row r="273">
      <c r="A273" s="1" t="s">
        <v>108</v>
      </c>
      <c r="B273" s="1">
        <v>65</v>
      </c>
      <c r="C273" s="26" t="s">
        <v>948</v>
      </c>
      <c r="D273" t="s">
        <v>138</v>
      </c>
      <c r="E273" s="27" t="s">
        <v>949</v>
      </c>
      <c r="F273" s="28" t="s">
        <v>159</v>
      </c>
      <c r="G273" s="29">
        <v>2</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ht="39.6">
      <c r="A275" s="1" t="s">
        <v>116</v>
      </c>
      <c r="E275" s="32" t="s">
        <v>800</v>
      </c>
    </row>
    <row r="276">
      <c r="A276" s="1" t="s">
        <v>117</v>
      </c>
      <c r="E276" s="27" t="s">
        <v>561</v>
      </c>
    </row>
    <row r="277">
      <c r="A277" s="1" t="s">
        <v>108</v>
      </c>
      <c r="B277" s="1">
        <v>66</v>
      </c>
      <c r="C277" s="26" t="s">
        <v>950</v>
      </c>
      <c r="D277" t="s">
        <v>138</v>
      </c>
      <c r="E277" s="27" t="s">
        <v>951</v>
      </c>
      <c r="F277" s="28" t="s">
        <v>159</v>
      </c>
      <c r="G277" s="29">
        <v>2</v>
      </c>
      <c r="H277" s="28">
        <v>0</v>
      </c>
      <c r="I277" s="30">
        <f>ROUND(G277*H277,P4)</f>
        <v>0</v>
      </c>
      <c r="L277" s="30">
        <v>0</v>
      </c>
      <c r="M277" s="24">
        <f>ROUND(G277*L277,P4)</f>
        <v>0</v>
      </c>
      <c r="N277" s="25" t="s">
        <v>149</v>
      </c>
      <c r="O277" s="31">
        <f>M277*AA277</f>
        <v>0</v>
      </c>
      <c r="P277" s="1">
        <v>3</v>
      </c>
      <c r="AA277" s="1">
        <f>IF(P277=1,$O$3,IF(P277=2,$O$4,$O$5))</f>
        <v>0</v>
      </c>
    </row>
    <row r="278">
      <c r="A278" s="1" t="s">
        <v>114</v>
      </c>
      <c r="E278" s="27" t="s">
        <v>138</v>
      </c>
    </row>
    <row r="279" ht="39.6">
      <c r="A279" s="1" t="s">
        <v>116</v>
      </c>
      <c r="E279" s="32" t="s">
        <v>800</v>
      </c>
    </row>
    <row r="280">
      <c r="A280" s="1" t="s">
        <v>117</v>
      </c>
      <c r="E280" s="27" t="s">
        <v>561</v>
      </c>
    </row>
    <row r="281">
      <c r="A281" s="1" t="s">
        <v>108</v>
      </c>
      <c r="B281" s="1">
        <v>67</v>
      </c>
      <c r="C281" s="26" t="s">
        <v>952</v>
      </c>
      <c r="D281" t="s">
        <v>138</v>
      </c>
      <c r="E281" s="27" t="s">
        <v>953</v>
      </c>
      <c r="F281" s="28" t="s">
        <v>159</v>
      </c>
      <c r="G281" s="29">
        <v>2</v>
      </c>
      <c r="H281" s="28">
        <v>0</v>
      </c>
      <c r="I281" s="30">
        <f>ROUND(G281*H281,P4)</f>
        <v>0</v>
      </c>
      <c r="L281" s="30">
        <v>0</v>
      </c>
      <c r="M281" s="24">
        <f>ROUND(G281*L281,P4)</f>
        <v>0</v>
      </c>
      <c r="N281" s="25" t="s">
        <v>149</v>
      </c>
      <c r="O281" s="31">
        <f>M281*AA281</f>
        <v>0</v>
      </c>
      <c r="P281" s="1">
        <v>3</v>
      </c>
      <c r="AA281" s="1">
        <f>IF(P281=1,$O$3,IF(P281=2,$O$4,$O$5))</f>
        <v>0</v>
      </c>
    </row>
    <row r="282">
      <c r="A282" s="1" t="s">
        <v>114</v>
      </c>
      <c r="E282" s="27" t="s">
        <v>138</v>
      </c>
    </row>
    <row r="283" ht="39.6">
      <c r="A283" s="1" t="s">
        <v>116</v>
      </c>
      <c r="E283" s="32" t="s">
        <v>800</v>
      </c>
    </row>
    <row r="284">
      <c r="A284" s="1" t="s">
        <v>117</v>
      </c>
      <c r="E284" s="27" t="s">
        <v>561</v>
      </c>
    </row>
    <row r="285">
      <c r="A285" s="1" t="s">
        <v>108</v>
      </c>
      <c r="B285" s="1">
        <v>68</v>
      </c>
      <c r="C285" s="26" t="s">
        <v>954</v>
      </c>
      <c r="D285" t="s">
        <v>138</v>
      </c>
      <c r="E285" s="27" t="s">
        <v>955</v>
      </c>
      <c r="F285" s="28" t="s">
        <v>159</v>
      </c>
      <c r="G285" s="29">
        <v>1</v>
      </c>
      <c r="H285" s="28">
        <v>0</v>
      </c>
      <c r="I285" s="30">
        <f>ROUND(G285*H285,P4)</f>
        <v>0</v>
      </c>
      <c r="L285" s="30">
        <v>0</v>
      </c>
      <c r="M285" s="24">
        <f>ROUND(G285*L285,P4)</f>
        <v>0</v>
      </c>
      <c r="N285" s="25" t="s">
        <v>149</v>
      </c>
      <c r="O285" s="31">
        <f>M285*AA285</f>
        <v>0</v>
      </c>
      <c r="P285" s="1">
        <v>3</v>
      </c>
      <c r="AA285" s="1">
        <f>IF(P285=1,$O$3,IF(P285=2,$O$4,$O$5))</f>
        <v>0</v>
      </c>
    </row>
    <row r="286">
      <c r="A286" s="1" t="s">
        <v>114</v>
      </c>
      <c r="E286" s="27" t="s">
        <v>138</v>
      </c>
    </row>
    <row r="287" ht="39.6">
      <c r="A287" s="1" t="s">
        <v>116</v>
      </c>
      <c r="E287" s="32" t="s">
        <v>855</v>
      </c>
    </row>
    <row r="288">
      <c r="A288" s="1" t="s">
        <v>117</v>
      </c>
      <c r="E288" s="27" t="s">
        <v>561</v>
      </c>
    </row>
    <row r="289">
      <c r="A289" s="1" t="s">
        <v>108</v>
      </c>
      <c r="B289" s="1">
        <v>69</v>
      </c>
      <c r="C289" s="26" t="s">
        <v>956</v>
      </c>
      <c r="D289" t="s">
        <v>138</v>
      </c>
      <c r="E289" s="27" t="s">
        <v>957</v>
      </c>
      <c r="F289" s="28" t="s">
        <v>159</v>
      </c>
      <c r="G289" s="29">
        <v>4</v>
      </c>
      <c r="H289" s="28">
        <v>0</v>
      </c>
      <c r="I289" s="30">
        <f>ROUND(G289*H289,P4)</f>
        <v>0</v>
      </c>
      <c r="L289" s="30">
        <v>0</v>
      </c>
      <c r="M289" s="24">
        <f>ROUND(G289*L289,P4)</f>
        <v>0</v>
      </c>
      <c r="N289" s="25" t="s">
        <v>149</v>
      </c>
      <c r="O289" s="31">
        <f>M289*AA289</f>
        <v>0</v>
      </c>
      <c r="P289" s="1">
        <v>3</v>
      </c>
      <c r="AA289" s="1">
        <f>IF(P289=1,$O$3,IF(P289=2,$O$4,$O$5))</f>
        <v>0</v>
      </c>
    </row>
    <row r="290">
      <c r="A290" s="1" t="s">
        <v>114</v>
      </c>
      <c r="E290" s="27" t="s">
        <v>138</v>
      </c>
    </row>
    <row r="291" ht="39.6">
      <c r="A291" s="1" t="s">
        <v>116</v>
      </c>
      <c r="E291" s="32" t="s">
        <v>898</v>
      </c>
    </row>
    <row r="292">
      <c r="A292" s="1" t="s">
        <v>117</v>
      </c>
      <c r="E292" s="27" t="s">
        <v>561</v>
      </c>
    </row>
    <row r="293">
      <c r="A293" s="1" t="s">
        <v>108</v>
      </c>
      <c r="B293" s="1">
        <v>70</v>
      </c>
      <c r="C293" s="26" t="s">
        <v>958</v>
      </c>
      <c r="D293" t="s">
        <v>138</v>
      </c>
      <c r="E293" s="27" t="s">
        <v>959</v>
      </c>
      <c r="F293" s="28" t="s">
        <v>159</v>
      </c>
      <c r="G293" s="29">
        <v>4</v>
      </c>
      <c r="H293" s="28">
        <v>0</v>
      </c>
      <c r="I293" s="30">
        <f>ROUND(G293*H293,P4)</f>
        <v>0</v>
      </c>
      <c r="L293" s="30">
        <v>0</v>
      </c>
      <c r="M293" s="24">
        <f>ROUND(G293*L293,P4)</f>
        <v>0</v>
      </c>
      <c r="N293" s="25" t="s">
        <v>149</v>
      </c>
      <c r="O293" s="31">
        <f>M293*AA293</f>
        <v>0</v>
      </c>
      <c r="P293" s="1">
        <v>3</v>
      </c>
      <c r="AA293" s="1">
        <f>IF(P293=1,$O$3,IF(P293=2,$O$4,$O$5))</f>
        <v>0</v>
      </c>
    </row>
    <row r="294">
      <c r="A294" s="1" t="s">
        <v>114</v>
      </c>
      <c r="E294" s="27" t="s">
        <v>138</v>
      </c>
    </row>
    <row r="295" ht="39.6">
      <c r="A295" s="1" t="s">
        <v>116</v>
      </c>
      <c r="E295" s="32" t="s">
        <v>898</v>
      </c>
    </row>
    <row r="296">
      <c r="A296" s="1" t="s">
        <v>117</v>
      </c>
      <c r="E296" s="27" t="s">
        <v>561</v>
      </c>
    </row>
    <row r="297">
      <c r="A297" s="1" t="s">
        <v>108</v>
      </c>
      <c r="B297" s="1">
        <v>71</v>
      </c>
      <c r="C297" s="26" t="s">
        <v>960</v>
      </c>
      <c r="D297" t="s">
        <v>138</v>
      </c>
      <c r="E297" s="27" t="s">
        <v>961</v>
      </c>
      <c r="F297" s="28" t="s">
        <v>159</v>
      </c>
      <c r="G297" s="29">
        <v>2</v>
      </c>
      <c r="H297" s="28">
        <v>0</v>
      </c>
      <c r="I297" s="30">
        <f>ROUND(G297*H297,P4)</f>
        <v>0</v>
      </c>
      <c r="L297" s="30">
        <v>0</v>
      </c>
      <c r="M297" s="24">
        <f>ROUND(G297*L297,P4)</f>
        <v>0</v>
      </c>
      <c r="N297" s="25" t="s">
        <v>149</v>
      </c>
      <c r="O297" s="31">
        <f>M297*AA297</f>
        <v>0</v>
      </c>
      <c r="P297" s="1">
        <v>3</v>
      </c>
      <c r="AA297" s="1">
        <f>IF(P297=1,$O$3,IF(P297=2,$O$4,$O$5))</f>
        <v>0</v>
      </c>
    </row>
    <row r="298">
      <c r="A298" s="1" t="s">
        <v>114</v>
      </c>
      <c r="E298" s="27" t="s">
        <v>138</v>
      </c>
    </row>
    <row r="299" ht="39.6">
      <c r="A299" s="1" t="s">
        <v>116</v>
      </c>
      <c r="E299" s="32" t="s">
        <v>800</v>
      </c>
    </row>
    <row r="300">
      <c r="A300" s="1" t="s">
        <v>117</v>
      </c>
      <c r="E300" s="27" t="s">
        <v>561</v>
      </c>
    </row>
    <row r="301">
      <c r="A301" s="1" t="s">
        <v>108</v>
      </c>
      <c r="B301" s="1">
        <v>72</v>
      </c>
      <c r="C301" s="26" t="s">
        <v>962</v>
      </c>
      <c r="D301" t="s">
        <v>138</v>
      </c>
      <c r="E301" s="27" t="s">
        <v>963</v>
      </c>
      <c r="F301" s="28" t="s">
        <v>159</v>
      </c>
      <c r="G301" s="29">
        <v>2</v>
      </c>
      <c r="H301" s="28">
        <v>0</v>
      </c>
      <c r="I301" s="30">
        <f>ROUND(G301*H301,P4)</f>
        <v>0</v>
      </c>
      <c r="L301" s="30">
        <v>0</v>
      </c>
      <c r="M301" s="24">
        <f>ROUND(G301*L301,P4)</f>
        <v>0</v>
      </c>
      <c r="N301" s="25" t="s">
        <v>149</v>
      </c>
      <c r="O301" s="31">
        <f>M301*AA301</f>
        <v>0</v>
      </c>
      <c r="P301" s="1">
        <v>3</v>
      </c>
      <c r="AA301" s="1">
        <f>IF(P301=1,$O$3,IF(P301=2,$O$4,$O$5))</f>
        <v>0</v>
      </c>
    </row>
    <row r="302">
      <c r="A302" s="1" t="s">
        <v>114</v>
      </c>
      <c r="E302" s="27" t="s">
        <v>138</v>
      </c>
    </row>
    <row r="303" ht="39.6">
      <c r="A303" s="1" t="s">
        <v>116</v>
      </c>
      <c r="E303" s="32" t="s">
        <v>800</v>
      </c>
    </row>
    <row r="304">
      <c r="A304" s="1" t="s">
        <v>117</v>
      </c>
      <c r="E304" s="27" t="s">
        <v>561</v>
      </c>
    </row>
    <row r="305" ht="26.4">
      <c r="A305" s="1" t="s">
        <v>108</v>
      </c>
      <c r="B305" s="1">
        <v>73</v>
      </c>
      <c r="C305" s="26" t="s">
        <v>964</v>
      </c>
      <c r="D305" t="s">
        <v>138</v>
      </c>
      <c r="E305" s="27" t="s">
        <v>965</v>
      </c>
      <c r="F305" s="28" t="s">
        <v>159</v>
      </c>
      <c r="G305" s="29">
        <v>4</v>
      </c>
      <c r="H305" s="28">
        <v>0</v>
      </c>
      <c r="I305" s="30">
        <f>ROUND(G305*H305,P4)</f>
        <v>0</v>
      </c>
      <c r="L305" s="30">
        <v>0</v>
      </c>
      <c r="M305" s="24">
        <f>ROUND(G305*L305,P4)</f>
        <v>0</v>
      </c>
      <c r="N305" s="25" t="s">
        <v>149</v>
      </c>
      <c r="O305" s="31">
        <f>M305*AA305</f>
        <v>0</v>
      </c>
      <c r="P305" s="1">
        <v>3</v>
      </c>
      <c r="AA305" s="1">
        <f>IF(P305=1,$O$3,IF(P305=2,$O$4,$O$5))</f>
        <v>0</v>
      </c>
    </row>
    <row r="306">
      <c r="A306" s="1" t="s">
        <v>114</v>
      </c>
      <c r="E306" s="27" t="s">
        <v>138</v>
      </c>
    </row>
    <row r="307" ht="39.6">
      <c r="A307" s="1" t="s">
        <v>116</v>
      </c>
      <c r="E307" s="32" t="s">
        <v>898</v>
      </c>
    </row>
    <row r="308">
      <c r="A308" s="1" t="s">
        <v>117</v>
      </c>
      <c r="E308" s="27" t="s">
        <v>561</v>
      </c>
    </row>
    <row r="309" ht="26.4">
      <c r="A309" s="1" t="s">
        <v>108</v>
      </c>
      <c r="B309" s="1">
        <v>74</v>
      </c>
      <c r="C309" s="26" t="s">
        <v>966</v>
      </c>
      <c r="D309" t="s">
        <v>138</v>
      </c>
      <c r="E309" s="27" t="s">
        <v>967</v>
      </c>
      <c r="F309" s="28" t="s">
        <v>159</v>
      </c>
      <c r="G309" s="29">
        <v>2</v>
      </c>
      <c r="H309" s="28">
        <v>0</v>
      </c>
      <c r="I309" s="30">
        <f>ROUND(G309*H309,P4)</f>
        <v>0</v>
      </c>
      <c r="L309" s="30">
        <v>0</v>
      </c>
      <c r="M309" s="24">
        <f>ROUND(G309*L309,P4)</f>
        <v>0</v>
      </c>
      <c r="N309" s="25" t="s">
        <v>149</v>
      </c>
      <c r="O309" s="31">
        <f>M309*AA309</f>
        <v>0</v>
      </c>
      <c r="P309" s="1">
        <v>3</v>
      </c>
      <c r="AA309" s="1">
        <f>IF(P309=1,$O$3,IF(P309=2,$O$4,$O$5))</f>
        <v>0</v>
      </c>
    </row>
    <row r="310">
      <c r="A310" s="1" t="s">
        <v>114</v>
      </c>
      <c r="E310" s="27" t="s">
        <v>138</v>
      </c>
    </row>
    <row r="311" ht="39.6">
      <c r="A311" s="1" t="s">
        <v>116</v>
      </c>
      <c r="E311" s="32" t="s">
        <v>800</v>
      </c>
    </row>
    <row r="312">
      <c r="A312" s="1" t="s">
        <v>117</v>
      </c>
      <c r="E312" s="27" t="s">
        <v>561</v>
      </c>
    </row>
    <row r="313" ht="26.4">
      <c r="A313" s="1" t="s">
        <v>108</v>
      </c>
      <c r="B313" s="1">
        <v>75</v>
      </c>
      <c r="C313" s="26" t="s">
        <v>968</v>
      </c>
      <c r="D313" t="s">
        <v>138</v>
      </c>
      <c r="E313" s="27" t="s">
        <v>969</v>
      </c>
      <c r="F313" s="28" t="s">
        <v>159</v>
      </c>
      <c r="G313" s="29">
        <v>6</v>
      </c>
      <c r="H313" s="28">
        <v>0</v>
      </c>
      <c r="I313" s="30">
        <f>ROUND(G313*H313,P4)</f>
        <v>0</v>
      </c>
      <c r="L313" s="30">
        <v>0</v>
      </c>
      <c r="M313" s="24">
        <f>ROUND(G313*L313,P4)</f>
        <v>0</v>
      </c>
      <c r="N313" s="25" t="s">
        <v>149</v>
      </c>
      <c r="O313" s="31">
        <f>M313*AA313</f>
        <v>0</v>
      </c>
      <c r="P313" s="1">
        <v>3</v>
      </c>
      <c r="AA313" s="1">
        <f>IF(P313=1,$O$3,IF(P313=2,$O$4,$O$5))</f>
        <v>0</v>
      </c>
    </row>
    <row r="314">
      <c r="A314" s="1" t="s">
        <v>114</v>
      </c>
      <c r="E314" s="27" t="s">
        <v>138</v>
      </c>
    </row>
    <row r="315" ht="39.6">
      <c r="A315" s="1" t="s">
        <v>116</v>
      </c>
      <c r="E315" s="32" t="s">
        <v>804</v>
      </c>
    </row>
    <row r="316">
      <c r="A316" s="1" t="s">
        <v>117</v>
      </c>
      <c r="E316" s="27" t="s">
        <v>561</v>
      </c>
    </row>
    <row r="317">
      <c r="A317" s="1" t="s">
        <v>108</v>
      </c>
      <c r="B317" s="1">
        <v>76</v>
      </c>
      <c r="C317" s="26" t="s">
        <v>970</v>
      </c>
      <c r="D317" t="s">
        <v>138</v>
      </c>
      <c r="E317" s="27" t="s">
        <v>971</v>
      </c>
      <c r="F317" s="28" t="s">
        <v>159</v>
      </c>
      <c r="G317" s="29">
        <v>3</v>
      </c>
      <c r="H317" s="28">
        <v>0</v>
      </c>
      <c r="I317" s="30">
        <f>ROUND(G317*H317,P4)</f>
        <v>0</v>
      </c>
      <c r="L317" s="30">
        <v>0</v>
      </c>
      <c r="M317" s="24">
        <f>ROUND(G317*L317,P4)</f>
        <v>0</v>
      </c>
      <c r="N317" s="25" t="s">
        <v>149</v>
      </c>
      <c r="O317" s="31">
        <f>M317*AA317</f>
        <v>0</v>
      </c>
      <c r="P317" s="1">
        <v>3</v>
      </c>
      <c r="AA317" s="1">
        <f>IF(P317=1,$O$3,IF(P317=2,$O$4,$O$5))</f>
        <v>0</v>
      </c>
    </row>
    <row r="318">
      <c r="A318" s="1" t="s">
        <v>114</v>
      </c>
      <c r="E318" s="27" t="s">
        <v>138</v>
      </c>
    </row>
    <row r="319" ht="39.6">
      <c r="A319" s="1" t="s">
        <v>116</v>
      </c>
      <c r="E319" s="32" t="s">
        <v>941</v>
      </c>
    </row>
    <row r="320">
      <c r="A320" s="1" t="s">
        <v>117</v>
      </c>
      <c r="E320" s="27" t="s">
        <v>561</v>
      </c>
    </row>
    <row r="321" ht="26.4">
      <c r="A321" s="1" t="s">
        <v>108</v>
      </c>
      <c r="B321" s="1">
        <v>77</v>
      </c>
      <c r="C321" s="26" t="s">
        <v>972</v>
      </c>
      <c r="D321" t="s">
        <v>138</v>
      </c>
      <c r="E321" s="27" t="s">
        <v>973</v>
      </c>
      <c r="F321" s="28" t="s">
        <v>159</v>
      </c>
      <c r="G321" s="29">
        <v>10</v>
      </c>
      <c r="H321" s="28">
        <v>0</v>
      </c>
      <c r="I321" s="30">
        <f>ROUND(G321*H321,P4)</f>
        <v>0</v>
      </c>
      <c r="L321" s="30">
        <v>0</v>
      </c>
      <c r="M321" s="24">
        <f>ROUND(G321*L321,P4)</f>
        <v>0</v>
      </c>
      <c r="N321" s="25" t="s">
        <v>149</v>
      </c>
      <c r="O321" s="31">
        <f>M321*AA321</f>
        <v>0</v>
      </c>
      <c r="P321" s="1">
        <v>3</v>
      </c>
      <c r="AA321" s="1">
        <f>IF(P321=1,$O$3,IF(P321=2,$O$4,$O$5))</f>
        <v>0</v>
      </c>
    </row>
    <row r="322">
      <c r="A322" s="1" t="s">
        <v>114</v>
      </c>
      <c r="E322" s="27" t="s">
        <v>138</v>
      </c>
    </row>
    <row r="323" ht="39.6">
      <c r="A323" s="1" t="s">
        <v>116</v>
      </c>
      <c r="E323" s="32" t="s">
        <v>841</v>
      </c>
    </row>
    <row r="324">
      <c r="A324" s="1" t="s">
        <v>117</v>
      </c>
      <c r="E324" s="27" t="s">
        <v>561</v>
      </c>
    </row>
    <row r="325">
      <c r="A325" s="1" t="s">
        <v>108</v>
      </c>
      <c r="B325" s="1">
        <v>78</v>
      </c>
      <c r="C325" s="26" t="s">
        <v>974</v>
      </c>
      <c r="D325" t="s">
        <v>138</v>
      </c>
      <c r="E325" s="27" t="s">
        <v>975</v>
      </c>
      <c r="F325" s="28" t="s">
        <v>159</v>
      </c>
      <c r="G325" s="29">
        <v>5</v>
      </c>
      <c r="H325" s="28">
        <v>0</v>
      </c>
      <c r="I325" s="30">
        <f>ROUND(G325*H325,P4)</f>
        <v>0</v>
      </c>
      <c r="L325" s="30">
        <v>0</v>
      </c>
      <c r="M325" s="24">
        <f>ROUND(G325*L325,P4)</f>
        <v>0</v>
      </c>
      <c r="N325" s="25" t="s">
        <v>149</v>
      </c>
      <c r="O325" s="31">
        <f>M325*AA325</f>
        <v>0</v>
      </c>
      <c r="P325" s="1">
        <v>3</v>
      </c>
      <c r="AA325" s="1">
        <f>IF(P325=1,$O$3,IF(P325=2,$O$4,$O$5))</f>
        <v>0</v>
      </c>
    </row>
    <row r="326">
      <c r="A326" s="1" t="s">
        <v>114</v>
      </c>
      <c r="E326" s="27" t="s">
        <v>138</v>
      </c>
    </row>
    <row r="327" ht="39.6">
      <c r="A327" s="1" t="s">
        <v>116</v>
      </c>
      <c r="E327" s="32" t="s">
        <v>976</v>
      </c>
    </row>
    <row r="328">
      <c r="A328" s="1" t="s">
        <v>117</v>
      </c>
      <c r="E328" s="27" t="s">
        <v>561</v>
      </c>
    </row>
    <row r="329">
      <c r="A329" s="1" t="s">
        <v>108</v>
      </c>
      <c r="B329" s="1">
        <v>79</v>
      </c>
      <c r="C329" s="26" t="s">
        <v>977</v>
      </c>
      <c r="D329" t="s">
        <v>138</v>
      </c>
      <c r="E329" s="27" t="s">
        <v>978</v>
      </c>
      <c r="F329" s="28" t="s">
        <v>159</v>
      </c>
      <c r="G329" s="29">
        <v>20</v>
      </c>
      <c r="H329" s="28">
        <v>0</v>
      </c>
      <c r="I329" s="30">
        <f>ROUND(G329*H329,P4)</f>
        <v>0</v>
      </c>
      <c r="L329" s="30">
        <v>0</v>
      </c>
      <c r="M329" s="24">
        <f>ROUND(G329*L329,P4)</f>
        <v>0</v>
      </c>
      <c r="N329" s="25" t="s">
        <v>149</v>
      </c>
      <c r="O329" s="31">
        <f>M329*AA329</f>
        <v>0</v>
      </c>
      <c r="P329" s="1">
        <v>3</v>
      </c>
      <c r="AA329" s="1">
        <f>IF(P329=1,$O$3,IF(P329=2,$O$4,$O$5))</f>
        <v>0</v>
      </c>
    </row>
    <row r="330">
      <c r="A330" s="1" t="s">
        <v>114</v>
      </c>
      <c r="E330" s="27" t="s">
        <v>138</v>
      </c>
    </row>
    <row r="331" ht="39.6">
      <c r="A331" s="1" t="s">
        <v>116</v>
      </c>
      <c r="E331" s="32" t="s">
        <v>858</v>
      </c>
    </row>
    <row r="332">
      <c r="A332" s="1" t="s">
        <v>117</v>
      </c>
      <c r="E332" s="27" t="s">
        <v>561</v>
      </c>
    </row>
    <row r="333">
      <c r="A333" s="1" t="s">
        <v>108</v>
      </c>
      <c r="B333" s="1">
        <v>80</v>
      </c>
      <c r="C333" s="26" t="s">
        <v>979</v>
      </c>
      <c r="D333" t="s">
        <v>138</v>
      </c>
      <c r="E333" s="27" t="s">
        <v>980</v>
      </c>
      <c r="F333" s="28" t="s">
        <v>159</v>
      </c>
      <c r="G333" s="29">
        <v>20</v>
      </c>
      <c r="H333" s="28">
        <v>0</v>
      </c>
      <c r="I333" s="30">
        <f>ROUND(G333*H333,P4)</f>
        <v>0</v>
      </c>
      <c r="L333" s="30">
        <v>0</v>
      </c>
      <c r="M333" s="24">
        <f>ROUND(G333*L333,P4)</f>
        <v>0</v>
      </c>
      <c r="N333" s="25" t="s">
        <v>149</v>
      </c>
      <c r="O333" s="31">
        <f>M333*AA333</f>
        <v>0</v>
      </c>
      <c r="P333" s="1">
        <v>3</v>
      </c>
      <c r="AA333" s="1">
        <f>IF(P333=1,$O$3,IF(P333=2,$O$4,$O$5))</f>
        <v>0</v>
      </c>
    </row>
    <row r="334">
      <c r="A334" s="1" t="s">
        <v>114</v>
      </c>
      <c r="E334" s="27" t="s">
        <v>138</v>
      </c>
    </row>
    <row r="335" ht="39.6">
      <c r="A335" s="1" t="s">
        <v>116</v>
      </c>
      <c r="E335" s="32" t="s">
        <v>858</v>
      </c>
    </row>
    <row r="336">
      <c r="A336" s="1" t="s">
        <v>117</v>
      </c>
      <c r="E336" s="27" t="s">
        <v>561</v>
      </c>
    </row>
    <row r="337">
      <c r="A337" s="1" t="s">
        <v>108</v>
      </c>
      <c r="B337" s="1">
        <v>81</v>
      </c>
      <c r="C337" s="26" t="s">
        <v>981</v>
      </c>
      <c r="D337" t="s">
        <v>138</v>
      </c>
      <c r="E337" s="27" t="s">
        <v>982</v>
      </c>
      <c r="F337" s="28" t="s">
        <v>159</v>
      </c>
      <c r="G337" s="29">
        <v>10</v>
      </c>
      <c r="H337" s="28">
        <v>0</v>
      </c>
      <c r="I337" s="30">
        <f>ROUND(G337*H337,P4)</f>
        <v>0</v>
      </c>
      <c r="L337" s="30">
        <v>0</v>
      </c>
      <c r="M337" s="24">
        <f>ROUND(G337*L337,P4)</f>
        <v>0</v>
      </c>
      <c r="N337" s="25" t="s">
        <v>149</v>
      </c>
      <c r="O337" s="31">
        <f>M337*AA337</f>
        <v>0</v>
      </c>
      <c r="P337" s="1">
        <v>3</v>
      </c>
      <c r="AA337" s="1">
        <f>IF(P337=1,$O$3,IF(P337=2,$O$4,$O$5))</f>
        <v>0</v>
      </c>
    </row>
    <row r="338">
      <c r="A338" s="1" t="s">
        <v>114</v>
      </c>
      <c r="E338" s="27" t="s">
        <v>138</v>
      </c>
    </row>
    <row r="339" ht="39.6">
      <c r="A339" s="1" t="s">
        <v>116</v>
      </c>
      <c r="E339" s="32" t="s">
        <v>841</v>
      </c>
    </row>
    <row r="340">
      <c r="A340" s="1" t="s">
        <v>117</v>
      </c>
      <c r="E340" s="27" t="s">
        <v>561</v>
      </c>
    </row>
    <row r="341">
      <c r="A341" s="1" t="s">
        <v>108</v>
      </c>
      <c r="B341" s="1">
        <v>82</v>
      </c>
      <c r="C341" s="26" t="s">
        <v>983</v>
      </c>
      <c r="D341" t="s">
        <v>138</v>
      </c>
      <c r="E341" s="27" t="s">
        <v>984</v>
      </c>
      <c r="F341" s="28" t="s">
        <v>159</v>
      </c>
      <c r="G341" s="29">
        <v>10</v>
      </c>
      <c r="H341" s="28">
        <v>0</v>
      </c>
      <c r="I341" s="30">
        <f>ROUND(G341*H341,P4)</f>
        <v>0</v>
      </c>
      <c r="L341" s="30">
        <v>0</v>
      </c>
      <c r="M341" s="24">
        <f>ROUND(G341*L341,P4)</f>
        <v>0</v>
      </c>
      <c r="N341" s="25" t="s">
        <v>149</v>
      </c>
      <c r="O341" s="31">
        <f>M341*AA341</f>
        <v>0</v>
      </c>
      <c r="P341" s="1">
        <v>3</v>
      </c>
      <c r="AA341" s="1">
        <f>IF(P341=1,$O$3,IF(P341=2,$O$4,$O$5))</f>
        <v>0</v>
      </c>
    </row>
    <row r="342">
      <c r="A342" s="1" t="s">
        <v>114</v>
      </c>
      <c r="E342" s="27" t="s">
        <v>138</v>
      </c>
    </row>
    <row r="343" ht="39.6">
      <c r="A343" s="1" t="s">
        <v>116</v>
      </c>
      <c r="E343" s="32" t="s">
        <v>841</v>
      </c>
    </row>
    <row r="344">
      <c r="A344" s="1" t="s">
        <v>117</v>
      </c>
      <c r="E344" s="27" t="s">
        <v>561</v>
      </c>
    </row>
    <row r="345" ht="26.4">
      <c r="A345" s="1" t="s">
        <v>108</v>
      </c>
      <c r="B345" s="1">
        <v>83</v>
      </c>
      <c r="C345" s="26" t="s">
        <v>985</v>
      </c>
      <c r="D345" t="s">
        <v>138</v>
      </c>
      <c r="E345" s="27" t="s">
        <v>986</v>
      </c>
      <c r="F345" s="28" t="s">
        <v>159</v>
      </c>
      <c r="G345" s="29">
        <v>12</v>
      </c>
      <c r="H345" s="28">
        <v>0</v>
      </c>
      <c r="I345" s="30">
        <f>ROUND(G345*H345,P4)</f>
        <v>0</v>
      </c>
      <c r="L345" s="30">
        <v>0</v>
      </c>
      <c r="M345" s="24">
        <f>ROUND(G345*L345,P4)</f>
        <v>0</v>
      </c>
      <c r="N345" s="25" t="s">
        <v>149</v>
      </c>
      <c r="O345" s="31">
        <f>M345*AA345</f>
        <v>0</v>
      </c>
      <c r="P345" s="1">
        <v>3</v>
      </c>
      <c r="AA345" s="1">
        <f>IF(P345=1,$O$3,IF(P345=2,$O$4,$O$5))</f>
        <v>0</v>
      </c>
    </row>
    <row r="346">
      <c r="A346" s="1" t="s">
        <v>114</v>
      </c>
      <c r="E346" s="27" t="s">
        <v>138</v>
      </c>
    </row>
    <row r="347" ht="39.6">
      <c r="A347" s="1" t="s">
        <v>116</v>
      </c>
      <c r="E347" s="32" t="s">
        <v>816</v>
      </c>
    </row>
    <row r="348">
      <c r="A348" s="1" t="s">
        <v>117</v>
      </c>
      <c r="E348" s="27" t="s">
        <v>561</v>
      </c>
    </row>
    <row r="349">
      <c r="A349" s="1" t="s">
        <v>108</v>
      </c>
      <c r="B349" s="1">
        <v>84</v>
      </c>
      <c r="C349" s="26" t="s">
        <v>987</v>
      </c>
      <c r="D349" t="s">
        <v>138</v>
      </c>
      <c r="E349" s="27" t="s">
        <v>988</v>
      </c>
      <c r="F349" s="28" t="s">
        <v>159</v>
      </c>
      <c r="G349" s="29">
        <v>6</v>
      </c>
      <c r="H349" s="28">
        <v>0</v>
      </c>
      <c r="I349" s="30">
        <f>ROUND(G349*H349,P4)</f>
        <v>0</v>
      </c>
      <c r="L349" s="30">
        <v>0</v>
      </c>
      <c r="M349" s="24">
        <f>ROUND(G349*L349,P4)</f>
        <v>0</v>
      </c>
      <c r="N349" s="25" t="s">
        <v>149</v>
      </c>
      <c r="O349" s="31">
        <f>M349*AA349</f>
        <v>0</v>
      </c>
      <c r="P349" s="1">
        <v>3</v>
      </c>
      <c r="AA349" s="1">
        <f>IF(P349=1,$O$3,IF(P349=2,$O$4,$O$5))</f>
        <v>0</v>
      </c>
    </row>
    <row r="350">
      <c r="A350" s="1" t="s">
        <v>114</v>
      </c>
      <c r="E350" s="27" t="s">
        <v>138</v>
      </c>
    </row>
    <row r="351" ht="39.6">
      <c r="A351" s="1" t="s">
        <v>116</v>
      </c>
      <c r="E351" s="32" t="s">
        <v>804</v>
      </c>
    </row>
    <row r="352">
      <c r="A352" s="1" t="s">
        <v>117</v>
      </c>
      <c r="E352" s="27" t="s">
        <v>561</v>
      </c>
    </row>
    <row r="353">
      <c r="A353" s="1" t="s">
        <v>108</v>
      </c>
      <c r="B353" s="1">
        <v>85</v>
      </c>
      <c r="C353" s="26" t="s">
        <v>989</v>
      </c>
      <c r="D353" t="s">
        <v>138</v>
      </c>
      <c r="E353" s="27" t="s">
        <v>990</v>
      </c>
      <c r="F353" s="28" t="s">
        <v>159</v>
      </c>
      <c r="G353" s="29">
        <v>4</v>
      </c>
      <c r="H353" s="28">
        <v>0</v>
      </c>
      <c r="I353" s="30">
        <f>ROUND(G353*H353,P4)</f>
        <v>0</v>
      </c>
      <c r="L353" s="30">
        <v>0</v>
      </c>
      <c r="M353" s="24">
        <f>ROUND(G353*L353,P4)</f>
        <v>0</v>
      </c>
      <c r="N353" s="25" t="s">
        <v>149</v>
      </c>
      <c r="O353" s="31">
        <f>M353*AA353</f>
        <v>0</v>
      </c>
      <c r="P353" s="1">
        <v>3</v>
      </c>
      <c r="AA353" s="1">
        <f>IF(P353=1,$O$3,IF(P353=2,$O$4,$O$5))</f>
        <v>0</v>
      </c>
    </row>
    <row r="354">
      <c r="A354" s="1" t="s">
        <v>114</v>
      </c>
      <c r="E354" s="27" t="s">
        <v>138</v>
      </c>
    </row>
    <row r="355" ht="39.6">
      <c r="A355" s="1" t="s">
        <v>116</v>
      </c>
      <c r="E355" s="32" t="s">
        <v>898</v>
      </c>
    </row>
    <row r="356">
      <c r="A356" s="1" t="s">
        <v>117</v>
      </c>
      <c r="E356" s="27" t="s">
        <v>561</v>
      </c>
    </row>
    <row r="357">
      <c r="A357" s="1" t="s">
        <v>108</v>
      </c>
      <c r="B357" s="1">
        <v>86</v>
      </c>
      <c r="C357" s="26" t="s">
        <v>991</v>
      </c>
      <c r="D357" t="s">
        <v>138</v>
      </c>
      <c r="E357" s="27" t="s">
        <v>992</v>
      </c>
      <c r="F357" s="28" t="s">
        <v>159</v>
      </c>
      <c r="G357" s="29">
        <v>2</v>
      </c>
      <c r="H357" s="28">
        <v>0</v>
      </c>
      <c r="I357" s="30">
        <f>ROUND(G357*H357,P4)</f>
        <v>0</v>
      </c>
      <c r="L357" s="30">
        <v>0</v>
      </c>
      <c r="M357" s="24">
        <f>ROUND(G357*L357,P4)</f>
        <v>0</v>
      </c>
      <c r="N357" s="25" t="s">
        <v>149</v>
      </c>
      <c r="O357" s="31">
        <f>M357*AA357</f>
        <v>0</v>
      </c>
      <c r="P357" s="1">
        <v>3</v>
      </c>
      <c r="AA357" s="1">
        <f>IF(P357=1,$O$3,IF(P357=2,$O$4,$O$5))</f>
        <v>0</v>
      </c>
    </row>
    <row r="358">
      <c r="A358" s="1" t="s">
        <v>114</v>
      </c>
      <c r="E358" s="27" t="s">
        <v>138</v>
      </c>
    </row>
    <row r="359" ht="39.6">
      <c r="A359" s="1" t="s">
        <v>116</v>
      </c>
      <c r="E359" s="32" t="s">
        <v>800</v>
      </c>
    </row>
    <row r="360">
      <c r="A360" s="1" t="s">
        <v>117</v>
      </c>
      <c r="E360" s="27" t="s">
        <v>561</v>
      </c>
    </row>
    <row r="361">
      <c r="A361" s="1" t="s">
        <v>108</v>
      </c>
      <c r="B361" s="1">
        <v>87</v>
      </c>
      <c r="C361" s="26" t="s">
        <v>993</v>
      </c>
      <c r="D361" t="s">
        <v>138</v>
      </c>
      <c r="E361" s="27" t="s">
        <v>994</v>
      </c>
      <c r="F361" s="28" t="s">
        <v>398</v>
      </c>
      <c r="G361" s="29">
        <v>32</v>
      </c>
      <c r="H361" s="28">
        <v>0</v>
      </c>
      <c r="I361" s="30">
        <f>ROUND(G361*H361,P4)</f>
        <v>0</v>
      </c>
      <c r="L361" s="30">
        <v>0</v>
      </c>
      <c r="M361" s="24">
        <f>ROUND(G361*L361,P4)</f>
        <v>0</v>
      </c>
      <c r="N361" s="25" t="s">
        <v>149</v>
      </c>
      <c r="O361" s="31">
        <f>M361*AA361</f>
        <v>0</v>
      </c>
      <c r="P361" s="1">
        <v>3</v>
      </c>
      <c r="AA361" s="1">
        <f>IF(P361=1,$O$3,IF(P361=2,$O$4,$O$5))</f>
        <v>0</v>
      </c>
    </row>
    <row r="362">
      <c r="A362" s="1" t="s">
        <v>114</v>
      </c>
      <c r="E362" s="27" t="s">
        <v>138</v>
      </c>
    </row>
    <row r="363" ht="39.6">
      <c r="A363" s="1" t="s">
        <v>116</v>
      </c>
      <c r="E363" s="32" t="s">
        <v>995</v>
      </c>
    </row>
    <row r="364">
      <c r="A364" s="1" t="s">
        <v>117</v>
      </c>
      <c r="E364" s="27" t="s">
        <v>561</v>
      </c>
    </row>
    <row r="365" ht="26.4">
      <c r="A365" s="1" t="s">
        <v>108</v>
      </c>
      <c r="B365" s="1">
        <v>88</v>
      </c>
      <c r="C365" s="26" t="s">
        <v>996</v>
      </c>
      <c r="D365" t="s">
        <v>138</v>
      </c>
      <c r="E365" s="27" t="s">
        <v>997</v>
      </c>
      <c r="F365" s="28" t="s">
        <v>159</v>
      </c>
      <c r="G365" s="29">
        <v>6</v>
      </c>
      <c r="H365" s="28">
        <v>0</v>
      </c>
      <c r="I365" s="30">
        <f>ROUND(G365*H365,P4)</f>
        <v>0</v>
      </c>
      <c r="L365" s="30">
        <v>0</v>
      </c>
      <c r="M365" s="24">
        <f>ROUND(G365*L365,P4)</f>
        <v>0</v>
      </c>
      <c r="N365" s="25" t="s">
        <v>149</v>
      </c>
      <c r="O365" s="31">
        <f>M365*AA365</f>
        <v>0</v>
      </c>
      <c r="P365" s="1">
        <v>3</v>
      </c>
      <c r="AA365" s="1">
        <f>IF(P365=1,$O$3,IF(P365=2,$O$4,$O$5))</f>
        <v>0</v>
      </c>
    </row>
    <row r="366">
      <c r="A366" s="1" t="s">
        <v>114</v>
      </c>
      <c r="E366" s="27" t="s">
        <v>138</v>
      </c>
    </row>
    <row r="367" ht="39.6">
      <c r="A367" s="1" t="s">
        <v>116</v>
      </c>
      <c r="E367" s="32" t="s">
        <v>804</v>
      </c>
    </row>
    <row r="368">
      <c r="A368" s="1" t="s">
        <v>117</v>
      </c>
      <c r="E368" s="27" t="s">
        <v>561</v>
      </c>
    </row>
    <row r="369">
      <c r="A369" s="1" t="s">
        <v>105</v>
      </c>
      <c r="C369" s="22" t="s">
        <v>998</v>
      </c>
      <c r="E369" s="23" t="s">
        <v>999</v>
      </c>
      <c r="L369" s="24">
        <f>SUMIFS(L370:L381,A370:A381,"P")</f>
        <v>0</v>
      </c>
      <c r="M369" s="24">
        <f>SUMIFS(M370:M381,A370:A381,"P")</f>
        <v>0</v>
      </c>
      <c r="N369" s="25"/>
    </row>
    <row r="370">
      <c r="A370" s="1" t="s">
        <v>108</v>
      </c>
      <c r="B370" s="1">
        <v>89</v>
      </c>
      <c r="C370" s="26" t="s">
        <v>1000</v>
      </c>
      <c r="D370" t="s">
        <v>138</v>
      </c>
      <c r="E370" s="27" t="s">
        <v>1001</v>
      </c>
      <c r="F370" s="28" t="s">
        <v>159</v>
      </c>
      <c r="G370" s="29">
        <v>2</v>
      </c>
      <c r="H370" s="28">
        <v>0</v>
      </c>
      <c r="I370" s="30">
        <f>ROUND(G370*H370,P4)</f>
        <v>0</v>
      </c>
      <c r="L370" s="30">
        <v>0</v>
      </c>
      <c r="M370" s="24">
        <f>ROUND(G370*L370,P4)</f>
        <v>0</v>
      </c>
      <c r="N370" s="25" t="s">
        <v>138</v>
      </c>
      <c r="O370" s="31">
        <f>M370*AA370</f>
        <v>0</v>
      </c>
      <c r="P370" s="1">
        <v>3</v>
      </c>
      <c r="AA370" s="1">
        <f>IF(P370=1,$O$3,IF(P370=2,$O$4,$O$5))</f>
        <v>0</v>
      </c>
    </row>
    <row r="371">
      <c r="A371" s="1" t="s">
        <v>114</v>
      </c>
      <c r="E371" s="27" t="s">
        <v>138</v>
      </c>
    </row>
    <row r="372" ht="39.6">
      <c r="A372" s="1" t="s">
        <v>116</v>
      </c>
      <c r="E372" s="32" t="s">
        <v>800</v>
      </c>
    </row>
    <row r="373" ht="79.2">
      <c r="A373" s="1" t="s">
        <v>117</v>
      </c>
      <c r="E373" s="27" t="s">
        <v>1002</v>
      </c>
    </row>
    <row r="374">
      <c r="A374" s="1" t="s">
        <v>108</v>
      </c>
      <c r="B374" s="1">
        <v>90</v>
      </c>
      <c r="C374" s="26" t="s">
        <v>1003</v>
      </c>
      <c r="D374" t="s">
        <v>138</v>
      </c>
      <c r="E374" s="27" t="s">
        <v>1004</v>
      </c>
      <c r="F374" s="28" t="s">
        <v>159</v>
      </c>
      <c r="G374" s="29">
        <v>10</v>
      </c>
      <c r="H374" s="28">
        <v>0</v>
      </c>
      <c r="I374" s="30">
        <f>ROUND(G374*H374,P4)</f>
        <v>0</v>
      </c>
      <c r="L374" s="30">
        <v>0</v>
      </c>
      <c r="M374" s="24">
        <f>ROUND(G374*L374,P4)</f>
        <v>0</v>
      </c>
      <c r="N374" s="25" t="s">
        <v>138</v>
      </c>
      <c r="O374" s="31">
        <f>M374*AA374</f>
        <v>0</v>
      </c>
      <c r="P374" s="1">
        <v>3</v>
      </c>
      <c r="AA374" s="1">
        <f>IF(P374=1,$O$3,IF(P374=2,$O$4,$O$5))</f>
        <v>0</v>
      </c>
    </row>
    <row r="375">
      <c r="A375" s="1" t="s">
        <v>114</v>
      </c>
      <c r="E375" s="27" t="s">
        <v>138</v>
      </c>
    </row>
    <row r="376" ht="39.6">
      <c r="A376" s="1" t="s">
        <v>116</v>
      </c>
      <c r="E376" s="32" t="s">
        <v>841</v>
      </c>
    </row>
    <row r="377" ht="92.4">
      <c r="A377" s="1" t="s">
        <v>117</v>
      </c>
      <c r="E377" s="27" t="s">
        <v>1005</v>
      </c>
    </row>
    <row r="378">
      <c r="A378" s="1" t="s">
        <v>108</v>
      </c>
      <c r="B378" s="1">
        <v>91</v>
      </c>
      <c r="C378" s="26" t="s">
        <v>1006</v>
      </c>
      <c r="D378" t="s">
        <v>138</v>
      </c>
      <c r="E378" s="27" t="s">
        <v>1007</v>
      </c>
      <c r="F378" s="28" t="s">
        <v>159</v>
      </c>
      <c r="G378" s="29">
        <v>1</v>
      </c>
      <c r="H378" s="28">
        <v>0</v>
      </c>
      <c r="I378" s="30">
        <f>ROUND(G378*H378,P4)</f>
        <v>0</v>
      </c>
      <c r="L378" s="30">
        <v>0</v>
      </c>
      <c r="M378" s="24">
        <f>ROUND(G378*L378,P4)</f>
        <v>0</v>
      </c>
      <c r="N378" s="25" t="s">
        <v>138</v>
      </c>
      <c r="O378" s="31">
        <f>M378*AA378</f>
        <v>0</v>
      </c>
      <c r="P378" s="1">
        <v>3</v>
      </c>
      <c r="AA378" s="1">
        <f>IF(P378=1,$O$3,IF(P378=2,$O$4,$O$5))</f>
        <v>0</v>
      </c>
    </row>
    <row r="379">
      <c r="A379" s="1" t="s">
        <v>114</v>
      </c>
      <c r="E379" s="27" t="s">
        <v>138</v>
      </c>
    </row>
    <row r="380" ht="39.6">
      <c r="A380" s="1" t="s">
        <v>116</v>
      </c>
      <c r="E380" s="32" t="s">
        <v>855</v>
      </c>
    </row>
    <row r="381" ht="52.8">
      <c r="A381" s="1" t="s">
        <v>117</v>
      </c>
      <c r="E381" s="27" t="s">
        <v>1008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COUNTIFS(L8:L36,"=0",A8:A36,"P")+COUNTIFS(L8:L36,"",A8:A36,"P")+SUM(Q8:Q36)</f>
        <v>0</v>
      </c>
    </row>
    <row r="8">
      <c r="A8" s="1" t="s">
        <v>100</v>
      </c>
      <c r="C8" s="22" t="s">
        <v>1009</v>
      </c>
      <c r="E8" s="23" t="s">
        <v>25</v>
      </c>
      <c r="L8" s="24">
        <f>L9</f>
        <v>0</v>
      </c>
      <c r="M8" s="24">
        <f>M9</f>
        <v>0</v>
      </c>
      <c r="N8" s="25"/>
    </row>
    <row r="9">
      <c r="A9" s="1" t="s">
        <v>102</v>
      </c>
      <c r="C9" s="22" t="s">
        <v>1010</v>
      </c>
      <c r="E9" s="23" t="s">
        <v>1011</v>
      </c>
      <c r="L9" s="24">
        <f>L10+L15</f>
        <v>0</v>
      </c>
      <c r="M9" s="24">
        <f>M10+M15</f>
        <v>0</v>
      </c>
      <c r="N9" s="25"/>
    </row>
    <row r="10">
      <c r="A10" s="1" t="s">
        <v>105</v>
      </c>
      <c r="C10" s="22" t="s">
        <v>483</v>
      </c>
      <c r="E10" s="23" t="s">
        <v>107</v>
      </c>
      <c r="L10" s="24">
        <f>SUMIFS(L11:L14,A11:A14,"P")</f>
        <v>0</v>
      </c>
      <c r="M10" s="24">
        <f>SUMIFS(M11:M14,A11:A14,"P")</f>
        <v>0</v>
      </c>
      <c r="N10" s="25"/>
    </row>
    <row r="11">
      <c r="A11" s="1" t="s">
        <v>108</v>
      </c>
      <c r="B11" s="1">
        <v>6</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1012</v>
      </c>
      <c r="L15" s="24">
        <f>SUMIFS(L16:L35,A16:A35,"P")</f>
        <v>0</v>
      </c>
      <c r="M15" s="24">
        <f>SUMIFS(M16:M35,A16:A35,"P")</f>
        <v>0</v>
      </c>
      <c r="N15" s="25"/>
    </row>
    <row r="16" ht="26.4">
      <c r="A16" s="1" t="s">
        <v>108</v>
      </c>
      <c r="B16" s="1">
        <v>1</v>
      </c>
      <c r="C16" s="26" t="s">
        <v>1013</v>
      </c>
      <c r="D16" t="s">
        <v>138</v>
      </c>
      <c r="E16" s="27" t="s">
        <v>1014</v>
      </c>
      <c r="F16" s="28" t="s">
        <v>159</v>
      </c>
      <c r="G16" s="29">
        <v>1</v>
      </c>
      <c r="H16" s="28">
        <v>0</v>
      </c>
      <c r="I16" s="30">
        <f>ROUND(G16*H16,P4)</f>
        <v>0</v>
      </c>
      <c r="L16" s="30">
        <v>0</v>
      </c>
      <c r="M16" s="24">
        <f>ROUND(G16*L16,P4)</f>
        <v>0</v>
      </c>
      <c r="N16" s="25" t="s">
        <v>138</v>
      </c>
      <c r="O16" s="31">
        <f>M16*AA16</f>
        <v>0</v>
      </c>
      <c r="P16" s="1">
        <v>3</v>
      </c>
      <c r="AA16" s="1">
        <f>IF(P16=1,$O$3,IF(P16=2,$O$4,$O$5))</f>
        <v>0</v>
      </c>
    </row>
    <row r="17">
      <c r="A17" s="1" t="s">
        <v>114</v>
      </c>
      <c r="E17" s="27" t="s">
        <v>138</v>
      </c>
    </row>
    <row r="18" ht="26.4">
      <c r="A18" s="1" t="s">
        <v>116</v>
      </c>
      <c r="E18" s="32" t="s">
        <v>1015</v>
      </c>
    </row>
    <row r="19" ht="118.8">
      <c r="A19" s="1" t="s">
        <v>117</v>
      </c>
      <c r="E19" s="27" t="s">
        <v>1016</v>
      </c>
    </row>
    <row r="20">
      <c r="A20" s="1" t="s">
        <v>108</v>
      </c>
      <c r="B20" s="1">
        <v>2</v>
      </c>
      <c r="C20" s="26" t="s">
        <v>1017</v>
      </c>
      <c r="D20" t="s">
        <v>138</v>
      </c>
      <c r="E20" s="27" t="s">
        <v>1018</v>
      </c>
      <c r="F20" s="28" t="s">
        <v>159</v>
      </c>
      <c r="G20" s="29">
        <v>8</v>
      </c>
      <c r="H20" s="28">
        <v>0</v>
      </c>
      <c r="I20" s="30">
        <f>ROUND(G20*H20,P4)</f>
        <v>0</v>
      </c>
      <c r="L20" s="30">
        <v>0</v>
      </c>
      <c r="M20" s="24">
        <f>ROUND(G20*L20,P4)</f>
        <v>0</v>
      </c>
      <c r="N20" s="25" t="s">
        <v>138</v>
      </c>
      <c r="O20" s="31">
        <f>M20*AA20</f>
        <v>0</v>
      </c>
      <c r="P20" s="1">
        <v>3</v>
      </c>
      <c r="AA20" s="1">
        <f>IF(P20=1,$O$3,IF(P20=2,$O$4,$O$5))</f>
        <v>0</v>
      </c>
    </row>
    <row r="21">
      <c r="A21" s="1" t="s">
        <v>114</v>
      </c>
      <c r="E21" s="27" t="s">
        <v>138</v>
      </c>
    </row>
    <row r="22" ht="26.4">
      <c r="A22" s="1" t="s">
        <v>116</v>
      </c>
      <c r="E22" s="32" t="s">
        <v>1019</v>
      </c>
    </row>
    <row r="23" ht="118.8">
      <c r="A23" s="1" t="s">
        <v>117</v>
      </c>
      <c r="E23" s="27" t="s">
        <v>1016</v>
      </c>
    </row>
    <row r="24">
      <c r="A24" s="1" t="s">
        <v>108</v>
      </c>
      <c r="B24" s="1">
        <v>3</v>
      </c>
      <c r="C24" s="26" t="s">
        <v>1020</v>
      </c>
      <c r="D24" t="s">
        <v>138</v>
      </c>
      <c r="E24" s="27" t="s">
        <v>1021</v>
      </c>
      <c r="F24" s="28" t="s">
        <v>159</v>
      </c>
      <c r="G24" s="29">
        <v>1</v>
      </c>
      <c r="H24" s="28">
        <v>0</v>
      </c>
      <c r="I24" s="30">
        <f>ROUND(G24*H24,P4)</f>
        <v>0</v>
      </c>
      <c r="L24" s="30">
        <v>0</v>
      </c>
      <c r="M24" s="24">
        <f>ROUND(G24*L24,P4)</f>
        <v>0</v>
      </c>
      <c r="N24" s="25" t="s">
        <v>138</v>
      </c>
      <c r="O24" s="31">
        <f>M24*AA24</f>
        <v>0</v>
      </c>
      <c r="P24" s="1">
        <v>3</v>
      </c>
      <c r="AA24" s="1">
        <f>IF(P24=1,$O$3,IF(P24=2,$O$4,$O$5))</f>
        <v>0</v>
      </c>
    </row>
    <row r="25">
      <c r="A25" s="1" t="s">
        <v>114</v>
      </c>
      <c r="E25" s="27" t="s">
        <v>138</v>
      </c>
    </row>
    <row r="26" ht="26.4">
      <c r="A26" s="1" t="s">
        <v>116</v>
      </c>
      <c r="E26" s="32" t="s">
        <v>1015</v>
      </c>
    </row>
    <row r="27" ht="118.8">
      <c r="A27" s="1" t="s">
        <v>117</v>
      </c>
      <c r="E27" s="27" t="s">
        <v>1016</v>
      </c>
    </row>
    <row r="28">
      <c r="A28" s="1" t="s">
        <v>108</v>
      </c>
      <c r="B28" s="1">
        <v>4</v>
      </c>
      <c r="C28" s="26" t="s">
        <v>1022</v>
      </c>
      <c r="D28" t="s">
        <v>138</v>
      </c>
      <c r="E28" s="27" t="s">
        <v>1023</v>
      </c>
      <c r="F28" s="28" t="s">
        <v>159</v>
      </c>
      <c r="G28" s="29">
        <v>1</v>
      </c>
      <c r="H28" s="28">
        <v>0</v>
      </c>
      <c r="I28" s="30">
        <f>ROUND(G28*H28,P4)</f>
        <v>0</v>
      </c>
      <c r="L28" s="30">
        <v>0</v>
      </c>
      <c r="M28" s="24">
        <f>ROUND(G28*L28,P4)</f>
        <v>0</v>
      </c>
      <c r="N28" s="25" t="s">
        <v>138</v>
      </c>
      <c r="O28" s="31">
        <f>M28*AA28</f>
        <v>0</v>
      </c>
      <c r="P28" s="1">
        <v>3</v>
      </c>
      <c r="AA28" s="1">
        <f>IF(P28=1,$O$3,IF(P28=2,$O$4,$O$5))</f>
        <v>0</v>
      </c>
    </row>
    <row r="29">
      <c r="A29" s="1" t="s">
        <v>114</v>
      </c>
      <c r="E29" s="27" t="s">
        <v>138</v>
      </c>
    </row>
    <row r="30" ht="26.4">
      <c r="A30" s="1" t="s">
        <v>116</v>
      </c>
      <c r="E30" s="32" t="s">
        <v>1015</v>
      </c>
    </row>
    <row r="31" ht="118.8">
      <c r="A31" s="1" t="s">
        <v>117</v>
      </c>
      <c r="E31" s="27" t="s">
        <v>1016</v>
      </c>
    </row>
    <row r="32" ht="26.4">
      <c r="A32" s="1" t="s">
        <v>108</v>
      </c>
      <c r="B32" s="1">
        <v>5</v>
      </c>
      <c r="C32" s="26" t="s">
        <v>1024</v>
      </c>
      <c r="D32" t="s">
        <v>138</v>
      </c>
      <c r="E32" s="27" t="s">
        <v>1025</v>
      </c>
      <c r="F32" s="28" t="s">
        <v>1026</v>
      </c>
      <c r="G32" s="29">
        <v>1</v>
      </c>
      <c r="H32" s="28">
        <v>0</v>
      </c>
      <c r="I32" s="30">
        <f>ROUND(G32*H32,P4)</f>
        <v>0</v>
      </c>
      <c r="L32" s="30">
        <v>0</v>
      </c>
      <c r="M32" s="24">
        <f>ROUND(G32*L32,P4)</f>
        <v>0</v>
      </c>
      <c r="N32" s="25" t="s">
        <v>138</v>
      </c>
      <c r="O32" s="31">
        <f>M32*AA32</f>
        <v>0</v>
      </c>
      <c r="P32" s="1">
        <v>3</v>
      </c>
      <c r="AA32" s="1">
        <f>IF(P32=1,$O$3,IF(P32=2,$O$4,$O$5))</f>
        <v>0</v>
      </c>
    </row>
    <row r="33">
      <c r="A33" s="1" t="s">
        <v>114</v>
      </c>
      <c r="E33" s="27" t="s">
        <v>138</v>
      </c>
    </row>
    <row r="34" ht="26.4">
      <c r="A34" s="1" t="s">
        <v>116</v>
      </c>
      <c r="E34" s="32" t="s">
        <v>1015</v>
      </c>
    </row>
    <row r="35" ht="118.8">
      <c r="A35" s="1" t="s">
        <v>117</v>
      </c>
      <c r="E35" s="27" t="s">
        <v>1016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COUNTIFS(L8:L205,"=0",A8:A205,"P")+COUNTIFS(L8:L205,"",A8:A205,"P")+SUM(Q8:Q205)</f>
        <v>0</v>
      </c>
    </row>
    <row r="8">
      <c r="A8" s="1" t="s">
        <v>100</v>
      </c>
      <c r="C8" s="22" t="s">
        <v>1027</v>
      </c>
      <c r="E8" s="23" t="s">
        <v>27</v>
      </c>
      <c r="L8" s="24">
        <f>L9</f>
        <v>0</v>
      </c>
      <c r="M8" s="24">
        <f>M9</f>
        <v>0</v>
      </c>
      <c r="N8" s="25"/>
    </row>
    <row r="9">
      <c r="A9" s="1" t="s">
        <v>102</v>
      </c>
      <c r="C9" s="22" t="s">
        <v>1028</v>
      </c>
      <c r="E9" s="23" t="s">
        <v>1029</v>
      </c>
      <c r="L9" s="24">
        <f>L10+L15+L200</f>
        <v>0</v>
      </c>
      <c r="M9" s="24">
        <f>M10+M15+M200</f>
        <v>0</v>
      </c>
      <c r="N9" s="25"/>
    </row>
    <row r="10">
      <c r="A10" s="1" t="s">
        <v>105</v>
      </c>
      <c r="C10" s="22" t="s">
        <v>483</v>
      </c>
      <c r="E10" s="23" t="s">
        <v>107</v>
      </c>
      <c r="L10" s="24">
        <f>SUMIFS(L11:L14,A11:A14,"P")</f>
        <v>0</v>
      </c>
      <c r="M10" s="24">
        <f>SUMIFS(M11:M14,A11:A14,"P")</f>
        <v>0</v>
      </c>
      <c r="N10" s="25"/>
    </row>
    <row r="11">
      <c r="A11" s="1" t="s">
        <v>108</v>
      </c>
      <c r="B11" s="1">
        <v>48</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1012</v>
      </c>
      <c r="L15" s="24">
        <f>SUMIFS(L16:L199,A16:A199,"P")</f>
        <v>0</v>
      </c>
      <c r="M15" s="24">
        <f>SUMIFS(M16:M199,A16:A199,"P")</f>
        <v>0</v>
      </c>
      <c r="N15" s="25"/>
    </row>
    <row r="16">
      <c r="A16" s="1" t="s">
        <v>108</v>
      </c>
      <c r="B16" s="1">
        <v>1</v>
      </c>
      <c r="C16" s="26" t="s">
        <v>1030</v>
      </c>
      <c r="D16" t="s">
        <v>138</v>
      </c>
      <c r="E16" s="27" t="s">
        <v>1031</v>
      </c>
      <c r="F16" s="28" t="s">
        <v>558</v>
      </c>
      <c r="G16" s="29">
        <v>1</v>
      </c>
      <c r="H16" s="28">
        <v>0</v>
      </c>
      <c r="I16" s="30">
        <f>ROUND(G16*H16,P4)</f>
        <v>0</v>
      </c>
      <c r="L16" s="30">
        <v>0</v>
      </c>
      <c r="M16" s="24">
        <f>ROUND(G16*L16,P4)</f>
        <v>0</v>
      </c>
      <c r="N16" s="25" t="s">
        <v>559</v>
      </c>
      <c r="O16" s="31">
        <f>M16*AA16</f>
        <v>0</v>
      </c>
      <c r="P16" s="1">
        <v>3</v>
      </c>
      <c r="AA16" s="1">
        <f>IF(P16=1,$O$3,IF(P16=2,$O$4,$O$5))</f>
        <v>0</v>
      </c>
    </row>
    <row r="17">
      <c r="A17" s="1" t="s">
        <v>114</v>
      </c>
      <c r="E17" s="27" t="s">
        <v>138</v>
      </c>
    </row>
    <row r="18" ht="26.4">
      <c r="A18" s="1" t="s">
        <v>116</v>
      </c>
      <c r="E18" s="32" t="s">
        <v>1015</v>
      </c>
    </row>
    <row r="19">
      <c r="A19" s="1" t="s">
        <v>117</v>
      </c>
      <c r="E19" s="27" t="s">
        <v>566</v>
      </c>
    </row>
    <row r="20">
      <c r="A20" s="1" t="s">
        <v>108</v>
      </c>
      <c r="B20" s="1">
        <v>2</v>
      </c>
      <c r="C20" s="26" t="s">
        <v>1032</v>
      </c>
      <c r="D20" t="s">
        <v>138</v>
      </c>
      <c r="E20" s="27" t="s">
        <v>1033</v>
      </c>
      <c r="F20" s="28" t="s">
        <v>558</v>
      </c>
      <c r="G20" s="29">
        <v>1</v>
      </c>
      <c r="H20" s="28">
        <v>0</v>
      </c>
      <c r="I20" s="30">
        <f>ROUND(G20*H20,P4)</f>
        <v>0</v>
      </c>
      <c r="L20" s="30">
        <v>0</v>
      </c>
      <c r="M20" s="24">
        <f>ROUND(G20*L20,P4)</f>
        <v>0</v>
      </c>
      <c r="N20" s="25" t="s">
        <v>559</v>
      </c>
      <c r="O20" s="31">
        <f>M20*AA20</f>
        <v>0</v>
      </c>
      <c r="P20" s="1">
        <v>3</v>
      </c>
      <c r="AA20" s="1">
        <f>IF(P20=1,$O$3,IF(P20=2,$O$4,$O$5))</f>
        <v>0</v>
      </c>
    </row>
    <row r="21">
      <c r="A21" s="1" t="s">
        <v>114</v>
      </c>
      <c r="E21" s="27" t="s">
        <v>138</v>
      </c>
    </row>
    <row r="22" ht="26.4">
      <c r="A22" s="1" t="s">
        <v>116</v>
      </c>
      <c r="E22" s="32" t="s">
        <v>1015</v>
      </c>
    </row>
    <row r="23">
      <c r="A23" s="1" t="s">
        <v>117</v>
      </c>
      <c r="E23" s="27" t="s">
        <v>566</v>
      </c>
    </row>
    <row r="24">
      <c r="A24" s="1" t="s">
        <v>108</v>
      </c>
      <c r="B24" s="1">
        <v>3</v>
      </c>
      <c r="C24" s="26" t="s">
        <v>1034</v>
      </c>
      <c r="D24" t="s">
        <v>138</v>
      </c>
      <c r="E24" s="27" t="s">
        <v>1035</v>
      </c>
      <c r="F24" s="28" t="s">
        <v>1036</v>
      </c>
      <c r="G24" s="29">
        <v>1</v>
      </c>
      <c r="H24" s="28">
        <v>0</v>
      </c>
      <c r="I24" s="30">
        <f>ROUND(G24*H24,P4)</f>
        <v>0</v>
      </c>
      <c r="L24" s="30">
        <v>0</v>
      </c>
      <c r="M24" s="24">
        <f>ROUND(G24*L24,P4)</f>
        <v>0</v>
      </c>
      <c r="N24" s="25" t="s">
        <v>138</v>
      </c>
      <c r="O24" s="31">
        <f>M24*AA24</f>
        <v>0</v>
      </c>
      <c r="P24" s="1">
        <v>3</v>
      </c>
      <c r="AA24" s="1">
        <f>IF(P24=1,$O$3,IF(P24=2,$O$4,$O$5))</f>
        <v>0</v>
      </c>
    </row>
    <row r="25">
      <c r="A25" s="1" t="s">
        <v>114</v>
      </c>
      <c r="E25" s="27" t="s">
        <v>138</v>
      </c>
    </row>
    <row r="26" ht="26.4">
      <c r="A26" s="1" t="s">
        <v>116</v>
      </c>
      <c r="E26" s="32" t="s">
        <v>1015</v>
      </c>
    </row>
    <row r="27" ht="105.6">
      <c r="A27" s="1" t="s">
        <v>117</v>
      </c>
      <c r="E27" s="27" t="s">
        <v>1037</v>
      </c>
    </row>
    <row r="28">
      <c r="A28" s="1" t="s">
        <v>108</v>
      </c>
      <c r="B28" s="1">
        <v>4</v>
      </c>
      <c r="C28" s="26" t="s">
        <v>1038</v>
      </c>
      <c r="D28" t="s">
        <v>138</v>
      </c>
      <c r="E28" s="27" t="s">
        <v>1039</v>
      </c>
      <c r="F28" s="28" t="s">
        <v>558</v>
      </c>
      <c r="G28" s="29">
        <v>1</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1015</v>
      </c>
    </row>
    <row r="31">
      <c r="A31" s="1" t="s">
        <v>117</v>
      </c>
      <c r="E31" s="27" t="s">
        <v>566</v>
      </c>
    </row>
    <row r="32" ht="26.4">
      <c r="A32" s="1" t="s">
        <v>108</v>
      </c>
      <c r="B32" s="1">
        <v>5</v>
      </c>
      <c r="C32" s="26" t="s">
        <v>1040</v>
      </c>
      <c r="D32" t="s">
        <v>138</v>
      </c>
      <c r="E32" s="27" t="s">
        <v>1041</v>
      </c>
      <c r="F32" s="28" t="s">
        <v>558</v>
      </c>
      <c r="G32" s="29">
        <v>1</v>
      </c>
      <c r="H32" s="28">
        <v>0</v>
      </c>
      <c r="I32" s="30">
        <f>ROUND(G32*H32,P4)</f>
        <v>0</v>
      </c>
      <c r="L32" s="30">
        <v>0</v>
      </c>
      <c r="M32" s="24">
        <f>ROUND(G32*L32,P4)</f>
        <v>0</v>
      </c>
      <c r="N32" s="25" t="s">
        <v>559</v>
      </c>
      <c r="O32" s="31">
        <f>M32*AA32</f>
        <v>0</v>
      </c>
      <c r="P32" s="1">
        <v>3</v>
      </c>
      <c r="AA32" s="1">
        <f>IF(P32=1,$O$3,IF(P32=2,$O$4,$O$5))</f>
        <v>0</v>
      </c>
    </row>
    <row r="33">
      <c r="A33" s="1" t="s">
        <v>114</v>
      </c>
      <c r="E33" s="27" t="s">
        <v>138</v>
      </c>
    </row>
    <row r="34" ht="26.4">
      <c r="A34" s="1" t="s">
        <v>116</v>
      </c>
      <c r="E34" s="32" t="s">
        <v>1015</v>
      </c>
    </row>
    <row r="35">
      <c r="A35" s="1" t="s">
        <v>117</v>
      </c>
      <c r="E35" s="27" t="s">
        <v>566</v>
      </c>
    </row>
    <row r="36" ht="26.4">
      <c r="A36" s="1" t="s">
        <v>108</v>
      </c>
      <c r="B36" s="1">
        <v>6</v>
      </c>
      <c r="C36" s="26" t="s">
        <v>1042</v>
      </c>
      <c r="D36" t="s">
        <v>138</v>
      </c>
      <c r="E36" s="27" t="s">
        <v>1043</v>
      </c>
      <c r="F36" s="28" t="s">
        <v>558</v>
      </c>
      <c r="G36" s="29">
        <v>1</v>
      </c>
      <c r="H36" s="28">
        <v>0</v>
      </c>
      <c r="I36" s="30">
        <f>ROUND(G36*H36,P4)</f>
        <v>0</v>
      </c>
      <c r="L36" s="30">
        <v>0</v>
      </c>
      <c r="M36" s="24">
        <f>ROUND(G36*L36,P4)</f>
        <v>0</v>
      </c>
      <c r="N36" s="25" t="s">
        <v>559</v>
      </c>
      <c r="O36" s="31">
        <f>M36*AA36</f>
        <v>0</v>
      </c>
      <c r="P36" s="1">
        <v>3</v>
      </c>
      <c r="AA36" s="1">
        <f>IF(P36=1,$O$3,IF(P36=2,$O$4,$O$5))</f>
        <v>0</v>
      </c>
    </row>
    <row r="37">
      <c r="A37" s="1" t="s">
        <v>114</v>
      </c>
      <c r="E37" s="27" t="s">
        <v>138</v>
      </c>
    </row>
    <row r="38" ht="26.4">
      <c r="A38" s="1" t="s">
        <v>116</v>
      </c>
      <c r="E38" s="32" t="s">
        <v>1015</v>
      </c>
    </row>
    <row r="39">
      <c r="A39" s="1" t="s">
        <v>117</v>
      </c>
      <c r="E39" s="27" t="s">
        <v>566</v>
      </c>
    </row>
    <row r="40">
      <c r="A40" s="1" t="s">
        <v>108</v>
      </c>
      <c r="B40" s="1">
        <v>7</v>
      </c>
      <c r="C40" s="26" t="s">
        <v>1044</v>
      </c>
      <c r="D40" t="s">
        <v>138</v>
      </c>
      <c r="E40" s="27" t="s">
        <v>1045</v>
      </c>
      <c r="F40" s="28" t="s">
        <v>558</v>
      </c>
      <c r="G40" s="29">
        <v>2</v>
      </c>
      <c r="H40" s="28">
        <v>0</v>
      </c>
      <c r="I40" s="30">
        <f>ROUND(G40*H40,P4)</f>
        <v>0</v>
      </c>
      <c r="L40" s="30">
        <v>0</v>
      </c>
      <c r="M40" s="24">
        <f>ROUND(G40*L40,P4)</f>
        <v>0</v>
      </c>
      <c r="N40" s="25" t="s">
        <v>559</v>
      </c>
      <c r="O40" s="31">
        <f>M40*AA40</f>
        <v>0</v>
      </c>
      <c r="P40" s="1">
        <v>3</v>
      </c>
      <c r="AA40" s="1">
        <f>IF(P40=1,$O$3,IF(P40=2,$O$4,$O$5))</f>
        <v>0</v>
      </c>
    </row>
    <row r="41">
      <c r="A41" s="1" t="s">
        <v>114</v>
      </c>
      <c r="E41" s="27" t="s">
        <v>138</v>
      </c>
    </row>
    <row r="42" ht="26.4">
      <c r="A42" s="1" t="s">
        <v>116</v>
      </c>
      <c r="E42" s="32" t="s">
        <v>1046</v>
      </c>
    </row>
    <row r="43">
      <c r="A43" s="1" t="s">
        <v>117</v>
      </c>
      <c r="E43" s="27" t="s">
        <v>566</v>
      </c>
    </row>
    <row r="44">
      <c r="A44" s="1" t="s">
        <v>108</v>
      </c>
      <c r="B44" s="1">
        <v>8</v>
      </c>
      <c r="C44" s="26" t="s">
        <v>1047</v>
      </c>
      <c r="D44" t="s">
        <v>138</v>
      </c>
      <c r="E44" s="27" t="s">
        <v>1048</v>
      </c>
      <c r="F44" s="28" t="s">
        <v>558</v>
      </c>
      <c r="G44" s="29">
        <v>1</v>
      </c>
      <c r="H44" s="28">
        <v>0</v>
      </c>
      <c r="I44" s="30">
        <f>ROUND(G44*H44,P4)</f>
        <v>0</v>
      </c>
      <c r="L44" s="30">
        <v>0</v>
      </c>
      <c r="M44" s="24">
        <f>ROUND(G44*L44,P4)</f>
        <v>0</v>
      </c>
      <c r="N44" s="25" t="s">
        <v>559</v>
      </c>
      <c r="O44" s="31">
        <f>M44*AA44</f>
        <v>0</v>
      </c>
      <c r="P44" s="1">
        <v>3</v>
      </c>
      <c r="AA44" s="1">
        <f>IF(P44=1,$O$3,IF(P44=2,$O$4,$O$5))</f>
        <v>0</v>
      </c>
    </row>
    <row r="45">
      <c r="A45" s="1" t="s">
        <v>114</v>
      </c>
      <c r="E45" s="27" t="s">
        <v>138</v>
      </c>
    </row>
    <row r="46" ht="26.4">
      <c r="A46" s="1" t="s">
        <v>116</v>
      </c>
      <c r="E46" s="32" t="s">
        <v>1015</v>
      </c>
    </row>
    <row r="47">
      <c r="A47" s="1" t="s">
        <v>117</v>
      </c>
      <c r="E47" s="27" t="s">
        <v>566</v>
      </c>
    </row>
    <row r="48">
      <c r="A48" s="1" t="s">
        <v>108</v>
      </c>
      <c r="B48" s="1">
        <v>9</v>
      </c>
      <c r="C48" s="26" t="s">
        <v>1049</v>
      </c>
      <c r="D48" t="s">
        <v>138</v>
      </c>
      <c r="E48" s="27" t="s">
        <v>1050</v>
      </c>
      <c r="F48" s="28" t="s">
        <v>558</v>
      </c>
      <c r="G48" s="29">
        <v>1</v>
      </c>
      <c r="H48" s="28">
        <v>0</v>
      </c>
      <c r="I48" s="30">
        <f>ROUND(G48*H48,P4)</f>
        <v>0</v>
      </c>
      <c r="L48" s="30">
        <v>0</v>
      </c>
      <c r="M48" s="24">
        <f>ROUND(G48*L48,P4)</f>
        <v>0</v>
      </c>
      <c r="N48" s="25" t="s">
        <v>559</v>
      </c>
      <c r="O48" s="31">
        <f>M48*AA48</f>
        <v>0</v>
      </c>
      <c r="P48" s="1">
        <v>3</v>
      </c>
      <c r="AA48" s="1">
        <f>IF(P48=1,$O$3,IF(P48=2,$O$4,$O$5))</f>
        <v>0</v>
      </c>
    </row>
    <row r="49">
      <c r="A49" s="1" t="s">
        <v>114</v>
      </c>
      <c r="E49" s="27" t="s">
        <v>138</v>
      </c>
    </row>
    <row r="50" ht="26.4">
      <c r="A50" s="1" t="s">
        <v>116</v>
      </c>
      <c r="E50" s="32" t="s">
        <v>1015</v>
      </c>
    </row>
    <row r="51">
      <c r="A51" s="1" t="s">
        <v>117</v>
      </c>
      <c r="E51" s="27" t="s">
        <v>566</v>
      </c>
    </row>
    <row r="52">
      <c r="A52" s="1" t="s">
        <v>108</v>
      </c>
      <c r="B52" s="1">
        <v>10</v>
      </c>
      <c r="C52" s="26" t="s">
        <v>1051</v>
      </c>
      <c r="D52" t="s">
        <v>138</v>
      </c>
      <c r="E52" s="27" t="s">
        <v>1052</v>
      </c>
      <c r="F52" s="28" t="s">
        <v>558</v>
      </c>
      <c r="G52" s="29">
        <v>4</v>
      </c>
      <c r="H52" s="28">
        <v>0</v>
      </c>
      <c r="I52" s="30">
        <f>ROUND(G52*H52,P4)</f>
        <v>0</v>
      </c>
      <c r="L52" s="30">
        <v>0</v>
      </c>
      <c r="M52" s="24">
        <f>ROUND(G52*L52,P4)</f>
        <v>0</v>
      </c>
      <c r="N52" s="25" t="s">
        <v>559</v>
      </c>
      <c r="O52" s="31">
        <f>M52*AA52</f>
        <v>0</v>
      </c>
      <c r="P52" s="1">
        <v>3</v>
      </c>
      <c r="AA52" s="1">
        <f>IF(P52=1,$O$3,IF(P52=2,$O$4,$O$5))</f>
        <v>0</v>
      </c>
    </row>
    <row r="53">
      <c r="A53" s="1" t="s">
        <v>114</v>
      </c>
      <c r="E53" s="27" t="s">
        <v>138</v>
      </c>
    </row>
    <row r="54" ht="26.4">
      <c r="A54" s="1" t="s">
        <v>116</v>
      </c>
      <c r="E54" s="32" t="s">
        <v>1053</v>
      </c>
    </row>
    <row r="55">
      <c r="A55" s="1" t="s">
        <v>117</v>
      </c>
      <c r="E55" s="27" t="s">
        <v>566</v>
      </c>
    </row>
    <row r="56">
      <c r="A56" s="1" t="s">
        <v>108</v>
      </c>
      <c r="B56" s="1">
        <v>11</v>
      </c>
      <c r="C56" s="26" t="s">
        <v>1054</v>
      </c>
      <c r="D56" t="s">
        <v>138</v>
      </c>
      <c r="E56" s="27" t="s">
        <v>1055</v>
      </c>
      <c r="F56" s="28" t="s">
        <v>558</v>
      </c>
      <c r="G56" s="29">
        <v>4</v>
      </c>
      <c r="H56" s="28">
        <v>0</v>
      </c>
      <c r="I56" s="30">
        <f>ROUND(G56*H56,P4)</f>
        <v>0</v>
      </c>
      <c r="L56" s="30">
        <v>0</v>
      </c>
      <c r="M56" s="24">
        <f>ROUND(G56*L56,P4)</f>
        <v>0</v>
      </c>
      <c r="N56" s="25" t="s">
        <v>559</v>
      </c>
      <c r="O56" s="31">
        <f>M56*AA56</f>
        <v>0</v>
      </c>
      <c r="P56" s="1">
        <v>3</v>
      </c>
      <c r="AA56" s="1">
        <f>IF(P56=1,$O$3,IF(P56=2,$O$4,$O$5))</f>
        <v>0</v>
      </c>
    </row>
    <row r="57">
      <c r="A57" s="1" t="s">
        <v>114</v>
      </c>
      <c r="E57" s="27" t="s">
        <v>138</v>
      </c>
    </row>
    <row r="58" ht="26.4">
      <c r="A58" s="1" t="s">
        <v>116</v>
      </c>
      <c r="E58" s="32" t="s">
        <v>1053</v>
      </c>
    </row>
    <row r="59">
      <c r="A59" s="1" t="s">
        <v>117</v>
      </c>
      <c r="E59" s="27" t="s">
        <v>566</v>
      </c>
    </row>
    <row r="60">
      <c r="A60" s="1" t="s">
        <v>108</v>
      </c>
      <c r="B60" s="1">
        <v>12</v>
      </c>
      <c r="C60" s="26" t="s">
        <v>1056</v>
      </c>
      <c r="D60" t="s">
        <v>138</v>
      </c>
      <c r="E60" s="27" t="s">
        <v>1057</v>
      </c>
      <c r="F60" s="28" t="s">
        <v>558</v>
      </c>
      <c r="G60" s="29">
        <v>3</v>
      </c>
      <c r="H60" s="28">
        <v>0</v>
      </c>
      <c r="I60" s="30">
        <f>ROUND(G60*H60,P4)</f>
        <v>0</v>
      </c>
      <c r="L60" s="30">
        <v>0</v>
      </c>
      <c r="M60" s="24">
        <f>ROUND(G60*L60,P4)</f>
        <v>0</v>
      </c>
      <c r="N60" s="25" t="s">
        <v>559</v>
      </c>
      <c r="O60" s="31">
        <f>M60*AA60</f>
        <v>0</v>
      </c>
      <c r="P60" s="1">
        <v>3</v>
      </c>
      <c r="AA60" s="1">
        <f>IF(P60=1,$O$3,IF(P60=2,$O$4,$O$5))</f>
        <v>0</v>
      </c>
    </row>
    <row r="61">
      <c r="A61" s="1" t="s">
        <v>114</v>
      </c>
      <c r="E61" s="27" t="s">
        <v>138</v>
      </c>
    </row>
    <row r="62" ht="26.4">
      <c r="A62" s="1" t="s">
        <v>116</v>
      </c>
      <c r="E62" s="32" t="s">
        <v>1058</v>
      </c>
    </row>
    <row r="63">
      <c r="A63" s="1" t="s">
        <v>117</v>
      </c>
      <c r="E63" s="27" t="s">
        <v>566</v>
      </c>
    </row>
    <row r="64">
      <c r="A64" s="1" t="s">
        <v>108</v>
      </c>
      <c r="B64" s="1">
        <v>13</v>
      </c>
      <c r="C64" s="26" t="s">
        <v>1059</v>
      </c>
      <c r="D64" t="s">
        <v>138</v>
      </c>
      <c r="E64" s="27" t="s">
        <v>1060</v>
      </c>
      <c r="F64" s="28" t="s">
        <v>558</v>
      </c>
      <c r="G64" s="29">
        <v>3</v>
      </c>
      <c r="H64" s="28">
        <v>0</v>
      </c>
      <c r="I64" s="30">
        <f>ROUND(G64*H64,P4)</f>
        <v>0</v>
      </c>
      <c r="L64" s="30">
        <v>0</v>
      </c>
      <c r="M64" s="24">
        <f>ROUND(G64*L64,P4)</f>
        <v>0</v>
      </c>
      <c r="N64" s="25" t="s">
        <v>559</v>
      </c>
      <c r="O64" s="31">
        <f>M64*AA64</f>
        <v>0</v>
      </c>
      <c r="P64" s="1">
        <v>3</v>
      </c>
      <c r="AA64" s="1">
        <f>IF(P64=1,$O$3,IF(P64=2,$O$4,$O$5))</f>
        <v>0</v>
      </c>
    </row>
    <row r="65">
      <c r="A65" s="1" t="s">
        <v>114</v>
      </c>
      <c r="E65" s="27" t="s">
        <v>138</v>
      </c>
    </row>
    <row r="66" ht="26.4">
      <c r="A66" s="1" t="s">
        <v>116</v>
      </c>
      <c r="E66" s="32" t="s">
        <v>1058</v>
      </c>
    </row>
    <row r="67">
      <c r="A67" s="1" t="s">
        <v>117</v>
      </c>
      <c r="E67" s="27" t="s">
        <v>566</v>
      </c>
    </row>
    <row r="68">
      <c r="A68" s="1" t="s">
        <v>108</v>
      </c>
      <c r="B68" s="1">
        <v>14</v>
      </c>
      <c r="C68" s="26" t="s">
        <v>1061</v>
      </c>
      <c r="D68" t="s">
        <v>138</v>
      </c>
      <c r="E68" s="27" t="s">
        <v>1062</v>
      </c>
      <c r="F68" s="28" t="s">
        <v>558</v>
      </c>
      <c r="G68" s="29">
        <v>10</v>
      </c>
      <c r="H68" s="28">
        <v>0</v>
      </c>
      <c r="I68" s="30">
        <f>ROUND(G68*H68,P4)</f>
        <v>0</v>
      </c>
      <c r="L68" s="30">
        <v>0</v>
      </c>
      <c r="M68" s="24">
        <f>ROUND(G68*L68,P4)</f>
        <v>0</v>
      </c>
      <c r="N68" s="25" t="s">
        <v>559</v>
      </c>
      <c r="O68" s="31">
        <f>M68*AA68</f>
        <v>0</v>
      </c>
      <c r="P68" s="1">
        <v>3</v>
      </c>
      <c r="AA68" s="1">
        <f>IF(P68=1,$O$3,IF(P68=2,$O$4,$O$5))</f>
        <v>0</v>
      </c>
    </row>
    <row r="69">
      <c r="A69" s="1" t="s">
        <v>114</v>
      </c>
      <c r="E69" s="27" t="s">
        <v>138</v>
      </c>
    </row>
    <row r="70" ht="26.4">
      <c r="A70" s="1" t="s">
        <v>116</v>
      </c>
      <c r="E70" s="32" t="s">
        <v>1063</v>
      </c>
    </row>
    <row r="71">
      <c r="A71" s="1" t="s">
        <v>117</v>
      </c>
      <c r="E71" s="27" t="s">
        <v>566</v>
      </c>
    </row>
    <row r="72">
      <c r="A72" s="1" t="s">
        <v>108</v>
      </c>
      <c r="B72" s="1">
        <v>15</v>
      </c>
      <c r="C72" s="26" t="s">
        <v>1064</v>
      </c>
      <c r="D72" t="s">
        <v>138</v>
      </c>
      <c r="E72" s="27" t="s">
        <v>1065</v>
      </c>
      <c r="F72" s="28" t="s">
        <v>558</v>
      </c>
      <c r="G72" s="29">
        <v>10</v>
      </c>
      <c r="H72" s="28">
        <v>0</v>
      </c>
      <c r="I72" s="30">
        <f>ROUND(G72*H72,P4)</f>
        <v>0</v>
      </c>
      <c r="L72" s="30">
        <v>0</v>
      </c>
      <c r="M72" s="24">
        <f>ROUND(G72*L72,P4)</f>
        <v>0</v>
      </c>
      <c r="N72" s="25" t="s">
        <v>559</v>
      </c>
      <c r="O72" s="31">
        <f>M72*AA72</f>
        <v>0</v>
      </c>
      <c r="P72" s="1">
        <v>3</v>
      </c>
      <c r="AA72" s="1">
        <f>IF(P72=1,$O$3,IF(P72=2,$O$4,$O$5))</f>
        <v>0</v>
      </c>
    </row>
    <row r="73">
      <c r="A73" s="1" t="s">
        <v>114</v>
      </c>
      <c r="E73" s="27" t="s">
        <v>138</v>
      </c>
    </row>
    <row r="74" ht="26.4">
      <c r="A74" s="1" t="s">
        <v>116</v>
      </c>
      <c r="E74" s="32" t="s">
        <v>1063</v>
      </c>
    </row>
    <row r="75">
      <c r="A75" s="1" t="s">
        <v>117</v>
      </c>
      <c r="E75" s="27" t="s">
        <v>566</v>
      </c>
    </row>
    <row r="76">
      <c r="A76" s="1" t="s">
        <v>108</v>
      </c>
      <c r="B76" s="1">
        <v>16</v>
      </c>
      <c r="C76" s="26" t="s">
        <v>1066</v>
      </c>
      <c r="D76" t="s">
        <v>138</v>
      </c>
      <c r="E76" s="27" t="s">
        <v>1067</v>
      </c>
      <c r="F76" s="28" t="s">
        <v>558</v>
      </c>
      <c r="G76" s="29">
        <v>3</v>
      </c>
      <c r="H76" s="28">
        <v>0</v>
      </c>
      <c r="I76" s="30">
        <f>ROUND(G76*H76,P4)</f>
        <v>0</v>
      </c>
      <c r="L76" s="30">
        <v>0</v>
      </c>
      <c r="M76" s="24">
        <f>ROUND(G76*L76,P4)</f>
        <v>0</v>
      </c>
      <c r="N76" s="25" t="s">
        <v>559</v>
      </c>
      <c r="O76" s="31">
        <f>M76*AA76</f>
        <v>0</v>
      </c>
      <c r="P76" s="1">
        <v>3</v>
      </c>
      <c r="AA76" s="1">
        <f>IF(P76=1,$O$3,IF(P76=2,$O$4,$O$5))</f>
        <v>0</v>
      </c>
    </row>
    <row r="77">
      <c r="A77" s="1" t="s">
        <v>114</v>
      </c>
      <c r="E77" s="27" t="s">
        <v>138</v>
      </c>
    </row>
    <row r="78" ht="26.4">
      <c r="A78" s="1" t="s">
        <v>116</v>
      </c>
      <c r="E78" s="32" t="s">
        <v>1058</v>
      </c>
    </row>
    <row r="79">
      <c r="A79" s="1" t="s">
        <v>117</v>
      </c>
      <c r="E79" s="27" t="s">
        <v>566</v>
      </c>
    </row>
    <row r="80">
      <c r="A80" s="1" t="s">
        <v>108</v>
      </c>
      <c r="B80" s="1">
        <v>17</v>
      </c>
      <c r="C80" s="26" t="s">
        <v>1068</v>
      </c>
      <c r="D80" t="s">
        <v>138</v>
      </c>
      <c r="E80" s="27" t="s">
        <v>1069</v>
      </c>
      <c r="F80" s="28" t="s">
        <v>558</v>
      </c>
      <c r="G80" s="29">
        <v>3</v>
      </c>
      <c r="H80" s="28">
        <v>0</v>
      </c>
      <c r="I80" s="30">
        <f>ROUND(G80*H80,P4)</f>
        <v>0</v>
      </c>
      <c r="L80" s="30">
        <v>0</v>
      </c>
      <c r="M80" s="24">
        <f>ROUND(G80*L80,P4)</f>
        <v>0</v>
      </c>
      <c r="N80" s="25" t="s">
        <v>559</v>
      </c>
      <c r="O80" s="31">
        <f>M80*AA80</f>
        <v>0</v>
      </c>
      <c r="P80" s="1">
        <v>3</v>
      </c>
      <c r="AA80" s="1">
        <f>IF(P80=1,$O$3,IF(P80=2,$O$4,$O$5))</f>
        <v>0</v>
      </c>
    </row>
    <row r="81">
      <c r="A81" s="1" t="s">
        <v>114</v>
      </c>
      <c r="E81" s="27" t="s">
        <v>138</v>
      </c>
    </row>
    <row r="82" ht="26.4">
      <c r="A82" s="1" t="s">
        <v>116</v>
      </c>
      <c r="E82" s="32" t="s">
        <v>1058</v>
      </c>
    </row>
    <row r="83">
      <c r="A83" s="1" t="s">
        <v>117</v>
      </c>
      <c r="E83" s="27" t="s">
        <v>566</v>
      </c>
    </row>
    <row r="84">
      <c r="A84" s="1" t="s">
        <v>108</v>
      </c>
      <c r="B84" s="1">
        <v>18</v>
      </c>
      <c r="C84" s="26" t="s">
        <v>1070</v>
      </c>
      <c r="D84" t="s">
        <v>138</v>
      </c>
      <c r="E84" s="27" t="s">
        <v>1071</v>
      </c>
      <c r="F84" s="28" t="s">
        <v>558</v>
      </c>
      <c r="G84" s="29">
        <v>3</v>
      </c>
      <c r="H84" s="28">
        <v>0</v>
      </c>
      <c r="I84" s="30">
        <f>ROUND(G84*H84,P4)</f>
        <v>0</v>
      </c>
      <c r="L84" s="30">
        <v>0</v>
      </c>
      <c r="M84" s="24">
        <f>ROUND(G84*L84,P4)</f>
        <v>0</v>
      </c>
      <c r="N84" s="25" t="s">
        <v>559</v>
      </c>
      <c r="O84" s="31">
        <f>M84*AA84</f>
        <v>0</v>
      </c>
      <c r="P84" s="1">
        <v>3</v>
      </c>
      <c r="AA84" s="1">
        <f>IF(P84=1,$O$3,IF(P84=2,$O$4,$O$5))</f>
        <v>0</v>
      </c>
    </row>
    <row r="85">
      <c r="A85" s="1" t="s">
        <v>114</v>
      </c>
      <c r="E85" s="27" t="s">
        <v>138</v>
      </c>
    </row>
    <row r="86" ht="26.4">
      <c r="A86" s="1" t="s">
        <v>116</v>
      </c>
      <c r="E86" s="32" t="s">
        <v>1058</v>
      </c>
    </row>
    <row r="87">
      <c r="A87" s="1" t="s">
        <v>117</v>
      </c>
      <c r="E87" s="27" t="s">
        <v>566</v>
      </c>
    </row>
    <row r="88">
      <c r="A88" s="1" t="s">
        <v>108</v>
      </c>
      <c r="B88" s="1">
        <v>19</v>
      </c>
      <c r="C88" s="26" t="s">
        <v>1072</v>
      </c>
      <c r="D88" t="s">
        <v>138</v>
      </c>
      <c r="E88" s="27" t="s">
        <v>1073</v>
      </c>
      <c r="F88" s="28" t="s">
        <v>558</v>
      </c>
      <c r="G88" s="29">
        <v>3</v>
      </c>
      <c r="H88" s="28">
        <v>0</v>
      </c>
      <c r="I88" s="30">
        <f>ROUND(G88*H88,P4)</f>
        <v>0</v>
      </c>
      <c r="L88" s="30">
        <v>0</v>
      </c>
      <c r="M88" s="24">
        <f>ROUND(G88*L88,P4)</f>
        <v>0</v>
      </c>
      <c r="N88" s="25" t="s">
        <v>559</v>
      </c>
      <c r="O88" s="31">
        <f>M88*AA88</f>
        <v>0</v>
      </c>
      <c r="P88" s="1">
        <v>3</v>
      </c>
      <c r="AA88" s="1">
        <f>IF(P88=1,$O$3,IF(P88=2,$O$4,$O$5))</f>
        <v>0</v>
      </c>
    </row>
    <row r="89">
      <c r="A89" s="1" t="s">
        <v>114</v>
      </c>
      <c r="E89" s="27" t="s">
        <v>138</v>
      </c>
    </row>
    <row r="90" ht="26.4">
      <c r="A90" s="1" t="s">
        <v>116</v>
      </c>
      <c r="E90" s="32" t="s">
        <v>1058</v>
      </c>
    </row>
    <row r="91">
      <c r="A91" s="1" t="s">
        <v>117</v>
      </c>
      <c r="E91" s="27" t="s">
        <v>566</v>
      </c>
    </row>
    <row r="92">
      <c r="A92" s="1" t="s">
        <v>108</v>
      </c>
      <c r="B92" s="1">
        <v>20</v>
      </c>
      <c r="C92" s="26" t="s">
        <v>1074</v>
      </c>
      <c r="D92" t="s">
        <v>138</v>
      </c>
      <c r="E92" s="27" t="s">
        <v>1075</v>
      </c>
      <c r="F92" s="28" t="s">
        <v>558</v>
      </c>
      <c r="G92" s="29">
        <v>3</v>
      </c>
      <c r="H92" s="28">
        <v>0</v>
      </c>
      <c r="I92" s="30">
        <f>ROUND(G92*H92,P4)</f>
        <v>0</v>
      </c>
      <c r="L92" s="30">
        <v>0</v>
      </c>
      <c r="M92" s="24">
        <f>ROUND(G92*L92,P4)</f>
        <v>0</v>
      </c>
      <c r="N92" s="25" t="s">
        <v>559</v>
      </c>
      <c r="O92" s="31">
        <f>M92*AA92</f>
        <v>0</v>
      </c>
      <c r="P92" s="1">
        <v>3</v>
      </c>
      <c r="AA92" s="1">
        <f>IF(P92=1,$O$3,IF(P92=2,$O$4,$O$5))</f>
        <v>0</v>
      </c>
    </row>
    <row r="93">
      <c r="A93" s="1" t="s">
        <v>114</v>
      </c>
      <c r="E93" s="27" t="s">
        <v>138</v>
      </c>
    </row>
    <row r="94" ht="26.4">
      <c r="A94" s="1" t="s">
        <v>116</v>
      </c>
      <c r="E94" s="32" t="s">
        <v>1058</v>
      </c>
    </row>
    <row r="95">
      <c r="A95" s="1" t="s">
        <v>117</v>
      </c>
      <c r="E95" s="27" t="s">
        <v>566</v>
      </c>
    </row>
    <row r="96">
      <c r="A96" s="1" t="s">
        <v>108</v>
      </c>
      <c r="B96" s="1">
        <v>21</v>
      </c>
      <c r="C96" s="26" t="s">
        <v>1076</v>
      </c>
      <c r="D96" t="s">
        <v>138</v>
      </c>
      <c r="E96" s="27" t="s">
        <v>1077</v>
      </c>
      <c r="F96" s="28" t="s">
        <v>558</v>
      </c>
      <c r="G96" s="29">
        <v>3</v>
      </c>
      <c r="H96" s="28">
        <v>0</v>
      </c>
      <c r="I96" s="30">
        <f>ROUND(G96*H96,P4)</f>
        <v>0</v>
      </c>
      <c r="L96" s="30">
        <v>0</v>
      </c>
      <c r="M96" s="24">
        <f>ROUND(G96*L96,P4)</f>
        <v>0</v>
      </c>
      <c r="N96" s="25" t="s">
        <v>559</v>
      </c>
      <c r="O96" s="31">
        <f>M96*AA96</f>
        <v>0</v>
      </c>
      <c r="P96" s="1">
        <v>3</v>
      </c>
      <c r="AA96" s="1">
        <f>IF(P96=1,$O$3,IF(P96=2,$O$4,$O$5))</f>
        <v>0</v>
      </c>
    </row>
    <row r="97">
      <c r="A97" s="1" t="s">
        <v>114</v>
      </c>
      <c r="E97" s="27" t="s">
        <v>138</v>
      </c>
    </row>
    <row r="98" ht="26.4">
      <c r="A98" s="1" t="s">
        <v>116</v>
      </c>
      <c r="E98" s="32" t="s">
        <v>1058</v>
      </c>
    </row>
    <row r="99">
      <c r="A99" s="1" t="s">
        <v>117</v>
      </c>
      <c r="E99" s="27" t="s">
        <v>566</v>
      </c>
    </row>
    <row r="100" ht="26.4">
      <c r="A100" s="1" t="s">
        <v>108</v>
      </c>
      <c r="B100" s="1">
        <v>22</v>
      </c>
      <c r="C100" s="26" t="s">
        <v>1078</v>
      </c>
      <c r="D100" t="s">
        <v>138</v>
      </c>
      <c r="E100" s="27" t="s">
        <v>1079</v>
      </c>
      <c r="F100" s="28" t="s">
        <v>558</v>
      </c>
      <c r="G100" s="29">
        <v>2</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ht="26.4">
      <c r="A102" s="1" t="s">
        <v>116</v>
      </c>
      <c r="E102" s="32" t="s">
        <v>1046</v>
      </c>
    </row>
    <row r="103">
      <c r="A103" s="1" t="s">
        <v>117</v>
      </c>
      <c r="E103" s="27" t="s">
        <v>566</v>
      </c>
    </row>
    <row r="104">
      <c r="A104" s="1" t="s">
        <v>108</v>
      </c>
      <c r="B104" s="1">
        <v>23</v>
      </c>
      <c r="C104" s="26" t="s">
        <v>1080</v>
      </c>
      <c r="D104" t="s">
        <v>138</v>
      </c>
      <c r="E104" s="27" t="s">
        <v>1081</v>
      </c>
      <c r="F104" s="28" t="s">
        <v>558</v>
      </c>
      <c r="G104" s="29">
        <v>2</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ht="26.4">
      <c r="A106" s="1" t="s">
        <v>116</v>
      </c>
      <c r="E106" s="32" t="s">
        <v>1046</v>
      </c>
    </row>
    <row r="107">
      <c r="A107" s="1" t="s">
        <v>117</v>
      </c>
      <c r="E107" s="27" t="s">
        <v>566</v>
      </c>
    </row>
    <row r="108">
      <c r="A108" s="1" t="s">
        <v>108</v>
      </c>
      <c r="B108" s="1">
        <v>24</v>
      </c>
      <c r="C108" s="26" t="s">
        <v>1082</v>
      </c>
      <c r="D108" t="s">
        <v>138</v>
      </c>
      <c r="E108" s="27" t="s">
        <v>1083</v>
      </c>
      <c r="F108" s="28" t="s">
        <v>558</v>
      </c>
      <c r="G108" s="29">
        <v>1</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26.4">
      <c r="A110" s="1" t="s">
        <v>116</v>
      </c>
      <c r="E110" s="32" t="s">
        <v>1015</v>
      </c>
    </row>
    <row r="111">
      <c r="A111" s="1" t="s">
        <v>117</v>
      </c>
      <c r="E111" s="27" t="s">
        <v>566</v>
      </c>
    </row>
    <row r="112">
      <c r="A112" s="1" t="s">
        <v>108</v>
      </c>
      <c r="B112" s="1">
        <v>25</v>
      </c>
      <c r="C112" s="26" t="s">
        <v>1084</v>
      </c>
      <c r="D112" t="s">
        <v>138</v>
      </c>
      <c r="E112" s="27" t="s">
        <v>1085</v>
      </c>
      <c r="F112" s="28" t="s">
        <v>558</v>
      </c>
      <c r="G112" s="29">
        <v>1</v>
      </c>
      <c r="H112" s="28">
        <v>0</v>
      </c>
      <c r="I112" s="30">
        <f>ROUND(G112*H112,P4)</f>
        <v>0</v>
      </c>
      <c r="L112" s="30">
        <v>0</v>
      </c>
      <c r="M112" s="24">
        <f>ROUND(G112*L112,P4)</f>
        <v>0</v>
      </c>
      <c r="N112" s="25" t="s">
        <v>559</v>
      </c>
      <c r="O112" s="31">
        <f>M112*AA112</f>
        <v>0</v>
      </c>
      <c r="P112" s="1">
        <v>3</v>
      </c>
      <c r="AA112" s="1">
        <f>IF(P112=1,$O$3,IF(P112=2,$O$4,$O$5))</f>
        <v>0</v>
      </c>
    </row>
    <row r="113">
      <c r="A113" s="1" t="s">
        <v>114</v>
      </c>
      <c r="E113" s="27" t="s">
        <v>138</v>
      </c>
    </row>
    <row r="114" ht="26.4">
      <c r="A114" s="1" t="s">
        <v>116</v>
      </c>
      <c r="E114" s="32" t="s">
        <v>1015</v>
      </c>
    </row>
    <row r="115">
      <c r="A115" s="1" t="s">
        <v>117</v>
      </c>
      <c r="E115" s="27" t="s">
        <v>566</v>
      </c>
    </row>
    <row r="116">
      <c r="A116" s="1" t="s">
        <v>108</v>
      </c>
      <c r="B116" s="1">
        <v>26</v>
      </c>
      <c r="C116" s="26" t="s">
        <v>1086</v>
      </c>
      <c r="D116" t="s">
        <v>138</v>
      </c>
      <c r="E116" s="27" t="s">
        <v>1087</v>
      </c>
      <c r="F116" s="28" t="s">
        <v>558</v>
      </c>
      <c r="G116" s="29">
        <v>3</v>
      </c>
      <c r="H116" s="28">
        <v>0</v>
      </c>
      <c r="I116" s="30">
        <f>ROUND(G116*H116,P4)</f>
        <v>0</v>
      </c>
      <c r="L116" s="30">
        <v>0</v>
      </c>
      <c r="M116" s="24">
        <f>ROUND(G116*L116,P4)</f>
        <v>0</v>
      </c>
      <c r="N116" s="25" t="s">
        <v>559</v>
      </c>
      <c r="O116" s="31">
        <f>M116*AA116</f>
        <v>0</v>
      </c>
      <c r="P116" s="1">
        <v>3</v>
      </c>
      <c r="AA116" s="1">
        <f>IF(P116=1,$O$3,IF(P116=2,$O$4,$O$5))</f>
        <v>0</v>
      </c>
    </row>
    <row r="117">
      <c r="A117" s="1" t="s">
        <v>114</v>
      </c>
      <c r="E117" s="27" t="s">
        <v>138</v>
      </c>
    </row>
    <row r="118" ht="26.4">
      <c r="A118" s="1" t="s">
        <v>116</v>
      </c>
      <c r="E118" s="32" t="s">
        <v>1058</v>
      </c>
    </row>
    <row r="119">
      <c r="A119" s="1" t="s">
        <v>117</v>
      </c>
      <c r="E119" s="27" t="s">
        <v>566</v>
      </c>
    </row>
    <row r="120">
      <c r="A120" s="1" t="s">
        <v>108</v>
      </c>
      <c r="B120" s="1">
        <v>27</v>
      </c>
      <c r="C120" s="26" t="s">
        <v>1088</v>
      </c>
      <c r="D120" t="s">
        <v>138</v>
      </c>
      <c r="E120" s="27" t="s">
        <v>1089</v>
      </c>
      <c r="F120" s="28" t="s">
        <v>558</v>
      </c>
      <c r="G120" s="29">
        <v>3</v>
      </c>
      <c r="H120" s="28">
        <v>0</v>
      </c>
      <c r="I120" s="30">
        <f>ROUND(G120*H120,P4)</f>
        <v>0</v>
      </c>
      <c r="L120" s="30">
        <v>0</v>
      </c>
      <c r="M120" s="24">
        <f>ROUND(G120*L120,P4)</f>
        <v>0</v>
      </c>
      <c r="N120" s="25" t="s">
        <v>559</v>
      </c>
      <c r="O120" s="31">
        <f>M120*AA120</f>
        <v>0</v>
      </c>
      <c r="P120" s="1">
        <v>3</v>
      </c>
      <c r="AA120" s="1">
        <f>IF(P120=1,$O$3,IF(P120=2,$O$4,$O$5))</f>
        <v>0</v>
      </c>
    </row>
    <row r="121">
      <c r="A121" s="1" t="s">
        <v>114</v>
      </c>
      <c r="E121" s="27" t="s">
        <v>138</v>
      </c>
    </row>
    <row r="122" ht="26.4">
      <c r="A122" s="1" t="s">
        <v>116</v>
      </c>
      <c r="E122" s="32" t="s">
        <v>1058</v>
      </c>
    </row>
    <row r="123">
      <c r="A123" s="1" t="s">
        <v>117</v>
      </c>
      <c r="E123" s="27" t="s">
        <v>566</v>
      </c>
    </row>
    <row r="124">
      <c r="A124" s="1" t="s">
        <v>108</v>
      </c>
      <c r="B124" s="1">
        <v>28</v>
      </c>
      <c r="C124" s="26" t="s">
        <v>887</v>
      </c>
      <c r="D124" t="s">
        <v>138</v>
      </c>
      <c r="E124" s="27" t="s">
        <v>888</v>
      </c>
      <c r="F124" s="28" t="s">
        <v>1090</v>
      </c>
      <c r="G124" s="29">
        <v>0.40000000000000002</v>
      </c>
      <c r="H124" s="28">
        <v>0</v>
      </c>
      <c r="I124" s="30">
        <f>ROUND(G124*H124,P4)</f>
        <v>0</v>
      </c>
      <c r="L124" s="30">
        <v>0</v>
      </c>
      <c r="M124" s="24">
        <f>ROUND(G124*L124,P4)</f>
        <v>0</v>
      </c>
      <c r="N124" s="25" t="s">
        <v>559</v>
      </c>
      <c r="O124" s="31">
        <f>M124*AA124</f>
        <v>0</v>
      </c>
      <c r="P124" s="1">
        <v>3</v>
      </c>
      <c r="AA124" s="1">
        <f>IF(P124=1,$O$3,IF(P124=2,$O$4,$O$5))</f>
        <v>0</v>
      </c>
    </row>
    <row r="125">
      <c r="A125" s="1" t="s">
        <v>114</v>
      </c>
      <c r="E125" s="27" t="s">
        <v>138</v>
      </c>
    </row>
    <row r="126" ht="26.4">
      <c r="A126" s="1" t="s">
        <v>116</v>
      </c>
      <c r="E126" s="32" t="s">
        <v>1091</v>
      </c>
    </row>
    <row r="127">
      <c r="A127" s="1" t="s">
        <v>117</v>
      </c>
      <c r="E127" s="27" t="s">
        <v>566</v>
      </c>
    </row>
    <row r="128">
      <c r="A128" s="1" t="s">
        <v>108</v>
      </c>
      <c r="B128" s="1">
        <v>29</v>
      </c>
      <c r="C128" s="26" t="s">
        <v>890</v>
      </c>
      <c r="D128" t="s">
        <v>138</v>
      </c>
      <c r="E128" s="27" t="s">
        <v>891</v>
      </c>
      <c r="F128" s="28" t="s">
        <v>1090</v>
      </c>
      <c r="G128" s="29">
        <v>0.40000000000000002</v>
      </c>
      <c r="H128" s="28">
        <v>0</v>
      </c>
      <c r="I128" s="30">
        <f>ROUND(G128*H128,P4)</f>
        <v>0</v>
      </c>
      <c r="L128" s="30">
        <v>0</v>
      </c>
      <c r="M128" s="24">
        <f>ROUND(G128*L128,P4)</f>
        <v>0</v>
      </c>
      <c r="N128" s="25" t="s">
        <v>559</v>
      </c>
      <c r="O128" s="31">
        <f>M128*AA128</f>
        <v>0</v>
      </c>
      <c r="P128" s="1">
        <v>3</v>
      </c>
      <c r="AA128" s="1">
        <f>IF(P128=1,$O$3,IF(P128=2,$O$4,$O$5))</f>
        <v>0</v>
      </c>
    </row>
    <row r="129">
      <c r="A129" s="1" t="s">
        <v>114</v>
      </c>
      <c r="E129" s="27" t="s">
        <v>138</v>
      </c>
    </row>
    <row r="130" ht="26.4">
      <c r="A130" s="1" t="s">
        <v>116</v>
      </c>
      <c r="E130" s="32" t="s">
        <v>1091</v>
      </c>
    </row>
    <row r="131">
      <c r="A131" s="1" t="s">
        <v>117</v>
      </c>
      <c r="E131" s="27" t="s">
        <v>566</v>
      </c>
    </row>
    <row r="132">
      <c r="A132" s="1" t="s">
        <v>108</v>
      </c>
      <c r="B132" s="1">
        <v>30</v>
      </c>
      <c r="C132" s="26" t="s">
        <v>882</v>
      </c>
      <c r="D132" t="s">
        <v>138</v>
      </c>
      <c r="E132" s="27" t="s">
        <v>883</v>
      </c>
      <c r="F132" s="28" t="s">
        <v>1090</v>
      </c>
      <c r="G132" s="29">
        <v>0.40000000000000002</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ht="26.4">
      <c r="A134" s="1" t="s">
        <v>116</v>
      </c>
      <c r="E134" s="32" t="s">
        <v>1091</v>
      </c>
    </row>
    <row r="135">
      <c r="A135" s="1" t="s">
        <v>117</v>
      </c>
      <c r="E135" s="27" t="s">
        <v>566</v>
      </c>
    </row>
    <row r="136">
      <c r="A136" s="1" t="s">
        <v>108</v>
      </c>
      <c r="B136" s="1">
        <v>31</v>
      </c>
      <c r="C136" s="26" t="s">
        <v>884</v>
      </c>
      <c r="D136" t="s">
        <v>138</v>
      </c>
      <c r="E136" s="27" t="s">
        <v>885</v>
      </c>
      <c r="F136" s="28" t="s">
        <v>569</v>
      </c>
      <c r="G136" s="29">
        <v>200</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ht="26.4">
      <c r="A138" s="1" t="s">
        <v>116</v>
      </c>
      <c r="E138" s="32" t="s">
        <v>1092</v>
      </c>
    </row>
    <row r="139">
      <c r="A139" s="1" t="s">
        <v>117</v>
      </c>
      <c r="E139" s="27" t="s">
        <v>566</v>
      </c>
    </row>
    <row r="140">
      <c r="A140" s="1" t="s">
        <v>108</v>
      </c>
      <c r="B140" s="1">
        <v>32</v>
      </c>
      <c r="C140" s="26" t="s">
        <v>1093</v>
      </c>
      <c r="D140" t="s">
        <v>138</v>
      </c>
      <c r="E140" s="27" t="s">
        <v>1094</v>
      </c>
      <c r="F140" s="28" t="s">
        <v>569</v>
      </c>
      <c r="G140" s="29">
        <v>80</v>
      </c>
      <c r="H140" s="28">
        <v>0</v>
      </c>
      <c r="I140" s="30">
        <f>ROUND(G140*H140,P4)</f>
        <v>0</v>
      </c>
      <c r="L140" s="30">
        <v>0</v>
      </c>
      <c r="M140" s="24">
        <f>ROUND(G140*L140,P4)</f>
        <v>0</v>
      </c>
      <c r="N140" s="25" t="s">
        <v>559</v>
      </c>
      <c r="O140" s="31">
        <f>M140*AA140</f>
        <v>0</v>
      </c>
      <c r="P140" s="1">
        <v>3</v>
      </c>
      <c r="AA140" s="1">
        <f>IF(P140=1,$O$3,IF(P140=2,$O$4,$O$5))</f>
        <v>0</v>
      </c>
    </row>
    <row r="141">
      <c r="A141" s="1" t="s">
        <v>114</v>
      </c>
      <c r="E141" s="27" t="s">
        <v>138</v>
      </c>
    </row>
    <row r="142" ht="26.4">
      <c r="A142" s="1" t="s">
        <v>116</v>
      </c>
      <c r="E142" s="32" t="s">
        <v>1095</v>
      </c>
    </row>
    <row r="143">
      <c r="A143" s="1" t="s">
        <v>117</v>
      </c>
      <c r="E143" s="27" t="s">
        <v>566</v>
      </c>
    </row>
    <row r="144">
      <c r="A144" s="1" t="s">
        <v>108</v>
      </c>
      <c r="B144" s="1">
        <v>33</v>
      </c>
      <c r="C144" s="26" t="s">
        <v>808</v>
      </c>
      <c r="D144" t="s">
        <v>138</v>
      </c>
      <c r="E144" s="27" t="s">
        <v>809</v>
      </c>
      <c r="F144" s="28" t="s">
        <v>569</v>
      </c>
      <c r="G144" s="29">
        <v>15</v>
      </c>
      <c r="H144" s="28">
        <v>0</v>
      </c>
      <c r="I144" s="30">
        <f>ROUND(G144*H144,P4)</f>
        <v>0</v>
      </c>
      <c r="L144" s="30">
        <v>0</v>
      </c>
      <c r="M144" s="24">
        <f>ROUND(G144*L144,P4)</f>
        <v>0</v>
      </c>
      <c r="N144" s="25" t="s">
        <v>559</v>
      </c>
      <c r="O144" s="31">
        <f>M144*AA144</f>
        <v>0</v>
      </c>
      <c r="P144" s="1">
        <v>3</v>
      </c>
      <c r="AA144" s="1">
        <f>IF(P144=1,$O$3,IF(P144=2,$O$4,$O$5))</f>
        <v>0</v>
      </c>
    </row>
    <row r="145">
      <c r="A145" s="1" t="s">
        <v>114</v>
      </c>
      <c r="E145" s="27" t="s">
        <v>138</v>
      </c>
    </row>
    <row r="146" ht="26.4">
      <c r="A146" s="1" t="s">
        <v>116</v>
      </c>
      <c r="E146" s="32" t="s">
        <v>1096</v>
      </c>
    </row>
    <row r="147">
      <c r="A147" s="1" t="s">
        <v>117</v>
      </c>
      <c r="E147" s="27" t="s">
        <v>566</v>
      </c>
    </row>
    <row r="148" ht="26.4">
      <c r="A148" s="1" t="s">
        <v>108</v>
      </c>
      <c r="B148" s="1">
        <v>34</v>
      </c>
      <c r="C148" s="26" t="s">
        <v>817</v>
      </c>
      <c r="D148" t="s">
        <v>138</v>
      </c>
      <c r="E148" s="27" t="s">
        <v>818</v>
      </c>
      <c r="F148" s="28" t="s">
        <v>558</v>
      </c>
      <c r="G148" s="29">
        <v>2</v>
      </c>
      <c r="H148" s="28">
        <v>0</v>
      </c>
      <c r="I148" s="30">
        <f>ROUND(G148*H148,P4)</f>
        <v>0</v>
      </c>
      <c r="L148" s="30">
        <v>0</v>
      </c>
      <c r="M148" s="24">
        <f>ROUND(G148*L148,P4)</f>
        <v>0</v>
      </c>
      <c r="N148" s="25" t="s">
        <v>559</v>
      </c>
      <c r="O148" s="31">
        <f>M148*AA148</f>
        <v>0</v>
      </c>
      <c r="P148" s="1">
        <v>3</v>
      </c>
      <c r="AA148" s="1">
        <f>IF(P148=1,$O$3,IF(P148=2,$O$4,$O$5))</f>
        <v>0</v>
      </c>
    </row>
    <row r="149">
      <c r="A149" s="1" t="s">
        <v>114</v>
      </c>
      <c r="E149" s="27" t="s">
        <v>138</v>
      </c>
    </row>
    <row r="150" ht="26.4">
      <c r="A150" s="1" t="s">
        <v>116</v>
      </c>
      <c r="E150" s="32" t="s">
        <v>1046</v>
      </c>
    </row>
    <row r="151">
      <c r="A151" s="1" t="s">
        <v>117</v>
      </c>
      <c r="E151" s="27" t="s">
        <v>566</v>
      </c>
    </row>
    <row r="152">
      <c r="A152" s="1" t="s">
        <v>108</v>
      </c>
      <c r="B152" s="1">
        <v>35</v>
      </c>
      <c r="C152" s="26" t="s">
        <v>829</v>
      </c>
      <c r="D152" t="s">
        <v>138</v>
      </c>
      <c r="E152" s="27" t="s">
        <v>830</v>
      </c>
      <c r="F152" s="28" t="s">
        <v>558</v>
      </c>
      <c r="G152" s="29">
        <v>1</v>
      </c>
      <c r="H152" s="28">
        <v>0</v>
      </c>
      <c r="I152" s="30">
        <f>ROUND(G152*H152,P4)</f>
        <v>0</v>
      </c>
      <c r="L152" s="30">
        <v>0</v>
      </c>
      <c r="M152" s="24">
        <f>ROUND(G152*L152,P4)</f>
        <v>0</v>
      </c>
      <c r="N152" s="25" t="s">
        <v>559</v>
      </c>
      <c r="O152" s="31">
        <f>M152*AA152</f>
        <v>0</v>
      </c>
      <c r="P152" s="1">
        <v>3</v>
      </c>
      <c r="AA152" s="1">
        <f>IF(P152=1,$O$3,IF(P152=2,$O$4,$O$5))</f>
        <v>0</v>
      </c>
    </row>
    <row r="153">
      <c r="A153" s="1" t="s">
        <v>114</v>
      </c>
      <c r="E153" s="27" t="s">
        <v>138</v>
      </c>
    </row>
    <row r="154" ht="26.4">
      <c r="A154" s="1" t="s">
        <v>116</v>
      </c>
      <c r="E154" s="32" t="s">
        <v>1015</v>
      </c>
    </row>
    <row r="155">
      <c r="A155" s="1" t="s">
        <v>117</v>
      </c>
      <c r="E155" s="27" t="s">
        <v>566</v>
      </c>
    </row>
    <row r="156">
      <c r="A156" s="1" t="s">
        <v>108</v>
      </c>
      <c r="B156" s="1">
        <v>36</v>
      </c>
      <c r="C156" s="26" t="s">
        <v>1097</v>
      </c>
      <c r="D156" t="s">
        <v>138</v>
      </c>
      <c r="E156" s="27" t="s">
        <v>1098</v>
      </c>
      <c r="F156" s="28" t="s">
        <v>558</v>
      </c>
      <c r="G156" s="29">
        <v>7</v>
      </c>
      <c r="H156" s="28">
        <v>0</v>
      </c>
      <c r="I156" s="30">
        <f>ROUND(G156*H156,P4)</f>
        <v>0</v>
      </c>
      <c r="L156" s="30">
        <v>0</v>
      </c>
      <c r="M156" s="24">
        <f>ROUND(G156*L156,P4)</f>
        <v>0</v>
      </c>
      <c r="N156" s="25" t="s">
        <v>559</v>
      </c>
      <c r="O156" s="31">
        <f>M156*AA156</f>
        <v>0</v>
      </c>
      <c r="P156" s="1">
        <v>3</v>
      </c>
      <c r="AA156" s="1">
        <f>IF(P156=1,$O$3,IF(P156=2,$O$4,$O$5))</f>
        <v>0</v>
      </c>
    </row>
    <row r="157">
      <c r="A157" s="1" t="s">
        <v>114</v>
      </c>
      <c r="E157" s="27" t="s">
        <v>138</v>
      </c>
    </row>
    <row r="158" ht="26.4">
      <c r="A158" s="1" t="s">
        <v>116</v>
      </c>
      <c r="E158" s="32" t="s">
        <v>1099</v>
      </c>
    </row>
    <row r="159">
      <c r="A159" s="1" t="s">
        <v>117</v>
      </c>
      <c r="E159" s="27" t="s">
        <v>566</v>
      </c>
    </row>
    <row r="160" ht="26.4">
      <c r="A160" s="1" t="s">
        <v>108</v>
      </c>
      <c r="B160" s="1">
        <v>37</v>
      </c>
      <c r="C160" s="26" t="s">
        <v>628</v>
      </c>
      <c r="D160" t="s">
        <v>138</v>
      </c>
      <c r="E160" s="27" t="s">
        <v>629</v>
      </c>
      <c r="F160" s="28" t="s">
        <v>569</v>
      </c>
      <c r="G160" s="29">
        <v>5</v>
      </c>
      <c r="H160" s="28">
        <v>0</v>
      </c>
      <c r="I160" s="30">
        <f>ROUND(G160*H160,P4)</f>
        <v>0</v>
      </c>
      <c r="L160" s="30">
        <v>0</v>
      </c>
      <c r="M160" s="24">
        <f>ROUND(G160*L160,P4)</f>
        <v>0</v>
      </c>
      <c r="N160" s="25" t="s">
        <v>559</v>
      </c>
      <c r="O160" s="31">
        <f>M160*AA160</f>
        <v>0</v>
      </c>
      <c r="P160" s="1">
        <v>3</v>
      </c>
      <c r="AA160" s="1">
        <f>IF(P160=1,$O$3,IF(P160=2,$O$4,$O$5))</f>
        <v>0</v>
      </c>
    </row>
    <row r="161">
      <c r="A161" s="1" t="s">
        <v>114</v>
      </c>
      <c r="E161" s="27" t="s">
        <v>138</v>
      </c>
    </row>
    <row r="162" ht="26.4">
      <c r="A162" s="1" t="s">
        <v>116</v>
      </c>
      <c r="E162" s="32" t="s">
        <v>1100</v>
      </c>
    </row>
    <row r="163">
      <c r="A163" s="1" t="s">
        <v>117</v>
      </c>
      <c r="E163" s="27" t="s">
        <v>566</v>
      </c>
    </row>
    <row r="164">
      <c r="A164" s="1" t="s">
        <v>108</v>
      </c>
      <c r="B164" s="1">
        <v>38</v>
      </c>
      <c r="C164" s="26" t="s">
        <v>1101</v>
      </c>
      <c r="D164" t="s">
        <v>138</v>
      </c>
      <c r="E164" s="27" t="s">
        <v>1102</v>
      </c>
      <c r="F164" s="28" t="s">
        <v>558</v>
      </c>
      <c r="G164" s="29">
        <v>7</v>
      </c>
      <c r="H164" s="28">
        <v>0</v>
      </c>
      <c r="I164" s="30">
        <f>ROUND(G164*H164,P4)</f>
        <v>0</v>
      </c>
      <c r="L164" s="30">
        <v>0</v>
      </c>
      <c r="M164" s="24">
        <f>ROUND(G164*L164,P4)</f>
        <v>0</v>
      </c>
      <c r="N164" s="25" t="s">
        <v>559</v>
      </c>
      <c r="O164" s="31">
        <f>M164*AA164</f>
        <v>0</v>
      </c>
      <c r="P164" s="1">
        <v>3</v>
      </c>
      <c r="AA164" s="1">
        <f>IF(P164=1,$O$3,IF(P164=2,$O$4,$O$5))</f>
        <v>0</v>
      </c>
    </row>
    <row r="165">
      <c r="A165" s="1" t="s">
        <v>114</v>
      </c>
      <c r="E165" s="27" t="s">
        <v>138</v>
      </c>
    </row>
    <row r="166" ht="26.4">
      <c r="A166" s="1" t="s">
        <v>116</v>
      </c>
      <c r="E166" s="32" t="s">
        <v>1099</v>
      </c>
    </row>
    <row r="167">
      <c r="A167" s="1" t="s">
        <v>117</v>
      </c>
      <c r="E167" s="27" t="s">
        <v>566</v>
      </c>
    </row>
    <row r="168">
      <c r="A168" s="1" t="s">
        <v>108</v>
      </c>
      <c r="B168" s="1">
        <v>39</v>
      </c>
      <c r="C168" s="26" t="s">
        <v>1103</v>
      </c>
      <c r="D168" t="s">
        <v>138</v>
      </c>
      <c r="E168" s="27" t="s">
        <v>1104</v>
      </c>
      <c r="F168" s="28" t="s">
        <v>1036</v>
      </c>
      <c r="G168" s="29">
        <v>1</v>
      </c>
      <c r="H168" s="28">
        <v>0</v>
      </c>
      <c r="I168" s="30">
        <f>ROUND(G168*H168,P4)</f>
        <v>0</v>
      </c>
      <c r="L168" s="30">
        <v>0</v>
      </c>
      <c r="M168" s="24">
        <f>ROUND(G168*L168,P4)</f>
        <v>0</v>
      </c>
      <c r="N168" s="25" t="s">
        <v>138</v>
      </c>
      <c r="O168" s="31">
        <f>M168*AA168</f>
        <v>0</v>
      </c>
      <c r="P168" s="1">
        <v>3</v>
      </c>
      <c r="AA168" s="1">
        <f>IF(P168=1,$O$3,IF(P168=2,$O$4,$O$5))</f>
        <v>0</v>
      </c>
    </row>
    <row r="169">
      <c r="A169" s="1" t="s">
        <v>114</v>
      </c>
      <c r="E169" s="27" t="s">
        <v>138</v>
      </c>
    </row>
    <row r="170" ht="26.4">
      <c r="A170" s="1" t="s">
        <v>116</v>
      </c>
      <c r="E170" s="32" t="s">
        <v>1015</v>
      </c>
    </row>
    <row r="171" ht="158.4">
      <c r="A171" s="1" t="s">
        <v>117</v>
      </c>
      <c r="E171" s="27" t="s">
        <v>1105</v>
      </c>
    </row>
    <row r="172">
      <c r="A172" s="1" t="s">
        <v>108</v>
      </c>
      <c r="B172" s="1">
        <v>40</v>
      </c>
      <c r="C172" s="26" t="s">
        <v>1106</v>
      </c>
      <c r="D172" t="s">
        <v>138</v>
      </c>
      <c r="E172" s="27" t="s">
        <v>1107</v>
      </c>
      <c r="F172" s="28" t="s">
        <v>1036</v>
      </c>
      <c r="G172" s="29">
        <v>1</v>
      </c>
      <c r="H172" s="28">
        <v>0</v>
      </c>
      <c r="I172" s="30">
        <f>ROUND(G172*H172,P4)</f>
        <v>0</v>
      </c>
      <c r="L172" s="30">
        <v>0</v>
      </c>
      <c r="M172" s="24">
        <f>ROUND(G172*L172,P4)</f>
        <v>0</v>
      </c>
      <c r="N172" s="25" t="s">
        <v>138</v>
      </c>
      <c r="O172" s="31">
        <f>M172*AA172</f>
        <v>0</v>
      </c>
      <c r="P172" s="1">
        <v>3</v>
      </c>
      <c r="AA172" s="1">
        <f>IF(P172=1,$O$3,IF(P172=2,$O$4,$O$5))</f>
        <v>0</v>
      </c>
    </row>
    <row r="173">
      <c r="A173" s="1" t="s">
        <v>114</v>
      </c>
      <c r="E173" s="27" t="s">
        <v>138</v>
      </c>
    </row>
    <row r="174" ht="26.4">
      <c r="A174" s="1" t="s">
        <v>116</v>
      </c>
      <c r="E174" s="32" t="s">
        <v>1015</v>
      </c>
    </row>
    <row r="175" ht="158.4">
      <c r="A175" s="1" t="s">
        <v>117</v>
      </c>
      <c r="E175" s="27" t="s">
        <v>1105</v>
      </c>
    </row>
    <row r="176">
      <c r="A176" s="1" t="s">
        <v>108</v>
      </c>
      <c r="B176" s="1">
        <v>41</v>
      </c>
      <c r="C176" s="26" t="s">
        <v>774</v>
      </c>
      <c r="D176" t="s">
        <v>138</v>
      </c>
      <c r="E176" s="27" t="s">
        <v>775</v>
      </c>
      <c r="F176" s="28" t="s">
        <v>776</v>
      </c>
      <c r="G176" s="29">
        <v>1.1000000000000001</v>
      </c>
      <c r="H176" s="28">
        <v>0</v>
      </c>
      <c r="I176" s="30">
        <f>ROUND(G176*H176,P4)</f>
        <v>0</v>
      </c>
      <c r="L176" s="30">
        <v>0</v>
      </c>
      <c r="M176" s="24">
        <f>ROUND(G176*L176,P4)</f>
        <v>0</v>
      </c>
      <c r="N176" s="25" t="s">
        <v>559</v>
      </c>
      <c r="O176" s="31">
        <f>M176*AA176</f>
        <v>0</v>
      </c>
      <c r="P176" s="1">
        <v>3</v>
      </c>
      <c r="AA176" s="1">
        <f>IF(P176=1,$O$3,IF(P176=2,$O$4,$O$5))</f>
        <v>0</v>
      </c>
    </row>
    <row r="177" ht="26.4">
      <c r="A177" s="1" t="s">
        <v>114</v>
      </c>
      <c r="E177" s="27" t="s">
        <v>777</v>
      </c>
    </row>
    <row r="178" ht="26.4">
      <c r="A178" s="1" t="s">
        <v>116</v>
      </c>
      <c r="E178" s="32" t="s">
        <v>1108</v>
      </c>
    </row>
    <row r="179">
      <c r="A179" s="1" t="s">
        <v>117</v>
      </c>
      <c r="E179" s="27" t="s">
        <v>561</v>
      </c>
    </row>
    <row r="180">
      <c r="A180" s="1" t="s">
        <v>108</v>
      </c>
      <c r="B180" s="1">
        <v>42</v>
      </c>
      <c r="C180" s="26" t="s">
        <v>1109</v>
      </c>
      <c r="D180" t="s">
        <v>138</v>
      </c>
      <c r="E180" s="27" t="s">
        <v>1110</v>
      </c>
      <c r="F180" s="28" t="s">
        <v>779</v>
      </c>
      <c r="G180" s="29">
        <v>8</v>
      </c>
      <c r="H180" s="28">
        <v>0</v>
      </c>
      <c r="I180" s="30">
        <f>ROUND(G180*H180,P4)</f>
        <v>0</v>
      </c>
      <c r="L180" s="30">
        <v>0</v>
      </c>
      <c r="M180" s="24">
        <f>ROUND(G180*L180,P4)</f>
        <v>0</v>
      </c>
      <c r="N180" s="25" t="s">
        <v>559</v>
      </c>
      <c r="O180" s="31">
        <f>M180*AA180</f>
        <v>0</v>
      </c>
      <c r="P180" s="1">
        <v>3</v>
      </c>
      <c r="AA180" s="1">
        <f>IF(P180=1,$O$3,IF(P180=2,$O$4,$O$5))</f>
        <v>0</v>
      </c>
    </row>
    <row r="181">
      <c r="A181" s="1" t="s">
        <v>114</v>
      </c>
      <c r="E181" s="27" t="s">
        <v>138</v>
      </c>
    </row>
    <row r="182" ht="26.4">
      <c r="A182" s="1" t="s">
        <v>116</v>
      </c>
      <c r="E182" s="32" t="s">
        <v>1019</v>
      </c>
    </row>
    <row r="183">
      <c r="A183" s="1" t="s">
        <v>117</v>
      </c>
      <c r="E183" s="27" t="s">
        <v>566</v>
      </c>
    </row>
    <row r="184" ht="26.4">
      <c r="A184" s="1" t="s">
        <v>108</v>
      </c>
      <c r="B184" s="1">
        <v>43</v>
      </c>
      <c r="C184" s="26" t="s">
        <v>1111</v>
      </c>
      <c r="D184" t="s">
        <v>138</v>
      </c>
      <c r="E184" s="27" t="s">
        <v>1112</v>
      </c>
      <c r="F184" s="28" t="s">
        <v>558</v>
      </c>
      <c r="G184" s="29">
        <v>1</v>
      </c>
      <c r="H184" s="28">
        <v>0</v>
      </c>
      <c r="I184" s="30">
        <f>ROUND(G184*H184,P4)</f>
        <v>0</v>
      </c>
      <c r="L184" s="30">
        <v>0</v>
      </c>
      <c r="M184" s="24">
        <f>ROUND(G184*L184,P4)</f>
        <v>0</v>
      </c>
      <c r="N184" s="25" t="s">
        <v>559</v>
      </c>
      <c r="O184" s="31">
        <f>M184*AA184</f>
        <v>0</v>
      </c>
      <c r="P184" s="1">
        <v>3</v>
      </c>
      <c r="AA184" s="1">
        <f>IF(P184=1,$O$3,IF(P184=2,$O$4,$O$5))</f>
        <v>0</v>
      </c>
    </row>
    <row r="185">
      <c r="A185" s="1" t="s">
        <v>114</v>
      </c>
      <c r="E185" s="27" t="s">
        <v>138</v>
      </c>
    </row>
    <row r="186" ht="26.4">
      <c r="A186" s="1" t="s">
        <v>116</v>
      </c>
      <c r="E186" s="32" t="s">
        <v>1015</v>
      </c>
    </row>
    <row r="187">
      <c r="A187" s="1" t="s">
        <v>117</v>
      </c>
      <c r="E187" s="27" t="s">
        <v>566</v>
      </c>
    </row>
    <row r="188">
      <c r="A188" s="1" t="s">
        <v>108</v>
      </c>
      <c r="B188" s="1">
        <v>44</v>
      </c>
      <c r="C188" s="26" t="s">
        <v>1113</v>
      </c>
      <c r="D188" t="s">
        <v>138</v>
      </c>
      <c r="E188" s="27" t="s">
        <v>1114</v>
      </c>
      <c r="F188" s="28" t="s">
        <v>558</v>
      </c>
      <c r="G188" s="29">
        <v>1</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ht="26.4">
      <c r="A190" s="1" t="s">
        <v>116</v>
      </c>
      <c r="E190" s="32" t="s">
        <v>1015</v>
      </c>
    </row>
    <row r="191">
      <c r="A191" s="1" t="s">
        <v>117</v>
      </c>
      <c r="E191" s="27" t="s">
        <v>566</v>
      </c>
    </row>
    <row r="192">
      <c r="A192" s="1" t="s">
        <v>108</v>
      </c>
      <c r="B192" s="1">
        <v>45</v>
      </c>
      <c r="C192" s="26" t="s">
        <v>1115</v>
      </c>
      <c r="D192" t="s">
        <v>138</v>
      </c>
      <c r="E192" s="27" t="s">
        <v>1116</v>
      </c>
      <c r="F192" s="28" t="s">
        <v>558</v>
      </c>
      <c r="G192" s="29">
        <v>1</v>
      </c>
      <c r="H192" s="28">
        <v>0</v>
      </c>
      <c r="I192" s="30">
        <f>ROUND(G192*H192,P4)</f>
        <v>0</v>
      </c>
      <c r="L192" s="30">
        <v>0</v>
      </c>
      <c r="M192" s="24">
        <f>ROUND(G192*L192,P4)</f>
        <v>0</v>
      </c>
      <c r="N192" s="25" t="s">
        <v>559</v>
      </c>
      <c r="O192" s="31">
        <f>M192*AA192</f>
        <v>0</v>
      </c>
      <c r="P192" s="1">
        <v>3</v>
      </c>
      <c r="AA192" s="1">
        <f>IF(P192=1,$O$3,IF(P192=2,$O$4,$O$5))</f>
        <v>0</v>
      </c>
    </row>
    <row r="193">
      <c r="A193" s="1" t="s">
        <v>114</v>
      </c>
      <c r="E193" s="27" t="s">
        <v>138</v>
      </c>
    </row>
    <row r="194" ht="26.4">
      <c r="A194" s="1" t="s">
        <v>116</v>
      </c>
      <c r="E194" s="32" t="s">
        <v>1015</v>
      </c>
    </row>
    <row r="195">
      <c r="A195" s="1" t="s">
        <v>117</v>
      </c>
      <c r="E195" s="27" t="s">
        <v>566</v>
      </c>
    </row>
    <row r="196" ht="26.4">
      <c r="A196" s="1" t="s">
        <v>108</v>
      </c>
      <c r="B196" s="1">
        <v>46</v>
      </c>
      <c r="C196" s="26" t="s">
        <v>996</v>
      </c>
      <c r="D196" t="s">
        <v>138</v>
      </c>
      <c r="E196" s="27" t="s">
        <v>997</v>
      </c>
      <c r="F196" s="28" t="s">
        <v>558</v>
      </c>
      <c r="G196" s="29">
        <v>1</v>
      </c>
      <c r="H196" s="28">
        <v>0</v>
      </c>
      <c r="I196" s="30">
        <f>ROUND(G196*H196,P4)</f>
        <v>0</v>
      </c>
      <c r="L196" s="30">
        <v>0</v>
      </c>
      <c r="M196" s="24">
        <f>ROUND(G196*L196,P4)</f>
        <v>0</v>
      </c>
      <c r="N196" s="25" t="s">
        <v>559</v>
      </c>
      <c r="O196" s="31">
        <f>M196*AA196</f>
        <v>0</v>
      </c>
      <c r="P196" s="1">
        <v>3</v>
      </c>
      <c r="AA196" s="1">
        <f>IF(P196=1,$O$3,IF(P196=2,$O$4,$O$5))</f>
        <v>0</v>
      </c>
    </row>
    <row r="197">
      <c r="A197" s="1" t="s">
        <v>114</v>
      </c>
      <c r="E197" s="27" t="s">
        <v>138</v>
      </c>
    </row>
    <row r="198" ht="26.4">
      <c r="A198" s="1" t="s">
        <v>116</v>
      </c>
      <c r="E198" s="32" t="s">
        <v>1015</v>
      </c>
    </row>
    <row r="199">
      <c r="A199" s="1" t="s">
        <v>117</v>
      </c>
      <c r="E199" s="27" t="s">
        <v>566</v>
      </c>
    </row>
    <row r="200">
      <c r="A200" s="1" t="s">
        <v>105</v>
      </c>
      <c r="C200" s="22" t="s">
        <v>1117</v>
      </c>
      <c r="E200" s="23" t="s">
        <v>1118</v>
      </c>
      <c r="L200" s="24">
        <f>SUMIFS(L201:L204,A201:A204,"P")</f>
        <v>0</v>
      </c>
      <c r="M200" s="24">
        <f>SUMIFS(M201:M204,A201:A204,"P")</f>
        <v>0</v>
      </c>
      <c r="N200" s="25"/>
    </row>
    <row r="201" ht="26.4">
      <c r="A201" s="1" t="s">
        <v>108</v>
      </c>
      <c r="B201" s="1">
        <v>47</v>
      </c>
      <c r="C201" s="26" t="s">
        <v>1119</v>
      </c>
      <c r="D201" t="s">
        <v>1120</v>
      </c>
      <c r="E201" s="27" t="s">
        <v>1121</v>
      </c>
      <c r="F201" s="28" t="s">
        <v>112</v>
      </c>
      <c r="G201" s="29">
        <v>0.01</v>
      </c>
      <c r="H201" s="28">
        <v>0</v>
      </c>
      <c r="I201" s="30">
        <f>ROUND(G201*H201,P4)</f>
        <v>0</v>
      </c>
      <c r="L201" s="30">
        <v>0</v>
      </c>
      <c r="M201" s="24">
        <f>ROUND(G201*L201,P4)</f>
        <v>0</v>
      </c>
      <c r="N201" s="25" t="s">
        <v>785</v>
      </c>
      <c r="O201" s="31">
        <f>M201*AA201</f>
        <v>0</v>
      </c>
      <c r="P201" s="1">
        <v>3</v>
      </c>
      <c r="AA201" s="1">
        <f>IF(P201=1,$O$3,IF(P201=2,$O$4,$O$5))</f>
        <v>0</v>
      </c>
    </row>
    <row r="202" ht="26.4">
      <c r="A202" s="1" t="s">
        <v>114</v>
      </c>
      <c r="E202" s="27" t="s">
        <v>115</v>
      </c>
    </row>
    <row r="203" ht="26.4">
      <c r="A203" s="1" t="s">
        <v>116</v>
      </c>
      <c r="E203" s="32" t="s">
        <v>1122</v>
      </c>
    </row>
    <row r="204" ht="184.8">
      <c r="A204" s="1" t="s">
        <v>117</v>
      </c>
      <c r="E204" s="27" t="s">
        <v>1123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COUNTIFS(L8:L544,"=0",A8:A544,"P")+COUNTIFS(L8:L544,"",A8:A544,"P")+SUM(Q8:Q544)</f>
        <v>0</v>
      </c>
    </row>
    <row r="8">
      <c r="A8" s="1" t="s">
        <v>100</v>
      </c>
      <c r="C8" s="22" t="s">
        <v>1124</v>
      </c>
      <c r="E8" s="23" t="s">
        <v>29</v>
      </c>
      <c r="L8" s="24">
        <f>L9</f>
        <v>0</v>
      </c>
      <c r="M8" s="24">
        <f>M9</f>
        <v>0</v>
      </c>
      <c r="N8" s="25"/>
    </row>
    <row r="9">
      <c r="A9" s="1" t="s">
        <v>102</v>
      </c>
      <c r="C9" s="22" t="s">
        <v>1125</v>
      </c>
      <c r="E9" s="23" t="s">
        <v>1126</v>
      </c>
      <c r="L9" s="24">
        <f>L10+L95</f>
        <v>0</v>
      </c>
      <c r="M9" s="24">
        <f>M10+M95</f>
        <v>0</v>
      </c>
      <c r="N9" s="25"/>
    </row>
    <row r="10">
      <c r="A10" s="1" t="s">
        <v>105</v>
      </c>
      <c r="C10" s="22" t="s">
        <v>144</v>
      </c>
      <c r="E10" s="23" t="s">
        <v>145</v>
      </c>
      <c r="L10" s="24">
        <f>SUMIFS(L11:L94,A11:A94,"P")</f>
        <v>0</v>
      </c>
      <c r="M10" s="24">
        <f>SUMIFS(M11:M94,A11:A94,"P")</f>
        <v>0</v>
      </c>
      <c r="N10" s="25"/>
    </row>
    <row r="11">
      <c r="A11" s="1" t="s">
        <v>108</v>
      </c>
      <c r="B11" s="1">
        <v>1</v>
      </c>
      <c r="C11" s="26" t="s">
        <v>551</v>
      </c>
      <c r="D11" t="s">
        <v>144</v>
      </c>
      <c r="E11" s="27" t="s">
        <v>552</v>
      </c>
      <c r="F11" s="28" t="s">
        <v>553</v>
      </c>
      <c r="G11" s="29">
        <v>3.5499999999999998</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1127</v>
      </c>
    </row>
    <row r="14" ht="79.2">
      <c r="A14" s="1" t="s">
        <v>117</v>
      </c>
      <c r="E14" s="27" t="s">
        <v>555</v>
      </c>
    </row>
    <row r="15">
      <c r="A15" s="1" t="s">
        <v>108</v>
      </c>
      <c r="B15" s="1">
        <v>2</v>
      </c>
      <c r="C15" s="26" t="s">
        <v>556</v>
      </c>
      <c r="D15" t="s">
        <v>144</v>
      </c>
      <c r="E15" s="27" t="s">
        <v>557</v>
      </c>
      <c r="F15" s="28" t="s">
        <v>558</v>
      </c>
      <c r="G15" s="29">
        <v>20</v>
      </c>
      <c r="H15" s="28">
        <v>0</v>
      </c>
      <c r="I15" s="30">
        <f>ROUND(G15*H15,P4)</f>
        <v>0</v>
      </c>
      <c r="L15" s="30">
        <v>0</v>
      </c>
      <c r="M15" s="24">
        <f>ROUND(G15*L15,P4)</f>
        <v>0</v>
      </c>
      <c r="N15" s="25" t="s">
        <v>559</v>
      </c>
      <c r="O15" s="31">
        <f>M15*AA15</f>
        <v>0</v>
      </c>
      <c r="P15" s="1">
        <v>3</v>
      </c>
      <c r="AA15" s="1">
        <f>IF(P15=1,$O$3,IF(P15=2,$O$4,$O$5))</f>
        <v>0</v>
      </c>
    </row>
    <row r="16">
      <c r="A16" s="1" t="s">
        <v>114</v>
      </c>
      <c r="E16" s="27" t="s">
        <v>138</v>
      </c>
    </row>
    <row r="17" ht="26.4">
      <c r="A17" s="1" t="s">
        <v>116</v>
      </c>
      <c r="E17" s="32" t="s">
        <v>1128</v>
      </c>
    </row>
    <row r="18">
      <c r="A18" s="1" t="s">
        <v>117</v>
      </c>
      <c r="E18" s="27" t="s">
        <v>561</v>
      </c>
    </row>
    <row r="19">
      <c r="A19" s="1" t="s">
        <v>108</v>
      </c>
      <c r="B19" s="1">
        <v>3</v>
      </c>
      <c r="C19" s="26" t="s">
        <v>562</v>
      </c>
      <c r="D19" t="s">
        <v>144</v>
      </c>
      <c r="E19" s="27" t="s">
        <v>563</v>
      </c>
      <c r="F19" s="28" t="s">
        <v>564</v>
      </c>
      <c r="G19" s="29">
        <v>102</v>
      </c>
      <c r="H19" s="28">
        <v>0</v>
      </c>
      <c r="I19" s="30">
        <f>ROUND(G19*H19,P4)</f>
        <v>0</v>
      </c>
      <c r="L19" s="30">
        <v>0</v>
      </c>
      <c r="M19" s="24">
        <f>ROUND(G19*L19,P4)</f>
        <v>0</v>
      </c>
      <c r="N19" s="25" t="s">
        <v>559</v>
      </c>
      <c r="O19" s="31">
        <f>M19*AA19</f>
        <v>0</v>
      </c>
      <c r="P19" s="1">
        <v>3</v>
      </c>
      <c r="AA19" s="1">
        <f>IF(P19=1,$O$3,IF(P19=2,$O$4,$O$5))</f>
        <v>0</v>
      </c>
    </row>
    <row r="20">
      <c r="A20" s="1" t="s">
        <v>114</v>
      </c>
      <c r="E20" s="27" t="s">
        <v>138</v>
      </c>
    </row>
    <row r="21" ht="26.4">
      <c r="A21" s="1" t="s">
        <v>116</v>
      </c>
      <c r="E21" s="32" t="s">
        <v>1129</v>
      </c>
    </row>
    <row r="22">
      <c r="A22" s="1" t="s">
        <v>117</v>
      </c>
      <c r="E22" s="27" t="s">
        <v>566</v>
      </c>
    </row>
    <row r="23">
      <c r="A23" s="1" t="s">
        <v>108</v>
      </c>
      <c r="B23" s="1">
        <v>4</v>
      </c>
      <c r="C23" s="26" t="s">
        <v>426</v>
      </c>
      <c r="D23" t="s">
        <v>144</v>
      </c>
      <c r="E23" s="27" t="s">
        <v>427</v>
      </c>
      <c r="F23" s="28" t="s">
        <v>564</v>
      </c>
      <c r="G23" s="29">
        <v>924</v>
      </c>
      <c r="H23" s="28">
        <v>0</v>
      </c>
      <c r="I23" s="30">
        <f>ROUND(G23*H23,P4)</f>
        <v>0</v>
      </c>
      <c r="L23" s="30">
        <v>0</v>
      </c>
      <c r="M23" s="24">
        <f>ROUND(G23*L23,P4)</f>
        <v>0</v>
      </c>
      <c r="N23" s="25" t="s">
        <v>559</v>
      </c>
      <c r="O23" s="31">
        <f>M23*AA23</f>
        <v>0</v>
      </c>
      <c r="P23" s="1">
        <v>3</v>
      </c>
      <c r="AA23" s="1">
        <f>IF(P23=1,$O$3,IF(P23=2,$O$4,$O$5))</f>
        <v>0</v>
      </c>
    </row>
    <row r="24">
      <c r="A24" s="1" t="s">
        <v>114</v>
      </c>
      <c r="E24" s="27" t="s">
        <v>138</v>
      </c>
    </row>
    <row r="25" ht="26.4">
      <c r="A25" s="1" t="s">
        <v>116</v>
      </c>
      <c r="E25" s="32" t="s">
        <v>1130</v>
      </c>
    </row>
    <row r="26">
      <c r="A26" s="1" t="s">
        <v>117</v>
      </c>
      <c r="E26" s="27" t="s">
        <v>566</v>
      </c>
    </row>
    <row r="27">
      <c r="A27" s="1" t="s">
        <v>108</v>
      </c>
      <c r="B27" s="1">
        <v>5</v>
      </c>
      <c r="C27" s="26" t="s">
        <v>151</v>
      </c>
      <c r="D27" t="s">
        <v>144</v>
      </c>
      <c r="E27" s="27" t="s">
        <v>152</v>
      </c>
      <c r="F27" s="28" t="s">
        <v>564</v>
      </c>
      <c r="G27" s="29">
        <v>924.45000000000005</v>
      </c>
      <c r="H27" s="28">
        <v>0</v>
      </c>
      <c r="I27" s="30">
        <f>ROUND(G27*H27,P4)</f>
        <v>0</v>
      </c>
      <c r="L27" s="30">
        <v>0</v>
      </c>
      <c r="M27" s="24">
        <f>ROUND(G27*L27,P4)</f>
        <v>0</v>
      </c>
      <c r="N27" s="25" t="s">
        <v>559</v>
      </c>
      <c r="O27" s="31">
        <f>M27*AA27</f>
        <v>0</v>
      </c>
      <c r="P27" s="1">
        <v>3</v>
      </c>
      <c r="AA27" s="1">
        <f>IF(P27=1,$O$3,IF(P27=2,$O$4,$O$5))</f>
        <v>0</v>
      </c>
    </row>
    <row r="28">
      <c r="A28" s="1" t="s">
        <v>114</v>
      </c>
      <c r="E28" s="27" t="s">
        <v>138</v>
      </c>
    </row>
    <row r="29" ht="26.4">
      <c r="A29" s="1" t="s">
        <v>116</v>
      </c>
      <c r="E29" s="32" t="s">
        <v>1131</v>
      </c>
    </row>
    <row r="30">
      <c r="A30" s="1" t="s">
        <v>117</v>
      </c>
      <c r="E30" s="27" t="s">
        <v>566</v>
      </c>
    </row>
    <row r="31">
      <c r="A31" s="1" t="s">
        <v>108</v>
      </c>
      <c r="B31" s="1">
        <v>6</v>
      </c>
      <c r="C31" s="26" t="s">
        <v>165</v>
      </c>
      <c r="D31" t="s">
        <v>144</v>
      </c>
      <c r="E31" s="27" t="s">
        <v>166</v>
      </c>
      <c r="F31" s="28" t="s">
        <v>569</v>
      </c>
      <c r="G31" s="29">
        <v>1023</v>
      </c>
      <c r="H31" s="28">
        <v>0</v>
      </c>
      <c r="I31" s="30">
        <f>ROUND(G31*H31,P4)</f>
        <v>0</v>
      </c>
      <c r="L31" s="30">
        <v>0</v>
      </c>
      <c r="M31" s="24">
        <f>ROUND(G31*L31,P4)</f>
        <v>0</v>
      </c>
      <c r="N31" s="25" t="s">
        <v>559</v>
      </c>
      <c r="O31" s="31">
        <f>M31*AA31</f>
        <v>0</v>
      </c>
      <c r="P31" s="1">
        <v>3</v>
      </c>
      <c r="AA31" s="1">
        <f>IF(P31=1,$O$3,IF(P31=2,$O$4,$O$5))</f>
        <v>0</v>
      </c>
    </row>
    <row r="32">
      <c r="A32" s="1" t="s">
        <v>114</v>
      </c>
      <c r="E32" s="27" t="s">
        <v>138</v>
      </c>
    </row>
    <row r="33" ht="26.4">
      <c r="A33" s="1" t="s">
        <v>116</v>
      </c>
      <c r="E33" s="32" t="s">
        <v>1132</v>
      </c>
    </row>
    <row r="34">
      <c r="A34" s="1" t="s">
        <v>117</v>
      </c>
      <c r="E34" s="27" t="s">
        <v>566</v>
      </c>
    </row>
    <row r="35" ht="26.4">
      <c r="A35" s="1" t="s">
        <v>108</v>
      </c>
      <c r="B35" s="1">
        <v>7</v>
      </c>
      <c r="C35" s="26" t="s">
        <v>571</v>
      </c>
      <c r="D35" t="s">
        <v>144</v>
      </c>
      <c r="E35" s="27" t="s">
        <v>572</v>
      </c>
      <c r="F35" s="28" t="s">
        <v>569</v>
      </c>
      <c r="G35" s="29">
        <v>1023</v>
      </c>
      <c r="H35" s="28">
        <v>0</v>
      </c>
      <c r="I35" s="30">
        <f>ROUND(G35*H35,P4)</f>
        <v>0</v>
      </c>
      <c r="L35" s="30">
        <v>0</v>
      </c>
      <c r="M35" s="24">
        <f>ROUND(G35*L35,P4)</f>
        <v>0</v>
      </c>
      <c r="N35" s="25" t="s">
        <v>559</v>
      </c>
      <c r="O35" s="31">
        <f>M35*AA35</f>
        <v>0</v>
      </c>
      <c r="P35" s="1">
        <v>3</v>
      </c>
      <c r="AA35" s="1">
        <f>IF(P35=1,$O$3,IF(P35=2,$O$4,$O$5))</f>
        <v>0</v>
      </c>
    </row>
    <row r="36">
      <c r="A36" s="1" t="s">
        <v>114</v>
      </c>
      <c r="E36" s="27" t="s">
        <v>138</v>
      </c>
    </row>
    <row r="37" ht="26.4">
      <c r="A37" s="1" t="s">
        <v>116</v>
      </c>
      <c r="E37" s="32" t="s">
        <v>1133</v>
      </c>
    </row>
    <row r="38">
      <c r="A38" s="1" t="s">
        <v>117</v>
      </c>
      <c r="E38" s="27" t="s">
        <v>561</v>
      </c>
    </row>
    <row r="39">
      <c r="A39" s="1" t="s">
        <v>108</v>
      </c>
      <c r="B39" s="1">
        <v>8</v>
      </c>
      <c r="C39" s="26" t="s">
        <v>169</v>
      </c>
      <c r="D39" t="s">
        <v>144</v>
      </c>
      <c r="E39" s="27" t="s">
        <v>170</v>
      </c>
      <c r="F39" s="28" t="s">
        <v>569</v>
      </c>
      <c r="G39" s="29">
        <v>1890</v>
      </c>
      <c r="H39" s="28">
        <v>0</v>
      </c>
      <c r="I39" s="30">
        <f>ROUND(G39*H39,P4)</f>
        <v>0</v>
      </c>
      <c r="L39" s="30">
        <v>0</v>
      </c>
      <c r="M39" s="24">
        <f>ROUND(G39*L39,P4)</f>
        <v>0</v>
      </c>
      <c r="N39" s="25" t="s">
        <v>559</v>
      </c>
      <c r="O39" s="31">
        <f>M39*AA39</f>
        <v>0</v>
      </c>
      <c r="P39" s="1">
        <v>3</v>
      </c>
      <c r="AA39" s="1">
        <f>IF(P39=1,$O$3,IF(P39=2,$O$4,$O$5))</f>
        <v>0</v>
      </c>
    </row>
    <row r="40">
      <c r="A40" s="1" t="s">
        <v>114</v>
      </c>
      <c r="E40" s="27" t="s">
        <v>138</v>
      </c>
    </row>
    <row r="41" ht="26.4">
      <c r="A41" s="1" t="s">
        <v>116</v>
      </c>
      <c r="E41" s="32" t="s">
        <v>1134</v>
      </c>
    </row>
    <row r="42">
      <c r="A42" s="1" t="s">
        <v>117</v>
      </c>
      <c r="E42" s="27" t="s">
        <v>566</v>
      </c>
    </row>
    <row r="43" ht="26.4">
      <c r="A43" s="1" t="s">
        <v>108</v>
      </c>
      <c r="B43" s="1">
        <v>9</v>
      </c>
      <c r="C43" s="26" t="s">
        <v>1135</v>
      </c>
      <c r="D43" t="s">
        <v>144</v>
      </c>
      <c r="E43" s="27" t="s">
        <v>1136</v>
      </c>
      <c r="F43" s="28" t="s">
        <v>569</v>
      </c>
      <c r="G43" s="29">
        <v>1890</v>
      </c>
      <c r="H43" s="28">
        <v>0</v>
      </c>
      <c r="I43" s="30">
        <f>ROUND(G43*H43,P4)</f>
        <v>0</v>
      </c>
      <c r="L43" s="30">
        <v>0</v>
      </c>
      <c r="M43" s="24">
        <f>ROUND(G43*L43,P4)</f>
        <v>0</v>
      </c>
      <c r="N43" s="25" t="s">
        <v>559</v>
      </c>
      <c r="O43" s="31">
        <f>M43*AA43</f>
        <v>0</v>
      </c>
      <c r="P43" s="1">
        <v>3</v>
      </c>
      <c r="AA43" s="1">
        <f>IF(P43=1,$O$3,IF(P43=2,$O$4,$O$5))</f>
        <v>0</v>
      </c>
    </row>
    <row r="44">
      <c r="A44" s="1" t="s">
        <v>114</v>
      </c>
      <c r="E44" s="27" t="s">
        <v>138</v>
      </c>
    </row>
    <row r="45" ht="26.4">
      <c r="A45" s="1" t="s">
        <v>116</v>
      </c>
      <c r="E45" s="32" t="s">
        <v>1137</v>
      </c>
    </row>
    <row r="46">
      <c r="A46" s="1" t="s">
        <v>117</v>
      </c>
      <c r="E46" s="27" t="s">
        <v>561</v>
      </c>
    </row>
    <row r="47">
      <c r="A47" s="1" t="s">
        <v>108</v>
      </c>
      <c r="B47" s="1">
        <v>10</v>
      </c>
      <c r="C47" s="26" t="s">
        <v>1138</v>
      </c>
      <c r="D47" t="s">
        <v>144</v>
      </c>
      <c r="E47" s="27" t="s">
        <v>1139</v>
      </c>
      <c r="F47" s="28" t="s">
        <v>569</v>
      </c>
      <c r="G47" s="29">
        <v>630</v>
      </c>
      <c r="H47" s="28">
        <v>0</v>
      </c>
      <c r="I47" s="30">
        <f>ROUND(G47*H47,P4)</f>
        <v>0</v>
      </c>
      <c r="L47" s="30">
        <v>0</v>
      </c>
      <c r="M47" s="24">
        <f>ROUND(G47*L47,P4)</f>
        <v>0</v>
      </c>
      <c r="N47" s="25" t="s">
        <v>138</v>
      </c>
      <c r="O47" s="31">
        <f>M47*AA47</f>
        <v>0</v>
      </c>
      <c r="P47" s="1">
        <v>3</v>
      </c>
      <c r="AA47" s="1">
        <f>IF(P47=1,$O$3,IF(P47=2,$O$4,$O$5))</f>
        <v>0</v>
      </c>
    </row>
    <row r="48">
      <c r="A48" s="1" t="s">
        <v>114</v>
      </c>
      <c r="E48" s="27" t="s">
        <v>138</v>
      </c>
    </row>
    <row r="49" ht="26.4">
      <c r="A49" s="1" t="s">
        <v>116</v>
      </c>
      <c r="E49" s="32" t="s">
        <v>1140</v>
      </c>
    </row>
    <row r="50" ht="158.4">
      <c r="A50" s="1" t="s">
        <v>117</v>
      </c>
      <c r="E50" s="27" t="s">
        <v>1141</v>
      </c>
    </row>
    <row r="51">
      <c r="A51" s="1" t="s">
        <v>108</v>
      </c>
      <c r="B51" s="1">
        <v>11</v>
      </c>
      <c r="C51" s="26" t="s">
        <v>171</v>
      </c>
      <c r="D51" t="s">
        <v>144</v>
      </c>
      <c r="E51" s="27" t="s">
        <v>172</v>
      </c>
      <c r="F51" s="28" t="s">
        <v>569</v>
      </c>
      <c r="G51" s="29">
        <v>420</v>
      </c>
      <c r="H51" s="28">
        <v>0</v>
      </c>
      <c r="I51" s="30">
        <f>ROUND(G51*H51,P4)</f>
        <v>0</v>
      </c>
      <c r="L51" s="30">
        <v>0</v>
      </c>
      <c r="M51" s="24">
        <f>ROUND(G51*L51,P4)</f>
        <v>0</v>
      </c>
      <c r="N51" s="25" t="s">
        <v>559</v>
      </c>
      <c r="O51" s="31">
        <f>M51*AA51</f>
        <v>0</v>
      </c>
      <c r="P51" s="1">
        <v>3</v>
      </c>
      <c r="AA51" s="1">
        <f>IF(P51=1,$O$3,IF(P51=2,$O$4,$O$5))</f>
        <v>0</v>
      </c>
    </row>
    <row r="52">
      <c r="A52" s="1" t="s">
        <v>114</v>
      </c>
      <c r="E52" s="27" t="s">
        <v>138</v>
      </c>
    </row>
    <row r="53" ht="26.4">
      <c r="A53" s="1" t="s">
        <v>116</v>
      </c>
      <c r="E53" s="32" t="s">
        <v>1142</v>
      </c>
    </row>
    <row r="54">
      <c r="A54" s="1" t="s">
        <v>117</v>
      </c>
      <c r="E54" s="27" t="s">
        <v>566</v>
      </c>
    </row>
    <row r="55">
      <c r="A55" s="1" t="s">
        <v>108</v>
      </c>
      <c r="B55" s="1">
        <v>12</v>
      </c>
      <c r="C55" s="26" t="s">
        <v>173</v>
      </c>
      <c r="D55" t="s">
        <v>144</v>
      </c>
      <c r="E55" s="27" t="s">
        <v>174</v>
      </c>
      <c r="F55" s="28" t="s">
        <v>569</v>
      </c>
      <c r="G55" s="29">
        <v>2720</v>
      </c>
      <c r="H55" s="28">
        <v>0</v>
      </c>
      <c r="I55" s="30">
        <f>ROUND(G55*H55,P4)</f>
        <v>0</v>
      </c>
      <c r="L55" s="30">
        <v>0</v>
      </c>
      <c r="M55" s="24">
        <f>ROUND(G55*L55,P4)</f>
        <v>0</v>
      </c>
      <c r="N55" s="25" t="s">
        <v>559</v>
      </c>
      <c r="O55" s="31">
        <f>M55*AA55</f>
        <v>0</v>
      </c>
      <c r="P55" s="1">
        <v>3</v>
      </c>
      <c r="AA55" s="1">
        <f>IF(P55=1,$O$3,IF(P55=2,$O$4,$O$5))</f>
        <v>0</v>
      </c>
    </row>
    <row r="56">
      <c r="A56" s="1" t="s">
        <v>114</v>
      </c>
      <c r="E56" s="27" t="s">
        <v>138</v>
      </c>
    </row>
    <row r="57" ht="26.4">
      <c r="A57" s="1" t="s">
        <v>116</v>
      </c>
      <c r="E57" s="32" t="s">
        <v>1143</v>
      </c>
    </row>
    <row r="58">
      <c r="A58" s="1" t="s">
        <v>117</v>
      </c>
      <c r="E58" s="27" t="s">
        <v>566</v>
      </c>
    </row>
    <row r="59">
      <c r="A59" s="1" t="s">
        <v>108</v>
      </c>
      <c r="B59" s="1">
        <v>13</v>
      </c>
      <c r="C59" s="26" t="s">
        <v>1144</v>
      </c>
      <c r="D59" t="s">
        <v>144</v>
      </c>
      <c r="E59" s="27" t="s">
        <v>1145</v>
      </c>
      <c r="F59" s="28" t="s">
        <v>569</v>
      </c>
      <c r="G59" s="29">
        <v>200</v>
      </c>
      <c r="H59" s="28">
        <v>0</v>
      </c>
      <c r="I59" s="30">
        <f>ROUND(G59*H59,P4)</f>
        <v>0</v>
      </c>
      <c r="L59" s="30">
        <v>0</v>
      </c>
      <c r="M59" s="24">
        <f>ROUND(G59*L59,P4)</f>
        <v>0</v>
      </c>
      <c r="N59" s="25" t="s">
        <v>559</v>
      </c>
      <c r="O59" s="31">
        <f>M59*AA59</f>
        <v>0</v>
      </c>
      <c r="P59" s="1">
        <v>3</v>
      </c>
      <c r="AA59" s="1">
        <f>IF(P59=1,$O$3,IF(P59=2,$O$4,$O$5))</f>
        <v>0</v>
      </c>
    </row>
    <row r="60">
      <c r="A60" s="1" t="s">
        <v>114</v>
      </c>
      <c r="E60" s="27" t="s">
        <v>138</v>
      </c>
    </row>
    <row r="61" ht="26.4">
      <c r="A61" s="1" t="s">
        <v>116</v>
      </c>
      <c r="E61" s="32" t="s">
        <v>1146</v>
      </c>
    </row>
    <row r="62">
      <c r="A62" s="1" t="s">
        <v>117</v>
      </c>
      <c r="E62" s="27" t="s">
        <v>566</v>
      </c>
    </row>
    <row r="63" ht="26.4">
      <c r="A63" s="1" t="s">
        <v>108</v>
      </c>
      <c r="B63" s="1">
        <v>14</v>
      </c>
      <c r="C63" s="26" t="s">
        <v>576</v>
      </c>
      <c r="D63" t="s">
        <v>144</v>
      </c>
      <c r="E63" s="27" t="s">
        <v>577</v>
      </c>
      <c r="F63" s="28" t="s">
        <v>558</v>
      </c>
      <c r="G63" s="29">
        <v>13</v>
      </c>
      <c r="H63" s="28">
        <v>0</v>
      </c>
      <c r="I63" s="30">
        <f>ROUND(G63*H63,P4)</f>
        <v>0</v>
      </c>
      <c r="L63" s="30">
        <v>0</v>
      </c>
      <c r="M63" s="24">
        <f>ROUND(G63*L63,P4)</f>
        <v>0</v>
      </c>
      <c r="N63" s="25" t="s">
        <v>559</v>
      </c>
      <c r="O63" s="31">
        <f>M63*AA63</f>
        <v>0</v>
      </c>
      <c r="P63" s="1">
        <v>3</v>
      </c>
      <c r="AA63" s="1">
        <f>IF(P63=1,$O$3,IF(P63=2,$O$4,$O$5))</f>
        <v>0</v>
      </c>
    </row>
    <row r="64">
      <c r="A64" s="1" t="s">
        <v>114</v>
      </c>
      <c r="E64" s="27" t="s">
        <v>138</v>
      </c>
    </row>
    <row r="65" ht="26.4">
      <c r="A65" s="1" t="s">
        <v>116</v>
      </c>
      <c r="E65" s="32" t="s">
        <v>1147</v>
      </c>
    </row>
    <row r="66">
      <c r="A66" s="1" t="s">
        <v>117</v>
      </c>
      <c r="E66" s="27" t="s">
        <v>566</v>
      </c>
    </row>
    <row r="67" ht="26.4">
      <c r="A67" s="1" t="s">
        <v>108</v>
      </c>
      <c r="B67" s="1">
        <v>15</v>
      </c>
      <c r="C67" s="26" t="s">
        <v>188</v>
      </c>
      <c r="D67" t="s">
        <v>144</v>
      </c>
      <c r="E67" s="27" t="s">
        <v>189</v>
      </c>
      <c r="F67" s="28" t="s">
        <v>558</v>
      </c>
      <c r="G67" s="29">
        <v>13</v>
      </c>
      <c r="H67" s="28">
        <v>0</v>
      </c>
      <c r="I67" s="30">
        <f>ROUND(G67*H67,P4)</f>
        <v>0</v>
      </c>
      <c r="L67" s="30">
        <v>0</v>
      </c>
      <c r="M67" s="24">
        <f>ROUND(G67*L67,P4)</f>
        <v>0</v>
      </c>
      <c r="N67" s="25" t="s">
        <v>559</v>
      </c>
      <c r="O67" s="31">
        <f>M67*AA67</f>
        <v>0</v>
      </c>
      <c r="P67" s="1">
        <v>3</v>
      </c>
      <c r="AA67" s="1">
        <f>IF(P67=1,$O$3,IF(P67=2,$O$4,$O$5))</f>
        <v>0</v>
      </c>
    </row>
    <row r="68">
      <c r="A68" s="1" t="s">
        <v>114</v>
      </c>
      <c r="E68" s="27" t="s">
        <v>138</v>
      </c>
    </row>
    <row r="69" ht="26.4">
      <c r="A69" s="1" t="s">
        <v>116</v>
      </c>
      <c r="E69" s="32" t="s">
        <v>1148</v>
      </c>
    </row>
    <row r="70">
      <c r="A70" s="1" t="s">
        <v>117</v>
      </c>
      <c r="E70" s="27" t="s">
        <v>566</v>
      </c>
    </row>
    <row r="71" ht="26.4">
      <c r="A71" s="1" t="s">
        <v>108</v>
      </c>
      <c r="B71" s="1">
        <v>16</v>
      </c>
      <c r="C71" s="26" t="s">
        <v>580</v>
      </c>
      <c r="D71" t="s">
        <v>144</v>
      </c>
      <c r="E71" s="27" t="s">
        <v>581</v>
      </c>
      <c r="F71" s="28" t="s">
        <v>558</v>
      </c>
      <c r="G71" s="29">
        <v>22</v>
      </c>
      <c r="H71" s="28">
        <v>0</v>
      </c>
      <c r="I71" s="30">
        <f>ROUND(G71*H71,P4)</f>
        <v>0</v>
      </c>
      <c r="L71" s="30">
        <v>0</v>
      </c>
      <c r="M71" s="24">
        <f>ROUND(G71*L71,P4)</f>
        <v>0</v>
      </c>
      <c r="N71" s="25" t="s">
        <v>559</v>
      </c>
      <c r="O71" s="31">
        <f>M71*AA71</f>
        <v>0</v>
      </c>
      <c r="P71" s="1">
        <v>3</v>
      </c>
      <c r="AA71" s="1">
        <f>IF(P71=1,$O$3,IF(P71=2,$O$4,$O$5))</f>
        <v>0</v>
      </c>
    </row>
    <row r="72">
      <c r="A72" s="1" t="s">
        <v>114</v>
      </c>
      <c r="E72" s="27" t="s">
        <v>138</v>
      </c>
    </row>
    <row r="73" ht="26.4">
      <c r="A73" s="1" t="s">
        <v>116</v>
      </c>
      <c r="E73" s="32" t="s">
        <v>1149</v>
      </c>
    </row>
    <row r="74">
      <c r="A74" s="1" t="s">
        <v>117</v>
      </c>
      <c r="E74" s="27" t="s">
        <v>566</v>
      </c>
    </row>
    <row r="75">
      <c r="A75" s="1" t="s">
        <v>108</v>
      </c>
      <c r="B75" s="1">
        <v>17</v>
      </c>
      <c r="C75" s="26" t="s">
        <v>592</v>
      </c>
      <c r="D75" t="s">
        <v>144</v>
      </c>
      <c r="E75" s="27" t="s">
        <v>593</v>
      </c>
      <c r="F75" s="28" t="s">
        <v>558</v>
      </c>
      <c r="G75" s="29">
        <v>15</v>
      </c>
      <c r="H75" s="28">
        <v>0</v>
      </c>
      <c r="I75" s="30">
        <f>ROUND(G75*H75,P4)</f>
        <v>0</v>
      </c>
      <c r="L75" s="30">
        <v>0</v>
      </c>
      <c r="M75" s="24">
        <f>ROUND(G75*L75,P4)</f>
        <v>0</v>
      </c>
      <c r="N75" s="25" t="s">
        <v>559</v>
      </c>
      <c r="O75" s="31">
        <f>M75*AA75</f>
        <v>0</v>
      </c>
      <c r="P75" s="1">
        <v>3</v>
      </c>
      <c r="AA75" s="1">
        <f>IF(P75=1,$O$3,IF(P75=2,$O$4,$O$5))</f>
        <v>0</v>
      </c>
    </row>
    <row r="76">
      <c r="A76" s="1" t="s">
        <v>114</v>
      </c>
      <c r="E76" s="27" t="s">
        <v>138</v>
      </c>
    </row>
    <row r="77" ht="26.4">
      <c r="A77" s="1" t="s">
        <v>116</v>
      </c>
      <c r="E77" s="32" t="s">
        <v>1150</v>
      </c>
    </row>
    <row r="78">
      <c r="A78" s="1" t="s">
        <v>117</v>
      </c>
      <c r="E78" s="27" t="s">
        <v>566</v>
      </c>
    </row>
    <row r="79">
      <c r="A79" s="1" t="s">
        <v>108</v>
      </c>
      <c r="B79" s="1">
        <v>18</v>
      </c>
      <c r="C79" s="26" t="s">
        <v>161</v>
      </c>
      <c r="D79" t="s">
        <v>144</v>
      </c>
      <c r="E79" s="27" t="s">
        <v>162</v>
      </c>
      <c r="F79" s="28" t="s">
        <v>558</v>
      </c>
      <c r="G79" s="29">
        <v>84</v>
      </c>
      <c r="H79" s="28">
        <v>0</v>
      </c>
      <c r="I79" s="30">
        <f>ROUND(G79*H79,P4)</f>
        <v>0</v>
      </c>
      <c r="L79" s="30">
        <v>0</v>
      </c>
      <c r="M79" s="24">
        <f>ROUND(G79*L79,P4)</f>
        <v>0</v>
      </c>
      <c r="N79" s="25" t="s">
        <v>559</v>
      </c>
      <c r="O79" s="31">
        <f>M79*AA79</f>
        <v>0</v>
      </c>
      <c r="P79" s="1">
        <v>3</v>
      </c>
      <c r="AA79" s="1">
        <f>IF(P79=1,$O$3,IF(P79=2,$O$4,$O$5))</f>
        <v>0</v>
      </c>
    </row>
    <row r="80">
      <c r="A80" s="1" t="s">
        <v>114</v>
      </c>
      <c r="E80" s="27" t="s">
        <v>138</v>
      </c>
    </row>
    <row r="81" ht="26.4">
      <c r="A81" s="1" t="s">
        <v>116</v>
      </c>
      <c r="E81" s="32" t="s">
        <v>1151</v>
      </c>
    </row>
    <row r="82">
      <c r="A82" s="1" t="s">
        <v>117</v>
      </c>
      <c r="E82" s="27" t="s">
        <v>566</v>
      </c>
    </row>
    <row r="83">
      <c r="A83" s="1" t="s">
        <v>108</v>
      </c>
      <c r="B83" s="1">
        <v>19</v>
      </c>
      <c r="C83" s="26" t="s">
        <v>163</v>
      </c>
      <c r="D83" t="s">
        <v>144</v>
      </c>
      <c r="E83" s="27" t="s">
        <v>164</v>
      </c>
      <c r="F83" s="28" t="s">
        <v>558</v>
      </c>
      <c r="G83" s="29">
        <v>2</v>
      </c>
      <c r="H83" s="28">
        <v>0</v>
      </c>
      <c r="I83" s="30">
        <f>ROUND(G83*H83,P4)</f>
        <v>0</v>
      </c>
      <c r="L83" s="30">
        <v>0</v>
      </c>
      <c r="M83" s="24">
        <f>ROUND(G83*L83,P4)</f>
        <v>0</v>
      </c>
      <c r="N83" s="25" t="s">
        <v>559</v>
      </c>
      <c r="O83" s="31">
        <f>M83*AA83</f>
        <v>0</v>
      </c>
      <c r="P83" s="1">
        <v>3</v>
      </c>
      <c r="AA83" s="1">
        <f>IF(P83=1,$O$3,IF(P83=2,$O$4,$O$5))</f>
        <v>0</v>
      </c>
    </row>
    <row r="84">
      <c r="A84" s="1" t="s">
        <v>114</v>
      </c>
      <c r="E84" s="27" t="s">
        <v>138</v>
      </c>
    </row>
    <row r="85" ht="26.4">
      <c r="A85" s="1" t="s">
        <v>116</v>
      </c>
      <c r="E85" s="32" t="s">
        <v>1152</v>
      </c>
    </row>
    <row r="86">
      <c r="A86" s="1" t="s">
        <v>117</v>
      </c>
      <c r="E86" s="27" t="s">
        <v>566</v>
      </c>
    </row>
    <row r="87">
      <c r="A87" s="1" t="s">
        <v>108</v>
      </c>
      <c r="B87" s="1">
        <v>20</v>
      </c>
      <c r="C87" s="26" t="s">
        <v>597</v>
      </c>
      <c r="D87" t="s">
        <v>144</v>
      </c>
      <c r="E87" s="27" t="s">
        <v>598</v>
      </c>
      <c r="F87" s="28" t="s">
        <v>569</v>
      </c>
      <c r="G87" s="29">
        <v>420</v>
      </c>
      <c r="H87" s="28">
        <v>0</v>
      </c>
      <c r="I87" s="30">
        <f>ROUND(G87*H87,P4)</f>
        <v>0</v>
      </c>
      <c r="L87" s="30">
        <v>0</v>
      </c>
      <c r="M87" s="24">
        <f>ROUND(G87*L87,P4)</f>
        <v>0</v>
      </c>
      <c r="N87" s="25" t="s">
        <v>559</v>
      </c>
      <c r="O87" s="31">
        <f>M87*AA87</f>
        <v>0</v>
      </c>
      <c r="P87" s="1">
        <v>3</v>
      </c>
      <c r="AA87" s="1">
        <f>IF(P87=1,$O$3,IF(P87=2,$O$4,$O$5))</f>
        <v>0</v>
      </c>
    </row>
    <row r="88">
      <c r="A88" s="1" t="s">
        <v>114</v>
      </c>
      <c r="E88" s="27" t="s">
        <v>138</v>
      </c>
    </row>
    <row r="89" ht="26.4">
      <c r="A89" s="1" t="s">
        <v>116</v>
      </c>
      <c r="E89" s="32" t="s">
        <v>1153</v>
      </c>
    </row>
    <row r="90">
      <c r="A90" s="1" t="s">
        <v>117</v>
      </c>
      <c r="E90" s="27" t="s">
        <v>566</v>
      </c>
    </row>
    <row r="91">
      <c r="A91" s="1" t="s">
        <v>108</v>
      </c>
      <c r="B91" s="1">
        <v>21</v>
      </c>
      <c r="C91" s="26" t="s">
        <v>600</v>
      </c>
      <c r="D91" t="s">
        <v>144</v>
      </c>
      <c r="E91" s="27" t="s">
        <v>601</v>
      </c>
      <c r="F91" s="28" t="s">
        <v>553</v>
      </c>
      <c r="G91" s="29">
        <v>3.5499999999999998</v>
      </c>
      <c r="H91" s="28">
        <v>0</v>
      </c>
      <c r="I91" s="30">
        <f>ROUND(G91*H91,P4)</f>
        <v>0</v>
      </c>
      <c r="L91" s="30">
        <v>0</v>
      </c>
      <c r="M91" s="24">
        <f>ROUND(G91*L91,P4)</f>
        <v>0</v>
      </c>
      <c r="N91" s="25" t="s">
        <v>138</v>
      </c>
      <c r="O91" s="31">
        <f>M91*AA91</f>
        <v>0</v>
      </c>
      <c r="P91" s="1">
        <v>3</v>
      </c>
      <c r="AA91" s="1">
        <f>IF(P91=1,$O$3,IF(P91=2,$O$4,$O$5))</f>
        <v>0</v>
      </c>
    </row>
    <row r="92">
      <c r="A92" s="1" t="s">
        <v>114</v>
      </c>
      <c r="E92" s="27" t="s">
        <v>138</v>
      </c>
    </row>
    <row r="93" ht="26.4">
      <c r="A93" s="1" t="s">
        <v>116</v>
      </c>
      <c r="E93" s="32" t="s">
        <v>1154</v>
      </c>
    </row>
    <row r="94" ht="26.4">
      <c r="A94" s="1" t="s">
        <v>117</v>
      </c>
      <c r="E94" s="27" t="s">
        <v>603</v>
      </c>
    </row>
    <row r="95">
      <c r="A95" s="1" t="s">
        <v>105</v>
      </c>
      <c r="C95" s="22" t="s">
        <v>604</v>
      </c>
      <c r="E95" s="23" t="s">
        <v>605</v>
      </c>
      <c r="L95" s="24">
        <f>SUMIFS(L96:L543,A96:A543,"P")</f>
        <v>0</v>
      </c>
      <c r="M95" s="24">
        <f>SUMIFS(M96:M543,A96:A543,"P")</f>
        <v>0</v>
      </c>
      <c r="N95" s="25"/>
    </row>
    <row r="96">
      <c r="A96" s="1" t="s">
        <v>108</v>
      </c>
      <c r="B96" s="1">
        <v>22</v>
      </c>
      <c r="C96" s="26" t="s">
        <v>1155</v>
      </c>
      <c r="D96" t="s">
        <v>144</v>
      </c>
      <c r="E96" s="27" t="s">
        <v>1156</v>
      </c>
      <c r="F96" s="28" t="s">
        <v>1157</v>
      </c>
      <c r="G96" s="29">
        <v>0.23999999999999999</v>
      </c>
      <c r="H96" s="28">
        <v>0</v>
      </c>
      <c r="I96" s="30">
        <f>ROUND(G96*H96,P4)</f>
        <v>0</v>
      </c>
      <c r="L96" s="30">
        <v>0</v>
      </c>
      <c r="M96" s="24">
        <f>ROUND(G96*L96,P4)</f>
        <v>0</v>
      </c>
      <c r="N96" s="25" t="s">
        <v>559</v>
      </c>
      <c r="O96" s="31">
        <f>M96*AA96</f>
        <v>0</v>
      </c>
      <c r="P96" s="1">
        <v>3</v>
      </c>
      <c r="AA96" s="1">
        <f>IF(P96=1,$O$3,IF(P96=2,$O$4,$O$5))</f>
        <v>0</v>
      </c>
    </row>
    <row r="97">
      <c r="A97" s="1" t="s">
        <v>114</v>
      </c>
      <c r="E97" s="27" t="s">
        <v>138</v>
      </c>
    </row>
    <row r="98" ht="39.6">
      <c r="A98" s="1" t="s">
        <v>116</v>
      </c>
      <c r="E98" s="32" t="s">
        <v>1158</v>
      </c>
    </row>
    <row r="99">
      <c r="A99" s="1" t="s">
        <v>117</v>
      </c>
      <c r="E99" s="27" t="s">
        <v>561</v>
      </c>
    </row>
    <row r="100">
      <c r="A100" s="1" t="s">
        <v>108</v>
      </c>
      <c r="B100" s="1">
        <v>23</v>
      </c>
      <c r="C100" s="26" t="s">
        <v>1159</v>
      </c>
      <c r="D100" t="s">
        <v>144</v>
      </c>
      <c r="E100" s="27" t="s">
        <v>1160</v>
      </c>
      <c r="F100" s="28" t="s">
        <v>1157</v>
      </c>
      <c r="G100" s="29">
        <v>51.649999999999999</v>
      </c>
      <c r="H100" s="28">
        <v>0</v>
      </c>
      <c r="I100" s="30">
        <f>ROUND(G100*H100,P4)</f>
        <v>0</v>
      </c>
      <c r="L100" s="30">
        <v>0</v>
      </c>
      <c r="M100" s="24">
        <f>ROUND(G100*L100,P4)</f>
        <v>0</v>
      </c>
      <c r="N100" s="25" t="s">
        <v>559</v>
      </c>
      <c r="O100" s="31">
        <f>M100*AA100</f>
        <v>0</v>
      </c>
      <c r="P100" s="1">
        <v>3</v>
      </c>
      <c r="AA100" s="1">
        <f>IF(P100=1,$O$3,IF(P100=2,$O$4,$O$5))</f>
        <v>0</v>
      </c>
    </row>
    <row r="101">
      <c r="A101" s="1" t="s">
        <v>114</v>
      </c>
      <c r="E101" s="27" t="s">
        <v>138</v>
      </c>
    </row>
    <row r="102" ht="39.6">
      <c r="A102" s="1" t="s">
        <v>116</v>
      </c>
      <c r="E102" s="32" t="s">
        <v>1161</v>
      </c>
    </row>
    <row r="103">
      <c r="A103" s="1" t="s">
        <v>117</v>
      </c>
      <c r="E103" s="27" t="s">
        <v>561</v>
      </c>
    </row>
    <row r="104" ht="26.4">
      <c r="A104" s="1" t="s">
        <v>108</v>
      </c>
      <c r="B104" s="1">
        <v>24</v>
      </c>
      <c r="C104" s="26" t="s">
        <v>1162</v>
      </c>
      <c r="D104" t="s">
        <v>144</v>
      </c>
      <c r="E104" s="27" t="s">
        <v>1163</v>
      </c>
      <c r="F104" s="28" t="s">
        <v>569</v>
      </c>
      <c r="G104" s="29">
        <v>2370</v>
      </c>
      <c r="H104" s="28">
        <v>0</v>
      </c>
      <c r="I104" s="30">
        <f>ROUND(G104*H104,P4)</f>
        <v>0</v>
      </c>
      <c r="L104" s="30">
        <v>0</v>
      </c>
      <c r="M104" s="24">
        <f>ROUND(G104*L104,P4)</f>
        <v>0</v>
      </c>
      <c r="N104" s="25" t="s">
        <v>559</v>
      </c>
      <c r="O104" s="31">
        <f>M104*AA104</f>
        <v>0</v>
      </c>
      <c r="P104" s="1">
        <v>3</v>
      </c>
      <c r="AA104" s="1">
        <f>IF(P104=1,$O$3,IF(P104=2,$O$4,$O$5))</f>
        <v>0</v>
      </c>
    </row>
    <row r="105">
      <c r="A105" s="1" t="s">
        <v>114</v>
      </c>
      <c r="E105" s="27" t="s">
        <v>138</v>
      </c>
    </row>
    <row r="106" ht="39.6">
      <c r="A106" s="1" t="s">
        <v>116</v>
      </c>
      <c r="E106" s="32" t="s">
        <v>1164</v>
      </c>
    </row>
    <row r="107">
      <c r="A107" s="1" t="s">
        <v>117</v>
      </c>
      <c r="E107" s="27" t="s">
        <v>561</v>
      </c>
    </row>
    <row r="108">
      <c r="A108" s="1" t="s">
        <v>108</v>
      </c>
      <c r="B108" s="1">
        <v>25</v>
      </c>
      <c r="C108" s="26" t="s">
        <v>1165</v>
      </c>
      <c r="D108" t="s">
        <v>144</v>
      </c>
      <c r="E108" s="27" t="s">
        <v>1166</v>
      </c>
      <c r="F108" s="28" t="s">
        <v>611</v>
      </c>
      <c r="G108" s="29">
        <v>1554.24</v>
      </c>
      <c r="H108" s="28">
        <v>0</v>
      </c>
      <c r="I108" s="30">
        <f>ROUND(G108*H108,P4)</f>
        <v>0</v>
      </c>
      <c r="L108" s="30">
        <v>0</v>
      </c>
      <c r="M108" s="24">
        <f>ROUND(G108*L108,P4)</f>
        <v>0</v>
      </c>
      <c r="N108" s="25" t="s">
        <v>559</v>
      </c>
      <c r="O108" s="31">
        <f>M108*AA108</f>
        <v>0</v>
      </c>
      <c r="P108" s="1">
        <v>3</v>
      </c>
      <c r="AA108" s="1">
        <f>IF(P108=1,$O$3,IF(P108=2,$O$4,$O$5))</f>
        <v>0</v>
      </c>
    </row>
    <row r="109">
      <c r="A109" s="1" t="s">
        <v>114</v>
      </c>
      <c r="E109" s="27" t="s">
        <v>138</v>
      </c>
    </row>
    <row r="110" ht="39.6">
      <c r="A110" s="1" t="s">
        <v>116</v>
      </c>
      <c r="E110" s="32" t="s">
        <v>1167</v>
      </c>
    </row>
    <row r="111">
      <c r="A111" s="1" t="s">
        <v>117</v>
      </c>
      <c r="E111" s="27" t="s">
        <v>566</v>
      </c>
    </row>
    <row r="112">
      <c r="A112" s="1" t="s">
        <v>108</v>
      </c>
      <c r="B112" s="1">
        <v>26</v>
      </c>
      <c r="C112" s="26" t="s">
        <v>616</v>
      </c>
      <c r="D112" t="s">
        <v>144</v>
      </c>
      <c r="E112" s="27" t="s">
        <v>617</v>
      </c>
      <c r="F112" s="28" t="s">
        <v>569</v>
      </c>
      <c r="G112" s="29">
        <v>2500</v>
      </c>
      <c r="H112" s="28">
        <v>0</v>
      </c>
      <c r="I112" s="30">
        <f>ROUND(G112*H112,P4)</f>
        <v>0</v>
      </c>
      <c r="L112" s="30">
        <v>0</v>
      </c>
      <c r="M112" s="24">
        <f>ROUND(G112*L112,P4)</f>
        <v>0</v>
      </c>
      <c r="N112" s="25" t="s">
        <v>559</v>
      </c>
      <c r="O112" s="31">
        <f>M112*AA112</f>
        <v>0</v>
      </c>
      <c r="P112" s="1">
        <v>3</v>
      </c>
      <c r="AA112" s="1">
        <f>IF(P112=1,$O$3,IF(P112=2,$O$4,$O$5))</f>
        <v>0</v>
      </c>
    </row>
    <row r="113">
      <c r="A113" s="1" t="s">
        <v>114</v>
      </c>
      <c r="E113" s="27" t="s">
        <v>138</v>
      </c>
    </row>
    <row r="114" ht="39.6">
      <c r="A114" s="1" t="s">
        <v>116</v>
      </c>
      <c r="E114" s="32" t="s">
        <v>1168</v>
      </c>
    </row>
    <row r="115">
      <c r="A115" s="1" t="s">
        <v>117</v>
      </c>
      <c r="E115" s="27" t="s">
        <v>566</v>
      </c>
    </row>
    <row r="116">
      <c r="A116" s="1" t="s">
        <v>108</v>
      </c>
      <c r="B116" s="1">
        <v>27</v>
      </c>
      <c r="C116" s="26" t="s">
        <v>619</v>
      </c>
      <c r="D116" t="s">
        <v>144</v>
      </c>
      <c r="E116" s="27" t="s">
        <v>620</v>
      </c>
      <c r="F116" s="28" t="s">
        <v>558</v>
      </c>
      <c r="G116" s="29">
        <v>6</v>
      </c>
      <c r="H116" s="28">
        <v>0</v>
      </c>
      <c r="I116" s="30">
        <f>ROUND(G116*H116,P4)</f>
        <v>0</v>
      </c>
      <c r="L116" s="30">
        <v>0</v>
      </c>
      <c r="M116" s="24">
        <f>ROUND(G116*L116,P4)</f>
        <v>0</v>
      </c>
      <c r="N116" s="25" t="s">
        <v>559</v>
      </c>
      <c r="O116" s="31">
        <f>M116*AA116</f>
        <v>0</v>
      </c>
      <c r="P116" s="1">
        <v>3</v>
      </c>
      <c r="AA116" s="1">
        <f>IF(P116=1,$O$3,IF(P116=2,$O$4,$O$5))</f>
        <v>0</v>
      </c>
    </row>
    <row r="117">
      <c r="A117" s="1" t="s">
        <v>114</v>
      </c>
      <c r="E117" s="27" t="s">
        <v>138</v>
      </c>
    </row>
    <row r="118" ht="39.6">
      <c r="A118" s="1" t="s">
        <v>116</v>
      </c>
      <c r="E118" s="32" t="s">
        <v>1169</v>
      </c>
    </row>
    <row r="119">
      <c r="A119" s="1" t="s">
        <v>117</v>
      </c>
      <c r="E119" s="27" t="s">
        <v>566</v>
      </c>
    </row>
    <row r="120">
      <c r="A120" s="1" t="s">
        <v>108</v>
      </c>
      <c r="B120" s="1">
        <v>28</v>
      </c>
      <c r="C120" s="26" t="s">
        <v>622</v>
      </c>
      <c r="D120" t="s">
        <v>144</v>
      </c>
      <c r="E120" s="27" t="s">
        <v>623</v>
      </c>
      <c r="F120" s="28" t="s">
        <v>558</v>
      </c>
      <c r="G120" s="29">
        <v>6</v>
      </c>
      <c r="H120" s="28">
        <v>0</v>
      </c>
      <c r="I120" s="30">
        <f>ROUND(G120*H120,P4)</f>
        <v>0</v>
      </c>
      <c r="L120" s="30">
        <v>0</v>
      </c>
      <c r="M120" s="24">
        <f>ROUND(G120*L120,P4)</f>
        <v>0</v>
      </c>
      <c r="N120" s="25" t="s">
        <v>559</v>
      </c>
      <c r="O120" s="31">
        <f>M120*AA120</f>
        <v>0</v>
      </c>
      <c r="P120" s="1">
        <v>3</v>
      </c>
      <c r="AA120" s="1">
        <f>IF(P120=1,$O$3,IF(P120=2,$O$4,$O$5))</f>
        <v>0</v>
      </c>
    </row>
    <row r="121">
      <c r="A121" s="1" t="s">
        <v>114</v>
      </c>
      <c r="E121" s="27" t="s">
        <v>138</v>
      </c>
    </row>
    <row r="122" ht="39.6">
      <c r="A122" s="1" t="s">
        <v>116</v>
      </c>
      <c r="E122" s="32" t="s">
        <v>1170</v>
      </c>
    </row>
    <row r="123">
      <c r="A123" s="1" t="s">
        <v>117</v>
      </c>
      <c r="E123" s="27" t="s">
        <v>566</v>
      </c>
    </row>
    <row r="124">
      <c r="A124" s="1" t="s">
        <v>108</v>
      </c>
      <c r="B124" s="1">
        <v>29</v>
      </c>
      <c r="C124" s="26" t="s">
        <v>625</v>
      </c>
      <c r="D124" t="s">
        <v>144</v>
      </c>
      <c r="E124" s="27" t="s">
        <v>626</v>
      </c>
      <c r="F124" s="28" t="s">
        <v>558</v>
      </c>
      <c r="G124" s="29">
        <v>2</v>
      </c>
      <c r="H124" s="28">
        <v>0</v>
      </c>
      <c r="I124" s="30">
        <f>ROUND(G124*H124,P4)</f>
        <v>0</v>
      </c>
      <c r="L124" s="30">
        <v>0</v>
      </c>
      <c r="M124" s="24">
        <f>ROUND(G124*L124,P4)</f>
        <v>0</v>
      </c>
      <c r="N124" s="25" t="s">
        <v>559</v>
      </c>
      <c r="O124" s="31">
        <f>M124*AA124</f>
        <v>0</v>
      </c>
      <c r="P124" s="1">
        <v>3</v>
      </c>
      <c r="AA124" s="1">
        <f>IF(P124=1,$O$3,IF(P124=2,$O$4,$O$5))</f>
        <v>0</v>
      </c>
    </row>
    <row r="125">
      <c r="A125" s="1" t="s">
        <v>114</v>
      </c>
      <c r="E125" s="27" t="s">
        <v>138</v>
      </c>
    </row>
    <row r="126" ht="39.6">
      <c r="A126" s="1" t="s">
        <v>116</v>
      </c>
      <c r="E126" s="32" t="s">
        <v>1171</v>
      </c>
    </row>
    <row r="127">
      <c r="A127" s="1" t="s">
        <v>117</v>
      </c>
      <c r="E127" s="27" t="s">
        <v>566</v>
      </c>
    </row>
    <row r="128" ht="26.4">
      <c r="A128" s="1" t="s">
        <v>108</v>
      </c>
      <c r="B128" s="1">
        <v>30</v>
      </c>
      <c r="C128" s="26" t="s">
        <v>628</v>
      </c>
      <c r="D128" t="s">
        <v>144</v>
      </c>
      <c r="E128" s="27" t="s">
        <v>629</v>
      </c>
      <c r="F128" s="28" t="s">
        <v>569</v>
      </c>
      <c r="G128" s="29">
        <v>100</v>
      </c>
      <c r="H128" s="28">
        <v>0</v>
      </c>
      <c r="I128" s="30">
        <f>ROUND(G128*H128,P4)</f>
        <v>0</v>
      </c>
      <c r="L128" s="30">
        <v>0</v>
      </c>
      <c r="M128" s="24">
        <f>ROUND(G128*L128,P4)</f>
        <v>0</v>
      </c>
      <c r="N128" s="25" t="s">
        <v>559</v>
      </c>
      <c r="O128" s="31">
        <f>M128*AA128</f>
        <v>0</v>
      </c>
      <c r="P128" s="1">
        <v>3</v>
      </c>
      <c r="AA128" s="1">
        <f>IF(P128=1,$O$3,IF(P128=2,$O$4,$O$5))</f>
        <v>0</v>
      </c>
    </row>
    <row r="129">
      <c r="A129" s="1" t="s">
        <v>114</v>
      </c>
      <c r="E129" s="27" t="s">
        <v>138</v>
      </c>
    </row>
    <row r="130" ht="39.6">
      <c r="A130" s="1" t="s">
        <v>116</v>
      </c>
      <c r="E130" s="32" t="s">
        <v>1172</v>
      </c>
    </row>
    <row r="131">
      <c r="A131" s="1" t="s">
        <v>117</v>
      </c>
      <c r="E131" s="27" t="s">
        <v>566</v>
      </c>
    </row>
    <row r="132">
      <c r="A132" s="1" t="s">
        <v>108</v>
      </c>
      <c r="B132" s="1">
        <v>31</v>
      </c>
      <c r="C132" s="26" t="s">
        <v>631</v>
      </c>
      <c r="D132" t="s">
        <v>144</v>
      </c>
      <c r="E132" s="27" t="s">
        <v>632</v>
      </c>
      <c r="F132" s="28" t="s">
        <v>569</v>
      </c>
      <c r="G132" s="29">
        <v>9020</v>
      </c>
      <c r="H132" s="28">
        <v>0</v>
      </c>
      <c r="I132" s="30">
        <f>ROUND(G132*H132,P4)</f>
        <v>0</v>
      </c>
      <c r="L132" s="30">
        <v>0</v>
      </c>
      <c r="M132" s="24">
        <f>ROUND(G132*L132,P4)</f>
        <v>0</v>
      </c>
      <c r="N132" s="25" t="s">
        <v>559</v>
      </c>
      <c r="O132" s="31">
        <f>M132*AA132</f>
        <v>0</v>
      </c>
      <c r="P132" s="1">
        <v>3</v>
      </c>
      <c r="AA132" s="1">
        <f>IF(P132=1,$O$3,IF(P132=2,$O$4,$O$5))</f>
        <v>0</v>
      </c>
    </row>
    <row r="133">
      <c r="A133" s="1" t="s">
        <v>114</v>
      </c>
      <c r="E133" s="27" t="s">
        <v>138</v>
      </c>
    </row>
    <row r="134" ht="39.6">
      <c r="A134" s="1" t="s">
        <v>116</v>
      </c>
      <c r="E134" s="32" t="s">
        <v>1173</v>
      </c>
    </row>
    <row r="135">
      <c r="A135" s="1" t="s">
        <v>117</v>
      </c>
      <c r="E135" s="27" t="s">
        <v>566</v>
      </c>
    </row>
    <row r="136">
      <c r="A136" s="1" t="s">
        <v>108</v>
      </c>
      <c r="B136" s="1">
        <v>32</v>
      </c>
      <c r="C136" s="26" t="s">
        <v>634</v>
      </c>
      <c r="D136" t="s">
        <v>144</v>
      </c>
      <c r="E136" s="27" t="s">
        <v>635</v>
      </c>
      <c r="F136" s="28" t="s">
        <v>569</v>
      </c>
      <c r="G136" s="29">
        <v>2380</v>
      </c>
      <c r="H136" s="28">
        <v>0</v>
      </c>
      <c r="I136" s="30">
        <f>ROUND(G136*H136,P4)</f>
        <v>0</v>
      </c>
      <c r="L136" s="30">
        <v>0</v>
      </c>
      <c r="M136" s="24">
        <f>ROUND(G136*L136,P4)</f>
        <v>0</v>
      </c>
      <c r="N136" s="25" t="s">
        <v>559</v>
      </c>
      <c r="O136" s="31">
        <f>M136*AA136</f>
        <v>0</v>
      </c>
      <c r="P136" s="1">
        <v>3</v>
      </c>
      <c r="AA136" s="1">
        <f>IF(P136=1,$O$3,IF(P136=2,$O$4,$O$5))</f>
        <v>0</v>
      </c>
    </row>
    <row r="137">
      <c r="A137" s="1" t="s">
        <v>114</v>
      </c>
      <c r="E137" s="27" t="s">
        <v>138</v>
      </c>
    </row>
    <row r="138" ht="39.6">
      <c r="A138" s="1" t="s">
        <v>116</v>
      </c>
      <c r="E138" s="32" t="s">
        <v>1174</v>
      </c>
    </row>
    <row r="139">
      <c r="A139" s="1" t="s">
        <v>117</v>
      </c>
      <c r="E139" s="27" t="s">
        <v>566</v>
      </c>
    </row>
    <row r="140">
      <c r="A140" s="1" t="s">
        <v>108</v>
      </c>
      <c r="B140" s="1">
        <v>33</v>
      </c>
      <c r="C140" s="26" t="s">
        <v>643</v>
      </c>
      <c r="D140" t="s">
        <v>144</v>
      </c>
      <c r="E140" s="27" t="s">
        <v>644</v>
      </c>
      <c r="F140" s="28" t="s">
        <v>645</v>
      </c>
      <c r="G140" s="29">
        <v>15</v>
      </c>
      <c r="H140" s="28">
        <v>0</v>
      </c>
      <c r="I140" s="30">
        <f>ROUND(G140*H140,P4)</f>
        <v>0</v>
      </c>
      <c r="L140" s="30">
        <v>0</v>
      </c>
      <c r="M140" s="24">
        <f>ROUND(G140*L140,P4)</f>
        <v>0</v>
      </c>
      <c r="N140" s="25" t="s">
        <v>559</v>
      </c>
      <c r="O140" s="31">
        <f>M140*AA140</f>
        <v>0</v>
      </c>
      <c r="P140" s="1">
        <v>3</v>
      </c>
      <c r="AA140" s="1">
        <f>IF(P140=1,$O$3,IF(P140=2,$O$4,$O$5))</f>
        <v>0</v>
      </c>
    </row>
    <row r="141">
      <c r="A141" s="1" t="s">
        <v>114</v>
      </c>
      <c r="E141" s="27" t="s">
        <v>138</v>
      </c>
    </row>
    <row r="142" ht="39.6">
      <c r="A142" s="1" t="s">
        <v>116</v>
      </c>
      <c r="E142" s="32" t="s">
        <v>1175</v>
      </c>
    </row>
    <row r="143">
      <c r="A143" s="1" t="s">
        <v>117</v>
      </c>
      <c r="E143" s="27" t="s">
        <v>566</v>
      </c>
    </row>
    <row r="144">
      <c r="A144" s="1" t="s">
        <v>108</v>
      </c>
      <c r="B144" s="1">
        <v>34</v>
      </c>
      <c r="C144" s="26" t="s">
        <v>647</v>
      </c>
      <c r="D144" t="s">
        <v>144</v>
      </c>
      <c r="E144" s="27" t="s">
        <v>648</v>
      </c>
      <c r="F144" s="28" t="s">
        <v>569</v>
      </c>
      <c r="G144" s="29">
        <v>9020</v>
      </c>
      <c r="H144" s="28">
        <v>0</v>
      </c>
      <c r="I144" s="30">
        <f>ROUND(G144*H144,P4)</f>
        <v>0</v>
      </c>
      <c r="L144" s="30">
        <v>0</v>
      </c>
      <c r="M144" s="24">
        <f>ROUND(G144*L144,P4)</f>
        <v>0</v>
      </c>
      <c r="N144" s="25" t="s">
        <v>559</v>
      </c>
      <c r="O144" s="31">
        <f>M144*AA144</f>
        <v>0</v>
      </c>
      <c r="P144" s="1">
        <v>3</v>
      </c>
      <c r="AA144" s="1">
        <f>IF(P144=1,$O$3,IF(P144=2,$O$4,$O$5))</f>
        <v>0</v>
      </c>
    </row>
    <row r="145">
      <c r="A145" s="1" t="s">
        <v>114</v>
      </c>
      <c r="E145" s="27" t="s">
        <v>138</v>
      </c>
    </row>
    <row r="146" ht="39.6">
      <c r="A146" s="1" t="s">
        <v>116</v>
      </c>
      <c r="E146" s="32" t="s">
        <v>1176</v>
      </c>
    </row>
    <row r="147">
      <c r="A147" s="1" t="s">
        <v>117</v>
      </c>
      <c r="E147" s="27" t="s">
        <v>566</v>
      </c>
    </row>
    <row r="148">
      <c r="A148" s="1" t="s">
        <v>108</v>
      </c>
      <c r="B148" s="1">
        <v>35</v>
      </c>
      <c r="C148" s="26" t="s">
        <v>650</v>
      </c>
      <c r="D148" t="s">
        <v>144</v>
      </c>
      <c r="E148" s="27" t="s">
        <v>651</v>
      </c>
      <c r="F148" s="28" t="s">
        <v>558</v>
      </c>
      <c r="G148" s="29">
        <v>16</v>
      </c>
      <c r="H148" s="28">
        <v>0</v>
      </c>
      <c r="I148" s="30">
        <f>ROUND(G148*H148,P4)</f>
        <v>0</v>
      </c>
      <c r="L148" s="30">
        <v>0</v>
      </c>
      <c r="M148" s="24">
        <f>ROUND(G148*L148,P4)</f>
        <v>0</v>
      </c>
      <c r="N148" s="25" t="s">
        <v>559</v>
      </c>
      <c r="O148" s="31">
        <f>M148*AA148</f>
        <v>0</v>
      </c>
      <c r="P148" s="1">
        <v>3</v>
      </c>
      <c r="AA148" s="1">
        <f>IF(P148=1,$O$3,IF(P148=2,$O$4,$O$5))</f>
        <v>0</v>
      </c>
    </row>
    <row r="149">
      <c r="A149" s="1" t="s">
        <v>114</v>
      </c>
      <c r="E149" s="27" t="s">
        <v>138</v>
      </c>
    </row>
    <row r="150" ht="39.6">
      <c r="A150" s="1" t="s">
        <v>116</v>
      </c>
      <c r="E150" s="32" t="s">
        <v>1177</v>
      </c>
    </row>
    <row r="151">
      <c r="A151" s="1" t="s">
        <v>117</v>
      </c>
      <c r="E151" s="27" t="s">
        <v>566</v>
      </c>
    </row>
    <row r="152">
      <c r="A152" s="1" t="s">
        <v>108</v>
      </c>
      <c r="B152" s="1">
        <v>36</v>
      </c>
      <c r="C152" s="26" t="s">
        <v>653</v>
      </c>
      <c r="D152" t="s">
        <v>144</v>
      </c>
      <c r="E152" s="27" t="s">
        <v>654</v>
      </c>
      <c r="F152" s="28" t="s">
        <v>558</v>
      </c>
      <c r="G152" s="29">
        <v>16</v>
      </c>
      <c r="H152" s="28">
        <v>0</v>
      </c>
      <c r="I152" s="30">
        <f>ROUND(G152*H152,P4)</f>
        <v>0</v>
      </c>
      <c r="L152" s="30">
        <v>0</v>
      </c>
      <c r="M152" s="24">
        <f>ROUND(G152*L152,P4)</f>
        <v>0</v>
      </c>
      <c r="N152" s="25" t="s">
        <v>559</v>
      </c>
      <c r="O152" s="31">
        <f>M152*AA152</f>
        <v>0</v>
      </c>
      <c r="P152" s="1">
        <v>3</v>
      </c>
      <c r="AA152" s="1">
        <f>IF(P152=1,$O$3,IF(P152=2,$O$4,$O$5))</f>
        <v>0</v>
      </c>
    </row>
    <row r="153">
      <c r="A153" s="1" t="s">
        <v>114</v>
      </c>
      <c r="E153" s="27" t="s">
        <v>138</v>
      </c>
    </row>
    <row r="154" ht="39.6">
      <c r="A154" s="1" t="s">
        <v>116</v>
      </c>
      <c r="E154" s="32" t="s">
        <v>1178</v>
      </c>
    </row>
    <row r="155">
      <c r="A155" s="1" t="s">
        <v>117</v>
      </c>
      <c r="E155" s="27" t="s">
        <v>566</v>
      </c>
    </row>
    <row r="156">
      <c r="A156" s="1" t="s">
        <v>108</v>
      </c>
      <c r="B156" s="1">
        <v>37</v>
      </c>
      <c r="C156" s="26" t="s">
        <v>1179</v>
      </c>
      <c r="D156" t="s">
        <v>144</v>
      </c>
      <c r="E156" s="27" t="s">
        <v>1180</v>
      </c>
      <c r="F156" s="28" t="s">
        <v>558</v>
      </c>
      <c r="G156" s="29">
        <v>4</v>
      </c>
      <c r="H156" s="28">
        <v>0</v>
      </c>
      <c r="I156" s="30">
        <f>ROUND(G156*H156,P4)</f>
        <v>0</v>
      </c>
      <c r="L156" s="30">
        <v>0</v>
      </c>
      <c r="M156" s="24">
        <f>ROUND(G156*L156,P4)</f>
        <v>0</v>
      </c>
      <c r="N156" s="25" t="s">
        <v>559</v>
      </c>
      <c r="O156" s="31">
        <f>M156*AA156</f>
        <v>0</v>
      </c>
      <c r="P156" s="1">
        <v>3</v>
      </c>
      <c r="AA156" s="1">
        <f>IF(P156=1,$O$3,IF(P156=2,$O$4,$O$5))</f>
        <v>0</v>
      </c>
    </row>
    <row r="157">
      <c r="A157" s="1" t="s">
        <v>114</v>
      </c>
      <c r="E157" s="27" t="s">
        <v>138</v>
      </c>
    </row>
    <row r="158" ht="39.6">
      <c r="A158" s="1" t="s">
        <v>116</v>
      </c>
      <c r="E158" s="32" t="s">
        <v>1181</v>
      </c>
    </row>
    <row r="159">
      <c r="A159" s="1" t="s">
        <v>117</v>
      </c>
      <c r="E159" s="27" t="s">
        <v>566</v>
      </c>
    </row>
    <row r="160">
      <c r="A160" s="1" t="s">
        <v>108</v>
      </c>
      <c r="B160" s="1">
        <v>38</v>
      </c>
      <c r="C160" s="26" t="s">
        <v>662</v>
      </c>
      <c r="D160" t="s">
        <v>144</v>
      </c>
      <c r="E160" s="27" t="s">
        <v>663</v>
      </c>
      <c r="F160" s="28" t="s">
        <v>558</v>
      </c>
      <c r="G160" s="29">
        <v>20</v>
      </c>
      <c r="H160" s="28">
        <v>0</v>
      </c>
      <c r="I160" s="30">
        <f>ROUND(G160*H160,P4)</f>
        <v>0</v>
      </c>
      <c r="L160" s="30">
        <v>0</v>
      </c>
      <c r="M160" s="24">
        <f>ROUND(G160*L160,P4)</f>
        <v>0</v>
      </c>
      <c r="N160" s="25" t="s">
        <v>559</v>
      </c>
      <c r="O160" s="31">
        <f>M160*AA160</f>
        <v>0</v>
      </c>
      <c r="P160" s="1">
        <v>3</v>
      </c>
      <c r="AA160" s="1">
        <f>IF(P160=1,$O$3,IF(P160=2,$O$4,$O$5))</f>
        <v>0</v>
      </c>
    </row>
    <row r="161">
      <c r="A161" s="1" t="s">
        <v>114</v>
      </c>
      <c r="E161" s="27" t="s">
        <v>138</v>
      </c>
    </row>
    <row r="162" ht="39.6">
      <c r="A162" s="1" t="s">
        <v>116</v>
      </c>
      <c r="E162" s="32" t="s">
        <v>1182</v>
      </c>
    </row>
    <row r="163">
      <c r="A163" s="1" t="s">
        <v>117</v>
      </c>
      <c r="E163" s="27" t="s">
        <v>566</v>
      </c>
    </row>
    <row r="164">
      <c r="A164" s="1" t="s">
        <v>108</v>
      </c>
      <c r="B164" s="1">
        <v>39</v>
      </c>
      <c r="C164" s="26" t="s">
        <v>665</v>
      </c>
      <c r="D164" t="s">
        <v>144</v>
      </c>
      <c r="E164" s="27" t="s">
        <v>666</v>
      </c>
      <c r="F164" s="28" t="s">
        <v>558</v>
      </c>
      <c r="G164" s="29">
        <v>20</v>
      </c>
      <c r="H164" s="28">
        <v>0</v>
      </c>
      <c r="I164" s="30">
        <f>ROUND(G164*H164,P4)</f>
        <v>0</v>
      </c>
      <c r="L164" s="30">
        <v>0</v>
      </c>
      <c r="M164" s="24">
        <f>ROUND(G164*L164,P4)</f>
        <v>0</v>
      </c>
      <c r="N164" s="25" t="s">
        <v>559</v>
      </c>
      <c r="O164" s="31">
        <f>M164*AA164</f>
        <v>0</v>
      </c>
      <c r="P164" s="1">
        <v>3</v>
      </c>
      <c r="AA164" s="1">
        <f>IF(P164=1,$O$3,IF(P164=2,$O$4,$O$5))</f>
        <v>0</v>
      </c>
    </row>
    <row r="165">
      <c r="A165" s="1" t="s">
        <v>114</v>
      </c>
      <c r="E165" s="27" t="s">
        <v>138</v>
      </c>
    </row>
    <row r="166" ht="39.6">
      <c r="A166" s="1" t="s">
        <v>116</v>
      </c>
      <c r="E166" s="32" t="s">
        <v>1183</v>
      </c>
    </row>
    <row r="167">
      <c r="A167" s="1" t="s">
        <v>117</v>
      </c>
      <c r="E167" s="27" t="s">
        <v>566</v>
      </c>
    </row>
    <row r="168">
      <c r="A168" s="1" t="s">
        <v>108</v>
      </c>
      <c r="B168" s="1">
        <v>40</v>
      </c>
      <c r="C168" s="26" t="s">
        <v>1184</v>
      </c>
      <c r="D168" t="s">
        <v>144</v>
      </c>
      <c r="E168" s="27" t="s">
        <v>1185</v>
      </c>
      <c r="F168" s="28" t="s">
        <v>558</v>
      </c>
      <c r="G168" s="29">
        <v>8</v>
      </c>
      <c r="H168" s="28">
        <v>0</v>
      </c>
      <c r="I168" s="30">
        <f>ROUND(G168*H168,P4)</f>
        <v>0</v>
      </c>
      <c r="L168" s="30">
        <v>0</v>
      </c>
      <c r="M168" s="24">
        <f>ROUND(G168*L168,P4)</f>
        <v>0</v>
      </c>
      <c r="N168" s="25" t="s">
        <v>559</v>
      </c>
      <c r="O168" s="31">
        <f>M168*AA168</f>
        <v>0</v>
      </c>
      <c r="P168" s="1">
        <v>3</v>
      </c>
      <c r="AA168" s="1">
        <f>IF(P168=1,$O$3,IF(P168=2,$O$4,$O$5))</f>
        <v>0</v>
      </c>
    </row>
    <row r="169">
      <c r="A169" s="1" t="s">
        <v>114</v>
      </c>
      <c r="E169" s="27" t="s">
        <v>138</v>
      </c>
    </row>
    <row r="170" ht="39.6">
      <c r="A170" s="1" t="s">
        <v>116</v>
      </c>
      <c r="E170" s="32" t="s">
        <v>1186</v>
      </c>
    </row>
    <row r="171">
      <c r="A171" s="1" t="s">
        <v>117</v>
      </c>
      <c r="E171" s="27" t="s">
        <v>561</v>
      </c>
    </row>
    <row r="172">
      <c r="A172" s="1" t="s">
        <v>108</v>
      </c>
      <c r="B172" s="1">
        <v>41</v>
      </c>
      <c r="C172" s="26" t="s">
        <v>1187</v>
      </c>
      <c r="D172" t="s">
        <v>144</v>
      </c>
      <c r="E172" s="27" t="s">
        <v>1188</v>
      </c>
      <c r="F172" s="28" t="s">
        <v>558</v>
      </c>
      <c r="G172" s="29">
        <v>18</v>
      </c>
      <c r="H172" s="28">
        <v>0</v>
      </c>
      <c r="I172" s="30">
        <f>ROUND(G172*H172,P4)</f>
        <v>0</v>
      </c>
      <c r="L172" s="30">
        <v>0</v>
      </c>
      <c r="M172" s="24">
        <f>ROUND(G172*L172,P4)</f>
        <v>0</v>
      </c>
      <c r="N172" s="25" t="s">
        <v>559</v>
      </c>
      <c r="O172" s="31">
        <f>M172*AA172</f>
        <v>0</v>
      </c>
      <c r="P172" s="1">
        <v>3</v>
      </c>
      <c r="AA172" s="1">
        <f>IF(P172=1,$O$3,IF(P172=2,$O$4,$O$5))</f>
        <v>0</v>
      </c>
    </row>
    <row r="173">
      <c r="A173" s="1" t="s">
        <v>114</v>
      </c>
      <c r="E173" s="27" t="s">
        <v>138</v>
      </c>
    </row>
    <row r="174" ht="39.6">
      <c r="A174" s="1" t="s">
        <v>116</v>
      </c>
      <c r="E174" s="32" t="s">
        <v>1189</v>
      </c>
    </row>
    <row r="175">
      <c r="A175" s="1" t="s">
        <v>117</v>
      </c>
      <c r="E175" s="27" t="s">
        <v>561</v>
      </c>
    </row>
    <row r="176">
      <c r="A176" s="1" t="s">
        <v>108</v>
      </c>
      <c r="B176" s="1">
        <v>42</v>
      </c>
      <c r="C176" s="26" t="s">
        <v>1190</v>
      </c>
      <c r="D176" t="s">
        <v>144</v>
      </c>
      <c r="E176" s="27" t="s">
        <v>1191</v>
      </c>
      <c r="F176" s="28" t="s">
        <v>558</v>
      </c>
      <c r="G176" s="29">
        <v>18</v>
      </c>
      <c r="H176" s="28">
        <v>0</v>
      </c>
      <c r="I176" s="30">
        <f>ROUND(G176*H176,P4)</f>
        <v>0</v>
      </c>
      <c r="L176" s="30">
        <v>0</v>
      </c>
      <c r="M176" s="24">
        <f>ROUND(G176*L176,P4)</f>
        <v>0</v>
      </c>
      <c r="N176" s="25" t="s">
        <v>559</v>
      </c>
      <c r="O176" s="31">
        <f>M176*AA176</f>
        <v>0</v>
      </c>
      <c r="P176" s="1">
        <v>3</v>
      </c>
      <c r="AA176" s="1">
        <f>IF(P176=1,$O$3,IF(P176=2,$O$4,$O$5))</f>
        <v>0</v>
      </c>
    </row>
    <row r="177">
      <c r="A177" s="1" t="s">
        <v>114</v>
      </c>
      <c r="E177" s="27" t="s">
        <v>138</v>
      </c>
    </row>
    <row r="178" ht="39.6">
      <c r="A178" s="1" t="s">
        <v>116</v>
      </c>
      <c r="E178" s="32" t="s">
        <v>1192</v>
      </c>
    </row>
    <row r="179">
      <c r="A179" s="1" t="s">
        <v>117</v>
      </c>
      <c r="E179" s="27" t="s">
        <v>561</v>
      </c>
    </row>
    <row r="180">
      <c r="A180" s="1" t="s">
        <v>108</v>
      </c>
      <c r="B180" s="1">
        <v>43</v>
      </c>
      <c r="C180" s="26" t="s">
        <v>1193</v>
      </c>
      <c r="D180" t="s">
        <v>144</v>
      </c>
      <c r="E180" s="27" t="s">
        <v>1194</v>
      </c>
      <c r="F180" s="28" t="s">
        <v>558</v>
      </c>
      <c r="G180" s="29">
        <v>4</v>
      </c>
      <c r="H180" s="28">
        <v>0</v>
      </c>
      <c r="I180" s="30">
        <f>ROUND(G180*H180,P4)</f>
        <v>0</v>
      </c>
      <c r="L180" s="30">
        <v>0</v>
      </c>
      <c r="M180" s="24">
        <f>ROUND(G180*L180,P4)</f>
        <v>0</v>
      </c>
      <c r="N180" s="25" t="s">
        <v>559</v>
      </c>
      <c r="O180" s="31">
        <f>M180*AA180</f>
        <v>0</v>
      </c>
      <c r="P180" s="1">
        <v>3</v>
      </c>
      <c r="AA180" s="1">
        <f>IF(P180=1,$O$3,IF(P180=2,$O$4,$O$5))</f>
        <v>0</v>
      </c>
    </row>
    <row r="181">
      <c r="A181" s="1" t="s">
        <v>114</v>
      </c>
      <c r="E181" s="27" t="s">
        <v>138</v>
      </c>
    </row>
    <row r="182" ht="39.6">
      <c r="A182" s="1" t="s">
        <v>116</v>
      </c>
      <c r="E182" s="32" t="s">
        <v>1195</v>
      </c>
    </row>
    <row r="183">
      <c r="A183" s="1" t="s">
        <v>117</v>
      </c>
      <c r="E183" s="27" t="s">
        <v>566</v>
      </c>
    </row>
    <row r="184">
      <c r="A184" s="1" t="s">
        <v>108</v>
      </c>
      <c r="B184" s="1">
        <v>44</v>
      </c>
      <c r="C184" s="26" t="s">
        <v>1196</v>
      </c>
      <c r="D184" t="s">
        <v>144</v>
      </c>
      <c r="E184" s="27" t="s">
        <v>1197</v>
      </c>
      <c r="F184" s="28" t="s">
        <v>558</v>
      </c>
      <c r="G184" s="29">
        <v>8</v>
      </c>
      <c r="H184" s="28">
        <v>0</v>
      </c>
      <c r="I184" s="30">
        <f>ROUND(G184*H184,P4)</f>
        <v>0</v>
      </c>
      <c r="L184" s="30">
        <v>0</v>
      </c>
      <c r="M184" s="24">
        <f>ROUND(G184*L184,P4)</f>
        <v>0</v>
      </c>
      <c r="N184" s="25" t="s">
        <v>559</v>
      </c>
      <c r="O184" s="31">
        <f>M184*AA184</f>
        <v>0</v>
      </c>
      <c r="P184" s="1">
        <v>3</v>
      </c>
      <c r="AA184" s="1">
        <f>IF(P184=1,$O$3,IF(P184=2,$O$4,$O$5))</f>
        <v>0</v>
      </c>
    </row>
    <row r="185">
      <c r="A185" s="1" t="s">
        <v>114</v>
      </c>
      <c r="E185" s="27" t="s">
        <v>138</v>
      </c>
    </row>
    <row r="186" ht="39.6">
      <c r="A186" s="1" t="s">
        <v>116</v>
      </c>
      <c r="E186" s="32" t="s">
        <v>1198</v>
      </c>
    </row>
    <row r="187">
      <c r="A187" s="1" t="s">
        <v>117</v>
      </c>
      <c r="E187" s="27" t="s">
        <v>566</v>
      </c>
    </row>
    <row r="188">
      <c r="A188" s="1" t="s">
        <v>108</v>
      </c>
      <c r="B188" s="1">
        <v>45</v>
      </c>
      <c r="C188" s="26" t="s">
        <v>1199</v>
      </c>
      <c r="D188" t="s">
        <v>144</v>
      </c>
      <c r="E188" s="27" t="s">
        <v>1200</v>
      </c>
      <c r="F188" s="28" t="s">
        <v>558</v>
      </c>
      <c r="G188" s="29">
        <v>4</v>
      </c>
      <c r="H188" s="28">
        <v>0</v>
      </c>
      <c r="I188" s="30">
        <f>ROUND(G188*H188,P4)</f>
        <v>0</v>
      </c>
      <c r="L188" s="30">
        <v>0</v>
      </c>
      <c r="M188" s="24">
        <f>ROUND(G188*L188,P4)</f>
        <v>0</v>
      </c>
      <c r="N188" s="25" t="s">
        <v>559</v>
      </c>
      <c r="O188" s="31">
        <f>M188*AA188</f>
        <v>0</v>
      </c>
      <c r="P188" s="1">
        <v>3</v>
      </c>
      <c r="AA188" s="1">
        <f>IF(P188=1,$O$3,IF(P188=2,$O$4,$O$5))</f>
        <v>0</v>
      </c>
    </row>
    <row r="189">
      <c r="A189" s="1" t="s">
        <v>114</v>
      </c>
      <c r="E189" s="27" t="s">
        <v>138</v>
      </c>
    </row>
    <row r="190" ht="39.6">
      <c r="A190" s="1" t="s">
        <v>116</v>
      </c>
      <c r="E190" s="32" t="s">
        <v>1201</v>
      </c>
    </row>
    <row r="191">
      <c r="A191" s="1" t="s">
        <v>117</v>
      </c>
      <c r="E191" s="27" t="s">
        <v>566</v>
      </c>
    </row>
    <row r="192">
      <c r="A192" s="1" t="s">
        <v>108</v>
      </c>
      <c r="B192" s="1">
        <v>46</v>
      </c>
      <c r="C192" s="26" t="s">
        <v>1202</v>
      </c>
      <c r="D192" t="s">
        <v>144</v>
      </c>
      <c r="E192" s="27" t="s">
        <v>1203</v>
      </c>
      <c r="F192" s="28" t="s">
        <v>558</v>
      </c>
      <c r="G192" s="29">
        <v>1</v>
      </c>
      <c r="H192" s="28">
        <v>0</v>
      </c>
      <c r="I192" s="30">
        <f>ROUND(G192*H192,P4)</f>
        <v>0</v>
      </c>
      <c r="L192" s="30">
        <v>0</v>
      </c>
      <c r="M192" s="24">
        <f>ROUND(G192*L192,P4)</f>
        <v>0</v>
      </c>
      <c r="N192" s="25" t="s">
        <v>559</v>
      </c>
      <c r="O192" s="31">
        <f>M192*AA192</f>
        <v>0</v>
      </c>
      <c r="P192" s="1">
        <v>3</v>
      </c>
      <c r="AA192" s="1">
        <f>IF(P192=1,$O$3,IF(P192=2,$O$4,$O$5))</f>
        <v>0</v>
      </c>
    </row>
    <row r="193">
      <c r="A193" s="1" t="s">
        <v>114</v>
      </c>
      <c r="E193" s="27" t="s">
        <v>138</v>
      </c>
    </row>
    <row r="194" ht="39.6">
      <c r="A194" s="1" t="s">
        <v>116</v>
      </c>
      <c r="E194" s="32" t="s">
        <v>1204</v>
      </c>
    </row>
    <row r="195">
      <c r="A195" s="1" t="s">
        <v>117</v>
      </c>
      <c r="E195" s="27" t="s">
        <v>566</v>
      </c>
    </row>
    <row r="196">
      <c r="A196" s="1" t="s">
        <v>108</v>
      </c>
      <c r="B196" s="1">
        <v>47</v>
      </c>
      <c r="C196" s="26" t="s">
        <v>1205</v>
      </c>
      <c r="D196" t="s">
        <v>144</v>
      </c>
      <c r="E196" s="27" t="s">
        <v>1206</v>
      </c>
      <c r="F196" s="28" t="s">
        <v>558</v>
      </c>
      <c r="G196" s="29">
        <v>1</v>
      </c>
      <c r="H196" s="28">
        <v>0</v>
      </c>
      <c r="I196" s="30">
        <f>ROUND(G196*H196,P4)</f>
        <v>0</v>
      </c>
      <c r="L196" s="30">
        <v>0</v>
      </c>
      <c r="M196" s="24">
        <f>ROUND(G196*L196,P4)</f>
        <v>0</v>
      </c>
      <c r="N196" s="25" t="s">
        <v>559</v>
      </c>
      <c r="O196" s="31">
        <f>M196*AA196</f>
        <v>0</v>
      </c>
      <c r="P196" s="1">
        <v>3</v>
      </c>
      <c r="AA196" s="1">
        <f>IF(P196=1,$O$3,IF(P196=2,$O$4,$O$5))</f>
        <v>0</v>
      </c>
    </row>
    <row r="197">
      <c r="A197" s="1" t="s">
        <v>114</v>
      </c>
      <c r="E197" s="27" t="s">
        <v>138</v>
      </c>
    </row>
    <row r="198" ht="39.6">
      <c r="A198" s="1" t="s">
        <v>116</v>
      </c>
      <c r="E198" s="32" t="s">
        <v>1207</v>
      </c>
    </row>
    <row r="199">
      <c r="A199" s="1" t="s">
        <v>117</v>
      </c>
      <c r="E199" s="27" t="s">
        <v>566</v>
      </c>
    </row>
    <row r="200">
      <c r="A200" s="1" t="s">
        <v>108</v>
      </c>
      <c r="B200" s="1">
        <v>48</v>
      </c>
      <c r="C200" s="26" t="s">
        <v>689</v>
      </c>
      <c r="D200" t="s">
        <v>144</v>
      </c>
      <c r="E200" s="27" t="s">
        <v>690</v>
      </c>
      <c r="F200" s="28" t="s">
        <v>558</v>
      </c>
      <c r="G200" s="29">
        <v>7</v>
      </c>
      <c r="H200" s="28">
        <v>0</v>
      </c>
      <c r="I200" s="30">
        <f>ROUND(G200*H200,P4)</f>
        <v>0</v>
      </c>
      <c r="L200" s="30">
        <v>0</v>
      </c>
      <c r="M200" s="24">
        <f>ROUND(G200*L200,P4)</f>
        <v>0</v>
      </c>
      <c r="N200" s="25" t="s">
        <v>559</v>
      </c>
      <c r="O200" s="31">
        <f>M200*AA200</f>
        <v>0</v>
      </c>
      <c r="P200" s="1">
        <v>3</v>
      </c>
      <c r="AA200" s="1">
        <f>IF(P200=1,$O$3,IF(P200=2,$O$4,$O$5))</f>
        <v>0</v>
      </c>
    </row>
    <row r="201">
      <c r="A201" s="1" t="s">
        <v>114</v>
      </c>
      <c r="E201" s="27" t="s">
        <v>138</v>
      </c>
    </row>
    <row r="202" ht="39.6">
      <c r="A202" s="1" t="s">
        <v>116</v>
      </c>
      <c r="E202" s="32" t="s">
        <v>1208</v>
      </c>
    </row>
    <row r="203">
      <c r="A203" s="1" t="s">
        <v>117</v>
      </c>
      <c r="E203" s="27" t="s">
        <v>561</v>
      </c>
    </row>
    <row r="204">
      <c r="A204" s="1" t="s">
        <v>108</v>
      </c>
      <c r="B204" s="1">
        <v>49</v>
      </c>
      <c r="C204" s="26" t="s">
        <v>692</v>
      </c>
      <c r="D204" t="s">
        <v>144</v>
      </c>
      <c r="E204" s="27" t="s">
        <v>693</v>
      </c>
      <c r="F204" s="28" t="s">
        <v>558</v>
      </c>
      <c r="G204" s="29">
        <v>7</v>
      </c>
      <c r="H204" s="28">
        <v>0</v>
      </c>
      <c r="I204" s="30">
        <f>ROUND(G204*H204,P4)</f>
        <v>0</v>
      </c>
      <c r="L204" s="30">
        <v>0</v>
      </c>
      <c r="M204" s="24">
        <f>ROUND(G204*L204,P4)</f>
        <v>0</v>
      </c>
      <c r="N204" s="25" t="s">
        <v>559</v>
      </c>
      <c r="O204" s="31">
        <f>M204*AA204</f>
        <v>0</v>
      </c>
      <c r="P204" s="1">
        <v>3</v>
      </c>
      <c r="AA204" s="1">
        <f>IF(P204=1,$O$3,IF(P204=2,$O$4,$O$5))</f>
        <v>0</v>
      </c>
    </row>
    <row r="205">
      <c r="A205" s="1" t="s">
        <v>114</v>
      </c>
      <c r="E205" s="27" t="s">
        <v>138</v>
      </c>
    </row>
    <row r="206" ht="39.6">
      <c r="A206" s="1" t="s">
        <v>116</v>
      </c>
      <c r="E206" s="32" t="s">
        <v>1209</v>
      </c>
    </row>
    <row r="207">
      <c r="A207" s="1" t="s">
        <v>117</v>
      </c>
      <c r="E207" s="27" t="s">
        <v>561</v>
      </c>
    </row>
    <row r="208">
      <c r="A208" s="1" t="s">
        <v>108</v>
      </c>
      <c r="B208" s="1">
        <v>50</v>
      </c>
      <c r="C208" s="26" t="s">
        <v>1210</v>
      </c>
      <c r="D208" t="s">
        <v>144</v>
      </c>
      <c r="E208" s="27" t="s">
        <v>1211</v>
      </c>
      <c r="F208" s="28" t="s">
        <v>558</v>
      </c>
      <c r="G208" s="29">
        <v>1</v>
      </c>
      <c r="H208" s="28">
        <v>0</v>
      </c>
      <c r="I208" s="30">
        <f>ROUND(G208*H208,P4)</f>
        <v>0</v>
      </c>
      <c r="L208" s="30">
        <v>0</v>
      </c>
      <c r="M208" s="24">
        <f>ROUND(G208*L208,P4)</f>
        <v>0</v>
      </c>
      <c r="N208" s="25" t="s">
        <v>559</v>
      </c>
      <c r="O208" s="31">
        <f>M208*AA208</f>
        <v>0</v>
      </c>
      <c r="P208" s="1">
        <v>3</v>
      </c>
      <c r="AA208" s="1">
        <f>IF(P208=1,$O$3,IF(P208=2,$O$4,$O$5))</f>
        <v>0</v>
      </c>
    </row>
    <row r="209">
      <c r="A209" s="1" t="s">
        <v>114</v>
      </c>
      <c r="E209" s="27" t="s">
        <v>138</v>
      </c>
    </row>
    <row r="210" ht="39.6">
      <c r="A210" s="1" t="s">
        <v>116</v>
      </c>
      <c r="E210" s="32" t="s">
        <v>1212</v>
      </c>
    </row>
    <row r="211">
      <c r="A211" s="1" t="s">
        <v>117</v>
      </c>
      <c r="E211" s="27" t="s">
        <v>561</v>
      </c>
    </row>
    <row r="212">
      <c r="A212" s="1" t="s">
        <v>108</v>
      </c>
      <c r="B212" s="1">
        <v>51</v>
      </c>
      <c r="C212" s="26" t="s">
        <v>695</v>
      </c>
      <c r="D212" t="s">
        <v>144</v>
      </c>
      <c r="E212" s="27" t="s">
        <v>696</v>
      </c>
      <c r="F212" s="28" t="s">
        <v>558</v>
      </c>
      <c r="G212" s="29">
        <v>58</v>
      </c>
      <c r="H212" s="28">
        <v>0</v>
      </c>
      <c r="I212" s="30">
        <f>ROUND(G212*H212,P4)</f>
        <v>0</v>
      </c>
      <c r="L212" s="30">
        <v>0</v>
      </c>
      <c r="M212" s="24">
        <f>ROUND(G212*L212,P4)</f>
        <v>0</v>
      </c>
      <c r="N212" s="25" t="s">
        <v>559</v>
      </c>
      <c r="O212" s="31">
        <f>M212*AA212</f>
        <v>0</v>
      </c>
      <c r="P212" s="1">
        <v>3</v>
      </c>
      <c r="AA212" s="1">
        <f>IF(P212=1,$O$3,IF(P212=2,$O$4,$O$5))</f>
        <v>0</v>
      </c>
    </row>
    <row r="213">
      <c r="A213" s="1" t="s">
        <v>114</v>
      </c>
      <c r="E213" s="27" t="s">
        <v>138</v>
      </c>
    </row>
    <row r="214" ht="39.6">
      <c r="A214" s="1" t="s">
        <v>116</v>
      </c>
      <c r="E214" s="32" t="s">
        <v>1213</v>
      </c>
    </row>
    <row r="215">
      <c r="A215" s="1" t="s">
        <v>117</v>
      </c>
      <c r="E215" s="27" t="s">
        <v>566</v>
      </c>
    </row>
    <row r="216">
      <c r="A216" s="1" t="s">
        <v>108</v>
      </c>
      <c r="B216" s="1">
        <v>52</v>
      </c>
      <c r="C216" s="26" t="s">
        <v>698</v>
      </c>
      <c r="D216" t="s">
        <v>144</v>
      </c>
      <c r="E216" s="27" t="s">
        <v>699</v>
      </c>
      <c r="F216" s="28" t="s">
        <v>558</v>
      </c>
      <c r="G216" s="29">
        <v>58</v>
      </c>
      <c r="H216" s="28">
        <v>0</v>
      </c>
      <c r="I216" s="30">
        <f>ROUND(G216*H216,P4)</f>
        <v>0</v>
      </c>
      <c r="L216" s="30">
        <v>0</v>
      </c>
      <c r="M216" s="24">
        <f>ROUND(G216*L216,P4)</f>
        <v>0</v>
      </c>
      <c r="N216" s="25" t="s">
        <v>559</v>
      </c>
      <c r="O216" s="31">
        <f>M216*AA216</f>
        <v>0</v>
      </c>
      <c r="P216" s="1">
        <v>3</v>
      </c>
      <c r="AA216" s="1">
        <f>IF(P216=1,$O$3,IF(P216=2,$O$4,$O$5))</f>
        <v>0</v>
      </c>
    </row>
    <row r="217">
      <c r="A217" s="1" t="s">
        <v>114</v>
      </c>
      <c r="E217" s="27" t="s">
        <v>138</v>
      </c>
    </row>
    <row r="218" ht="39.6">
      <c r="A218" s="1" t="s">
        <v>116</v>
      </c>
      <c r="E218" s="32" t="s">
        <v>1214</v>
      </c>
    </row>
    <row r="219">
      <c r="A219" s="1" t="s">
        <v>117</v>
      </c>
      <c r="E219" s="27" t="s">
        <v>566</v>
      </c>
    </row>
    <row r="220">
      <c r="A220" s="1" t="s">
        <v>108</v>
      </c>
      <c r="B220" s="1">
        <v>53</v>
      </c>
      <c r="C220" s="26" t="s">
        <v>701</v>
      </c>
      <c r="D220" t="s">
        <v>144</v>
      </c>
      <c r="E220" s="27" t="s">
        <v>702</v>
      </c>
      <c r="F220" s="28" t="s">
        <v>558</v>
      </c>
      <c r="G220" s="29">
        <v>16</v>
      </c>
      <c r="H220" s="28">
        <v>0</v>
      </c>
      <c r="I220" s="30">
        <f>ROUND(G220*H220,P4)</f>
        <v>0</v>
      </c>
      <c r="L220" s="30">
        <v>0</v>
      </c>
      <c r="M220" s="24">
        <f>ROUND(G220*L220,P4)</f>
        <v>0</v>
      </c>
      <c r="N220" s="25" t="s">
        <v>559</v>
      </c>
      <c r="O220" s="31">
        <f>M220*AA220</f>
        <v>0</v>
      </c>
      <c r="P220" s="1">
        <v>3</v>
      </c>
      <c r="AA220" s="1">
        <f>IF(P220=1,$O$3,IF(P220=2,$O$4,$O$5))</f>
        <v>0</v>
      </c>
    </row>
    <row r="221">
      <c r="A221" s="1" t="s">
        <v>114</v>
      </c>
      <c r="E221" s="27" t="s">
        <v>138</v>
      </c>
    </row>
    <row r="222" ht="39.6">
      <c r="A222" s="1" t="s">
        <v>116</v>
      </c>
      <c r="E222" s="32" t="s">
        <v>1215</v>
      </c>
    </row>
    <row r="223">
      <c r="A223" s="1" t="s">
        <v>117</v>
      </c>
      <c r="E223" s="27" t="s">
        <v>566</v>
      </c>
    </row>
    <row r="224">
      <c r="A224" s="1" t="s">
        <v>108</v>
      </c>
      <c r="B224" s="1">
        <v>54</v>
      </c>
      <c r="C224" s="26" t="s">
        <v>1216</v>
      </c>
      <c r="D224" t="s">
        <v>144</v>
      </c>
      <c r="E224" s="27" t="s">
        <v>1217</v>
      </c>
      <c r="F224" s="28" t="s">
        <v>558</v>
      </c>
      <c r="G224" s="29">
        <v>16</v>
      </c>
      <c r="H224" s="28">
        <v>0</v>
      </c>
      <c r="I224" s="30">
        <f>ROUND(G224*H224,P4)</f>
        <v>0</v>
      </c>
      <c r="L224" s="30">
        <v>0</v>
      </c>
      <c r="M224" s="24">
        <f>ROUND(G224*L224,P4)</f>
        <v>0</v>
      </c>
      <c r="N224" s="25" t="s">
        <v>559</v>
      </c>
      <c r="O224" s="31">
        <f>M224*AA224</f>
        <v>0</v>
      </c>
      <c r="P224" s="1">
        <v>3</v>
      </c>
      <c r="AA224" s="1">
        <f>IF(P224=1,$O$3,IF(P224=2,$O$4,$O$5))</f>
        <v>0</v>
      </c>
    </row>
    <row r="225">
      <c r="A225" s="1" t="s">
        <v>114</v>
      </c>
      <c r="E225" s="27" t="s">
        <v>138</v>
      </c>
    </row>
    <row r="226" ht="39.6">
      <c r="A226" s="1" t="s">
        <v>116</v>
      </c>
      <c r="E226" s="32" t="s">
        <v>1218</v>
      </c>
    </row>
    <row r="227">
      <c r="A227" s="1" t="s">
        <v>117</v>
      </c>
      <c r="E227" s="27" t="s">
        <v>566</v>
      </c>
    </row>
    <row r="228">
      <c r="A228" s="1" t="s">
        <v>108</v>
      </c>
      <c r="B228" s="1">
        <v>55</v>
      </c>
      <c r="C228" s="26" t="s">
        <v>1219</v>
      </c>
      <c r="D228" t="s">
        <v>144</v>
      </c>
      <c r="E228" s="27" t="s">
        <v>1220</v>
      </c>
      <c r="F228" s="28" t="s">
        <v>558</v>
      </c>
      <c r="G228" s="29">
        <v>16</v>
      </c>
      <c r="H228" s="28">
        <v>0</v>
      </c>
      <c r="I228" s="30">
        <f>ROUND(G228*H228,P4)</f>
        <v>0</v>
      </c>
      <c r="L228" s="30">
        <v>0</v>
      </c>
      <c r="M228" s="24">
        <f>ROUND(G228*L228,P4)</f>
        <v>0</v>
      </c>
      <c r="N228" s="25" t="s">
        <v>559</v>
      </c>
      <c r="O228" s="31">
        <f>M228*AA228</f>
        <v>0</v>
      </c>
      <c r="P228" s="1">
        <v>3</v>
      </c>
      <c r="AA228" s="1">
        <f>IF(P228=1,$O$3,IF(P228=2,$O$4,$O$5))</f>
        <v>0</v>
      </c>
    </row>
    <row r="229">
      <c r="A229" s="1" t="s">
        <v>114</v>
      </c>
      <c r="E229" s="27" t="s">
        <v>138</v>
      </c>
    </row>
    <row r="230" ht="39.6">
      <c r="A230" s="1" t="s">
        <v>116</v>
      </c>
      <c r="E230" s="32" t="s">
        <v>1221</v>
      </c>
    </row>
    <row r="231">
      <c r="A231" s="1" t="s">
        <v>117</v>
      </c>
      <c r="E231" s="27" t="s">
        <v>566</v>
      </c>
    </row>
    <row r="232">
      <c r="A232" s="1" t="s">
        <v>108</v>
      </c>
      <c r="B232" s="1">
        <v>56</v>
      </c>
      <c r="C232" s="26" t="s">
        <v>1222</v>
      </c>
      <c r="D232" t="s">
        <v>144</v>
      </c>
      <c r="E232" s="27" t="s">
        <v>1223</v>
      </c>
      <c r="F232" s="28" t="s">
        <v>558</v>
      </c>
      <c r="G232" s="29">
        <v>3</v>
      </c>
      <c r="H232" s="28">
        <v>0</v>
      </c>
      <c r="I232" s="30">
        <f>ROUND(G232*H232,P4)</f>
        <v>0</v>
      </c>
      <c r="L232" s="30">
        <v>0</v>
      </c>
      <c r="M232" s="24">
        <f>ROUND(G232*L232,P4)</f>
        <v>0</v>
      </c>
      <c r="N232" s="25" t="s">
        <v>559</v>
      </c>
      <c r="O232" s="31">
        <f>M232*AA232</f>
        <v>0</v>
      </c>
      <c r="P232" s="1">
        <v>3</v>
      </c>
      <c r="AA232" s="1">
        <f>IF(P232=1,$O$3,IF(P232=2,$O$4,$O$5))</f>
        <v>0</v>
      </c>
    </row>
    <row r="233">
      <c r="A233" s="1" t="s">
        <v>114</v>
      </c>
      <c r="E233" s="27" t="s">
        <v>138</v>
      </c>
    </row>
    <row r="234" ht="39.6">
      <c r="A234" s="1" t="s">
        <v>116</v>
      </c>
      <c r="E234" s="32" t="s">
        <v>1224</v>
      </c>
    </row>
    <row r="235">
      <c r="A235" s="1" t="s">
        <v>117</v>
      </c>
      <c r="E235" s="27" t="s">
        <v>566</v>
      </c>
    </row>
    <row r="236">
      <c r="A236" s="1" t="s">
        <v>108</v>
      </c>
      <c r="B236" s="1">
        <v>57</v>
      </c>
      <c r="C236" s="26" t="s">
        <v>704</v>
      </c>
      <c r="D236" t="s">
        <v>144</v>
      </c>
      <c r="E236" s="27" t="s">
        <v>705</v>
      </c>
      <c r="F236" s="28" t="s">
        <v>558</v>
      </c>
      <c r="G236" s="29">
        <v>26</v>
      </c>
      <c r="H236" s="28">
        <v>0</v>
      </c>
      <c r="I236" s="30">
        <f>ROUND(G236*H236,P4)</f>
        <v>0</v>
      </c>
      <c r="L236" s="30">
        <v>0</v>
      </c>
      <c r="M236" s="24">
        <f>ROUND(G236*L236,P4)</f>
        <v>0</v>
      </c>
      <c r="N236" s="25" t="s">
        <v>559</v>
      </c>
      <c r="O236" s="31">
        <f>M236*AA236</f>
        <v>0</v>
      </c>
      <c r="P236" s="1">
        <v>3</v>
      </c>
      <c r="AA236" s="1">
        <f>IF(P236=1,$O$3,IF(P236=2,$O$4,$O$5))</f>
        <v>0</v>
      </c>
    </row>
    <row r="237">
      <c r="A237" s="1" t="s">
        <v>114</v>
      </c>
      <c r="E237" s="27" t="s">
        <v>138</v>
      </c>
    </row>
    <row r="238" ht="39.6">
      <c r="A238" s="1" t="s">
        <v>116</v>
      </c>
      <c r="E238" s="32" t="s">
        <v>1225</v>
      </c>
    </row>
    <row r="239">
      <c r="A239" s="1" t="s">
        <v>117</v>
      </c>
      <c r="E239" s="27" t="s">
        <v>566</v>
      </c>
    </row>
    <row r="240">
      <c r="A240" s="1" t="s">
        <v>108</v>
      </c>
      <c r="B240" s="1">
        <v>58</v>
      </c>
      <c r="C240" s="26" t="s">
        <v>707</v>
      </c>
      <c r="D240" t="s">
        <v>144</v>
      </c>
      <c r="E240" s="27" t="s">
        <v>708</v>
      </c>
      <c r="F240" s="28" t="s">
        <v>558</v>
      </c>
      <c r="G240" s="29">
        <v>26</v>
      </c>
      <c r="H240" s="28">
        <v>0</v>
      </c>
      <c r="I240" s="30">
        <f>ROUND(G240*H240,P4)</f>
        <v>0</v>
      </c>
      <c r="L240" s="30">
        <v>0</v>
      </c>
      <c r="M240" s="24">
        <f>ROUND(G240*L240,P4)</f>
        <v>0</v>
      </c>
      <c r="N240" s="25" t="s">
        <v>559</v>
      </c>
      <c r="O240" s="31">
        <f>M240*AA240</f>
        <v>0</v>
      </c>
      <c r="P240" s="1">
        <v>3</v>
      </c>
      <c r="AA240" s="1">
        <f>IF(P240=1,$O$3,IF(P240=2,$O$4,$O$5))</f>
        <v>0</v>
      </c>
    </row>
    <row r="241">
      <c r="A241" s="1" t="s">
        <v>114</v>
      </c>
      <c r="E241" s="27" t="s">
        <v>138</v>
      </c>
    </row>
    <row r="242" ht="39.6">
      <c r="A242" s="1" t="s">
        <v>116</v>
      </c>
      <c r="E242" s="32" t="s">
        <v>1226</v>
      </c>
    </row>
    <row r="243">
      <c r="A243" s="1" t="s">
        <v>117</v>
      </c>
      <c r="E243" s="27" t="s">
        <v>566</v>
      </c>
    </row>
    <row r="244">
      <c r="A244" s="1" t="s">
        <v>108</v>
      </c>
      <c r="B244" s="1">
        <v>59</v>
      </c>
      <c r="C244" s="26" t="s">
        <v>1227</v>
      </c>
      <c r="D244" t="s">
        <v>144</v>
      </c>
      <c r="E244" s="27" t="s">
        <v>1228</v>
      </c>
      <c r="F244" s="28" t="s">
        <v>558</v>
      </c>
      <c r="G244" s="29">
        <v>10</v>
      </c>
      <c r="H244" s="28">
        <v>0</v>
      </c>
      <c r="I244" s="30">
        <f>ROUND(G244*H244,P4)</f>
        <v>0</v>
      </c>
      <c r="L244" s="30">
        <v>0</v>
      </c>
      <c r="M244" s="24">
        <f>ROUND(G244*L244,P4)</f>
        <v>0</v>
      </c>
      <c r="N244" s="25" t="s">
        <v>559</v>
      </c>
      <c r="O244" s="31">
        <f>M244*AA244</f>
        <v>0</v>
      </c>
      <c r="P244" s="1">
        <v>3</v>
      </c>
      <c r="AA244" s="1">
        <f>IF(P244=1,$O$3,IF(P244=2,$O$4,$O$5))</f>
        <v>0</v>
      </c>
    </row>
    <row r="245">
      <c r="A245" s="1" t="s">
        <v>114</v>
      </c>
      <c r="E245" s="27" t="s">
        <v>138</v>
      </c>
    </row>
    <row r="246" ht="39.6">
      <c r="A246" s="1" t="s">
        <v>116</v>
      </c>
      <c r="E246" s="32" t="s">
        <v>1229</v>
      </c>
    </row>
    <row r="247">
      <c r="A247" s="1" t="s">
        <v>117</v>
      </c>
      <c r="E247" s="27" t="s">
        <v>566</v>
      </c>
    </row>
    <row r="248">
      <c r="A248" s="1" t="s">
        <v>108</v>
      </c>
      <c r="B248" s="1">
        <v>60</v>
      </c>
      <c r="C248" s="26" t="s">
        <v>1230</v>
      </c>
      <c r="D248" t="s">
        <v>144</v>
      </c>
      <c r="E248" s="27" t="s">
        <v>1231</v>
      </c>
      <c r="F248" s="28" t="s">
        <v>558</v>
      </c>
      <c r="G248" s="29">
        <v>30</v>
      </c>
      <c r="H248" s="28">
        <v>0</v>
      </c>
      <c r="I248" s="30">
        <f>ROUND(G248*H248,P4)</f>
        <v>0</v>
      </c>
      <c r="L248" s="30">
        <v>0</v>
      </c>
      <c r="M248" s="24">
        <f>ROUND(G248*L248,P4)</f>
        <v>0</v>
      </c>
      <c r="N248" s="25" t="s">
        <v>559</v>
      </c>
      <c r="O248" s="31">
        <f>M248*AA248</f>
        <v>0</v>
      </c>
      <c r="P248" s="1">
        <v>3</v>
      </c>
      <c r="AA248" s="1">
        <f>IF(P248=1,$O$3,IF(P248=2,$O$4,$O$5))</f>
        <v>0</v>
      </c>
    </row>
    <row r="249">
      <c r="A249" s="1" t="s">
        <v>114</v>
      </c>
      <c r="E249" s="27" t="s">
        <v>138</v>
      </c>
    </row>
    <row r="250" ht="39.6">
      <c r="A250" s="1" t="s">
        <v>116</v>
      </c>
      <c r="E250" s="32" t="s">
        <v>1232</v>
      </c>
    </row>
    <row r="251">
      <c r="A251" s="1" t="s">
        <v>117</v>
      </c>
      <c r="E251" s="27" t="s">
        <v>561</v>
      </c>
    </row>
    <row r="252">
      <c r="A252" s="1" t="s">
        <v>108</v>
      </c>
      <c r="B252" s="1">
        <v>61</v>
      </c>
      <c r="C252" s="26" t="s">
        <v>1233</v>
      </c>
      <c r="D252" t="s">
        <v>144</v>
      </c>
      <c r="E252" s="27" t="s">
        <v>1234</v>
      </c>
      <c r="F252" s="28" t="s">
        <v>558</v>
      </c>
      <c r="G252" s="29">
        <v>30</v>
      </c>
      <c r="H252" s="28">
        <v>0</v>
      </c>
      <c r="I252" s="30">
        <f>ROUND(G252*H252,P4)</f>
        <v>0</v>
      </c>
      <c r="L252" s="30">
        <v>0</v>
      </c>
      <c r="M252" s="24">
        <f>ROUND(G252*L252,P4)</f>
        <v>0</v>
      </c>
      <c r="N252" s="25" t="s">
        <v>559</v>
      </c>
      <c r="O252" s="31">
        <f>M252*AA252</f>
        <v>0</v>
      </c>
      <c r="P252" s="1">
        <v>3</v>
      </c>
      <c r="AA252" s="1">
        <f>IF(P252=1,$O$3,IF(P252=2,$O$4,$O$5))</f>
        <v>0</v>
      </c>
    </row>
    <row r="253">
      <c r="A253" s="1" t="s">
        <v>114</v>
      </c>
      <c r="E253" s="27" t="s">
        <v>138</v>
      </c>
    </row>
    <row r="254" ht="39.6">
      <c r="A254" s="1" t="s">
        <v>116</v>
      </c>
      <c r="E254" s="32" t="s">
        <v>1235</v>
      </c>
    </row>
    <row r="255">
      <c r="A255" s="1" t="s">
        <v>117</v>
      </c>
      <c r="E255" s="27" t="s">
        <v>561</v>
      </c>
    </row>
    <row r="256">
      <c r="A256" s="1" t="s">
        <v>108</v>
      </c>
      <c r="B256" s="1">
        <v>62</v>
      </c>
      <c r="C256" s="26" t="s">
        <v>710</v>
      </c>
      <c r="D256" t="s">
        <v>144</v>
      </c>
      <c r="E256" s="27" t="s">
        <v>711</v>
      </c>
      <c r="F256" s="28" t="s">
        <v>558</v>
      </c>
      <c r="G256" s="29">
        <v>8</v>
      </c>
      <c r="H256" s="28">
        <v>0</v>
      </c>
      <c r="I256" s="30">
        <f>ROUND(G256*H256,P4)</f>
        <v>0</v>
      </c>
      <c r="L256" s="30">
        <v>0</v>
      </c>
      <c r="M256" s="24">
        <f>ROUND(G256*L256,P4)</f>
        <v>0</v>
      </c>
      <c r="N256" s="25" t="s">
        <v>559</v>
      </c>
      <c r="O256" s="31">
        <f>M256*AA256</f>
        <v>0</v>
      </c>
      <c r="P256" s="1">
        <v>3</v>
      </c>
      <c r="AA256" s="1">
        <f>IF(P256=1,$O$3,IF(P256=2,$O$4,$O$5))</f>
        <v>0</v>
      </c>
    </row>
    <row r="257">
      <c r="A257" s="1" t="s">
        <v>114</v>
      </c>
      <c r="E257" s="27" t="s">
        <v>138</v>
      </c>
    </row>
    <row r="258" ht="39.6">
      <c r="A258" s="1" t="s">
        <v>116</v>
      </c>
      <c r="E258" s="32" t="s">
        <v>1236</v>
      </c>
    </row>
    <row r="259">
      <c r="A259" s="1" t="s">
        <v>117</v>
      </c>
      <c r="E259" s="27" t="s">
        <v>561</v>
      </c>
    </row>
    <row r="260">
      <c r="A260" s="1" t="s">
        <v>108</v>
      </c>
      <c r="B260" s="1">
        <v>63</v>
      </c>
      <c r="C260" s="26" t="s">
        <v>1237</v>
      </c>
      <c r="D260" t="s">
        <v>144</v>
      </c>
      <c r="E260" s="27" t="s">
        <v>1238</v>
      </c>
      <c r="F260" s="28" t="s">
        <v>558</v>
      </c>
      <c r="G260" s="29">
        <v>3</v>
      </c>
      <c r="H260" s="28">
        <v>0</v>
      </c>
      <c r="I260" s="30">
        <f>ROUND(G260*H260,P4)</f>
        <v>0</v>
      </c>
      <c r="L260" s="30">
        <v>0</v>
      </c>
      <c r="M260" s="24">
        <f>ROUND(G260*L260,P4)</f>
        <v>0</v>
      </c>
      <c r="N260" s="25" t="s">
        <v>559</v>
      </c>
      <c r="O260" s="31">
        <f>M260*AA260</f>
        <v>0</v>
      </c>
      <c r="P260" s="1">
        <v>3</v>
      </c>
      <c r="AA260" s="1">
        <f>IF(P260=1,$O$3,IF(P260=2,$O$4,$O$5))</f>
        <v>0</v>
      </c>
    </row>
    <row r="261">
      <c r="A261" s="1" t="s">
        <v>114</v>
      </c>
      <c r="E261" s="27" t="s">
        <v>138</v>
      </c>
    </row>
    <row r="262" ht="39.6">
      <c r="A262" s="1" t="s">
        <v>116</v>
      </c>
      <c r="E262" s="32" t="s">
        <v>1239</v>
      </c>
    </row>
    <row r="263">
      <c r="A263" s="1" t="s">
        <v>117</v>
      </c>
      <c r="E263" s="27" t="s">
        <v>561</v>
      </c>
    </row>
    <row r="264">
      <c r="A264" s="1" t="s">
        <v>108</v>
      </c>
      <c r="B264" s="1">
        <v>64</v>
      </c>
      <c r="C264" s="26" t="s">
        <v>1240</v>
      </c>
      <c r="D264" t="s">
        <v>144</v>
      </c>
      <c r="E264" s="27" t="s">
        <v>1241</v>
      </c>
      <c r="F264" s="28" t="s">
        <v>558</v>
      </c>
      <c r="G264" s="29">
        <v>3</v>
      </c>
      <c r="H264" s="28">
        <v>0</v>
      </c>
      <c r="I264" s="30">
        <f>ROUND(G264*H264,P4)</f>
        <v>0</v>
      </c>
      <c r="L264" s="30">
        <v>0</v>
      </c>
      <c r="M264" s="24">
        <f>ROUND(G264*L264,P4)</f>
        <v>0</v>
      </c>
      <c r="N264" s="25" t="s">
        <v>559</v>
      </c>
      <c r="O264" s="31">
        <f>M264*AA264</f>
        <v>0</v>
      </c>
      <c r="P264" s="1">
        <v>3</v>
      </c>
      <c r="AA264" s="1">
        <f>IF(P264=1,$O$3,IF(P264=2,$O$4,$O$5))</f>
        <v>0</v>
      </c>
    </row>
    <row r="265">
      <c r="A265" s="1" t="s">
        <v>114</v>
      </c>
      <c r="E265" s="27" t="s">
        <v>138</v>
      </c>
    </row>
    <row r="266" ht="39.6">
      <c r="A266" s="1" t="s">
        <v>116</v>
      </c>
      <c r="E266" s="32" t="s">
        <v>1242</v>
      </c>
    </row>
    <row r="267">
      <c r="A267" s="1" t="s">
        <v>117</v>
      </c>
      <c r="E267" s="27" t="s">
        <v>561</v>
      </c>
    </row>
    <row r="268">
      <c r="A268" s="1" t="s">
        <v>108</v>
      </c>
      <c r="B268" s="1">
        <v>65</v>
      </c>
      <c r="C268" s="26" t="s">
        <v>1243</v>
      </c>
      <c r="D268" t="s">
        <v>144</v>
      </c>
      <c r="E268" s="27" t="s">
        <v>1244</v>
      </c>
      <c r="F268" s="28" t="s">
        <v>558</v>
      </c>
      <c r="G268" s="29">
        <v>1</v>
      </c>
      <c r="H268" s="28">
        <v>0</v>
      </c>
      <c r="I268" s="30">
        <f>ROUND(G268*H268,P4)</f>
        <v>0</v>
      </c>
      <c r="L268" s="30">
        <v>0</v>
      </c>
      <c r="M268" s="24">
        <f>ROUND(G268*L268,P4)</f>
        <v>0</v>
      </c>
      <c r="N268" s="25" t="s">
        <v>559</v>
      </c>
      <c r="O268" s="31">
        <f>M268*AA268</f>
        <v>0</v>
      </c>
      <c r="P268" s="1">
        <v>3</v>
      </c>
      <c r="AA268" s="1">
        <f>IF(P268=1,$O$3,IF(P268=2,$O$4,$O$5))</f>
        <v>0</v>
      </c>
    </row>
    <row r="269">
      <c r="A269" s="1" t="s">
        <v>114</v>
      </c>
      <c r="E269" s="27" t="s">
        <v>138</v>
      </c>
    </row>
    <row r="270" ht="39.6">
      <c r="A270" s="1" t="s">
        <v>116</v>
      </c>
      <c r="E270" s="32" t="s">
        <v>1245</v>
      </c>
    </row>
    <row r="271">
      <c r="A271" s="1" t="s">
        <v>117</v>
      </c>
      <c r="E271" s="27" t="s">
        <v>561</v>
      </c>
    </row>
    <row r="272">
      <c r="A272" s="1" t="s">
        <v>108</v>
      </c>
      <c r="B272" s="1">
        <v>66</v>
      </c>
      <c r="C272" s="26" t="s">
        <v>1246</v>
      </c>
      <c r="D272" t="s">
        <v>144</v>
      </c>
      <c r="E272" s="27" t="s">
        <v>1247</v>
      </c>
      <c r="F272" s="28" t="s">
        <v>558</v>
      </c>
      <c r="G272" s="29">
        <v>8</v>
      </c>
      <c r="H272" s="28">
        <v>0</v>
      </c>
      <c r="I272" s="30">
        <f>ROUND(G272*H272,P4)</f>
        <v>0</v>
      </c>
      <c r="L272" s="30">
        <v>0</v>
      </c>
      <c r="M272" s="24">
        <f>ROUND(G272*L272,P4)</f>
        <v>0</v>
      </c>
      <c r="N272" s="25" t="s">
        <v>559</v>
      </c>
      <c r="O272" s="31">
        <f>M272*AA272</f>
        <v>0</v>
      </c>
      <c r="P272" s="1">
        <v>3</v>
      </c>
      <c r="AA272" s="1">
        <f>IF(P272=1,$O$3,IF(P272=2,$O$4,$O$5))</f>
        <v>0</v>
      </c>
    </row>
    <row r="273">
      <c r="A273" s="1" t="s">
        <v>114</v>
      </c>
      <c r="E273" s="27" t="s">
        <v>138</v>
      </c>
    </row>
    <row r="274" ht="39.6">
      <c r="A274" s="1" t="s">
        <v>116</v>
      </c>
      <c r="E274" s="32" t="s">
        <v>1248</v>
      </c>
    </row>
    <row r="275">
      <c r="A275" s="1" t="s">
        <v>117</v>
      </c>
      <c r="E275" s="27" t="s">
        <v>561</v>
      </c>
    </row>
    <row r="276">
      <c r="A276" s="1" t="s">
        <v>108</v>
      </c>
      <c r="B276" s="1">
        <v>67</v>
      </c>
      <c r="C276" s="26" t="s">
        <v>1249</v>
      </c>
      <c r="D276" t="s">
        <v>144</v>
      </c>
      <c r="E276" s="27" t="s">
        <v>1250</v>
      </c>
      <c r="F276" s="28" t="s">
        <v>558</v>
      </c>
      <c r="G276" s="29">
        <v>8</v>
      </c>
      <c r="H276" s="28">
        <v>0</v>
      </c>
      <c r="I276" s="30">
        <f>ROUND(G276*H276,P4)</f>
        <v>0</v>
      </c>
      <c r="L276" s="30">
        <v>0</v>
      </c>
      <c r="M276" s="24">
        <f>ROUND(G276*L276,P4)</f>
        <v>0</v>
      </c>
      <c r="N276" s="25" t="s">
        <v>559</v>
      </c>
      <c r="O276" s="31">
        <f>M276*AA276</f>
        <v>0</v>
      </c>
      <c r="P276" s="1">
        <v>3</v>
      </c>
      <c r="AA276" s="1">
        <f>IF(P276=1,$O$3,IF(P276=2,$O$4,$O$5))</f>
        <v>0</v>
      </c>
    </row>
    <row r="277">
      <c r="A277" s="1" t="s">
        <v>114</v>
      </c>
      <c r="E277" s="27" t="s">
        <v>138</v>
      </c>
    </row>
    <row r="278" ht="39.6">
      <c r="A278" s="1" t="s">
        <v>116</v>
      </c>
      <c r="E278" s="32" t="s">
        <v>1251</v>
      </c>
    </row>
    <row r="279">
      <c r="A279" s="1" t="s">
        <v>117</v>
      </c>
      <c r="E279" s="27" t="s">
        <v>561</v>
      </c>
    </row>
    <row r="280">
      <c r="A280" s="1" t="s">
        <v>108</v>
      </c>
      <c r="B280" s="1">
        <v>68</v>
      </c>
      <c r="C280" s="26" t="s">
        <v>1252</v>
      </c>
      <c r="D280" t="s">
        <v>144</v>
      </c>
      <c r="E280" s="27" t="s">
        <v>1253</v>
      </c>
      <c r="F280" s="28" t="s">
        <v>558</v>
      </c>
      <c r="G280" s="29">
        <v>2</v>
      </c>
      <c r="H280" s="28">
        <v>0</v>
      </c>
      <c r="I280" s="30">
        <f>ROUND(G280*H280,P4)</f>
        <v>0</v>
      </c>
      <c r="L280" s="30">
        <v>0</v>
      </c>
      <c r="M280" s="24">
        <f>ROUND(G280*L280,P4)</f>
        <v>0</v>
      </c>
      <c r="N280" s="25" t="s">
        <v>559</v>
      </c>
      <c r="O280" s="31">
        <f>M280*AA280</f>
        <v>0</v>
      </c>
      <c r="P280" s="1">
        <v>3</v>
      </c>
      <c r="AA280" s="1">
        <f>IF(P280=1,$O$3,IF(P280=2,$O$4,$O$5))</f>
        <v>0</v>
      </c>
    </row>
    <row r="281">
      <c r="A281" s="1" t="s">
        <v>114</v>
      </c>
      <c r="E281" s="27" t="s">
        <v>138</v>
      </c>
    </row>
    <row r="282" ht="39.6">
      <c r="A282" s="1" t="s">
        <v>116</v>
      </c>
      <c r="E282" s="32" t="s">
        <v>1254</v>
      </c>
    </row>
    <row r="283">
      <c r="A283" s="1" t="s">
        <v>117</v>
      </c>
      <c r="E283" s="27" t="s">
        <v>561</v>
      </c>
    </row>
    <row r="284">
      <c r="A284" s="1" t="s">
        <v>108</v>
      </c>
      <c r="B284" s="1">
        <v>69</v>
      </c>
      <c r="C284" s="26" t="s">
        <v>1255</v>
      </c>
      <c r="D284" t="s">
        <v>144</v>
      </c>
      <c r="E284" s="27" t="s">
        <v>1256</v>
      </c>
      <c r="F284" s="28" t="s">
        <v>558</v>
      </c>
      <c r="G284" s="29">
        <v>7</v>
      </c>
      <c r="H284" s="28">
        <v>0</v>
      </c>
      <c r="I284" s="30">
        <f>ROUND(G284*H284,P4)</f>
        <v>0</v>
      </c>
      <c r="L284" s="30">
        <v>0</v>
      </c>
      <c r="M284" s="24">
        <f>ROUND(G284*L284,P4)</f>
        <v>0</v>
      </c>
      <c r="N284" s="25" t="s">
        <v>559</v>
      </c>
      <c r="O284" s="31">
        <f>M284*AA284</f>
        <v>0</v>
      </c>
      <c r="P284" s="1">
        <v>3</v>
      </c>
      <c r="AA284" s="1">
        <f>IF(P284=1,$O$3,IF(P284=2,$O$4,$O$5))</f>
        <v>0</v>
      </c>
    </row>
    <row r="285">
      <c r="A285" s="1" t="s">
        <v>114</v>
      </c>
      <c r="E285" s="27" t="s">
        <v>138</v>
      </c>
    </row>
    <row r="286" ht="39.6">
      <c r="A286" s="1" t="s">
        <v>116</v>
      </c>
      <c r="E286" s="32" t="s">
        <v>1257</v>
      </c>
    </row>
    <row r="287">
      <c r="A287" s="1" t="s">
        <v>117</v>
      </c>
      <c r="E287" s="27" t="s">
        <v>561</v>
      </c>
    </row>
    <row r="288">
      <c r="A288" s="1" t="s">
        <v>108</v>
      </c>
      <c r="B288" s="1">
        <v>70</v>
      </c>
      <c r="C288" s="26" t="s">
        <v>1258</v>
      </c>
      <c r="D288" t="s">
        <v>144</v>
      </c>
      <c r="E288" s="27" t="s">
        <v>1259</v>
      </c>
      <c r="F288" s="28" t="s">
        <v>558</v>
      </c>
      <c r="G288" s="29">
        <v>7</v>
      </c>
      <c r="H288" s="28">
        <v>0</v>
      </c>
      <c r="I288" s="30">
        <f>ROUND(G288*H288,P4)</f>
        <v>0</v>
      </c>
      <c r="L288" s="30">
        <v>0</v>
      </c>
      <c r="M288" s="24">
        <f>ROUND(G288*L288,P4)</f>
        <v>0</v>
      </c>
      <c r="N288" s="25" t="s">
        <v>559</v>
      </c>
      <c r="O288" s="31">
        <f>M288*AA288</f>
        <v>0</v>
      </c>
      <c r="P288" s="1">
        <v>3</v>
      </c>
      <c r="AA288" s="1">
        <f>IF(P288=1,$O$3,IF(P288=2,$O$4,$O$5))</f>
        <v>0</v>
      </c>
    </row>
    <row r="289">
      <c r="A289" s="1" t="s">
        <v>114</v>
      </c>
      <c r="E289" s="27" t="s">
        <v>138</v>
      </c>
    </row>
    <row r="290" ht="39.6">
      <c r="A290" s="1" t="s">
        <v>116</v>
      </c>
      <c r="E290" s="32" t="s">
        <v>1260</v>
      </c>
    </row>
    <row r="291">
      <c r="A291" s="1" t="s">
        <v>117</v>
      </c>
      <c r="E291" s="27" t="s">
        <v>561</v>
      </c>
    </row>
    <row r="292">
      <c r="A292" s="1" t="s">
        <v>108</v>
      </c>
      <c r="B292" s="1">
        <v>71</v>
      </c>
      <c r="C292" s="26" t="s">
        <v>713</v>
      </c>
      <c r="D292" t="s">
        <v>144</v>
      </c>
      <c r="E292" s="27" t="s">
        <v>714</v>
      </c>
      <c r="F292" s="28" t="s">
        <v>558</v>
      </c>
      <c r="G292" s="29">
        <v>6</v>
      </c>
      <c r="H292" s="28">
        <v>0</v>
      </c>
      <c r="I292" s="30">
        <f>ROUND(G292*H292,P4)</f>
        <v>0</v>
      </c>
      <c r="L292" s="30">
        <v>0</v>
      </c>
      <c r="M292" s="24">
        <f>ROUND(G292*L292,P4)</f>
        <v>0</v>
      </c>
      <c r="N292" s="25" t="s">
        <v>559</v>
      </c>
      <c r="O292" s="31">
        <f>M292*AA292</f>
        <v>0</v>
      </c>
      <c r="P292" s="1">
        <v>3</v>
      </c>
      <c r="AA292" s="1">
        <f>IF(P292=1,$O$3,IF(P292=2,$O$4,$O$5))</f>
        <v>0</v>
      </c>
    </row>
    <row r="293">
      <c r="A293" s="1" t="s">
        <v>114</v>
      </c>
      <c r="E293" s="27" t="s">
        <v>138</v>
      </c>
    </row>
    <row r="294" ht="39.6">
      <c r="A294" s="1" t="s">
        <v>116</v>
      </c>
      <c r="E294" s="32" t="s">
        <v>1261</v>
      </c>
    </row>
    <row r="295">
      <c r="A295" s="1" t="s">
        <v>117</v>
      </c>
      <c r="E295" s="27" t="s">
        <v>561</v>
      </c>
    </row>
    <row r="296">
      <c r="A296" s="1" t="s">
        <v>108</v>
      </c>
      <c r="B296" s="1">
        <v>72</v>
      </c>
      <c r="C296" s="26" t="s">
        <v>1262</v>
      </c>
      <c r="D296" t="s">
        <v>144</v>
      </c>
      <c r="E296" s="27" t="s">
        <v>1263</v>
      </c>
      <c r="F296" s="28" t="s">
        <v>558</v>
      </c>
      <c r="G296" s="29">
        <v>35</v>
      </c>
      <c r="H296" s="28">
        <v>0</v>
      </c>
      <c r="I296" s="30">
        <f>ROUND(G296*H296,P4)</f>
        <v>0</v>
      </c>
      <c r="L296" s="30">
        <v>0</v>
      </c>
      <c r="M296" s="24">
        <f>ROUND(G296*L296,P4)</f>
        <v>0</v>
      </c>
      <c r="N296" s="25" t="s">
        <v>559</v>
      </c>
      <c r="O296" s="31">
        <f>M296*AA296</f>
        <v>0</v>
      </c>
      <c r="P296" s="1">
        <v>3</v>
      </c>
      <c r="AA296" s="1">
        <f>IF(P296=1,$O$3,IF(P296=2,$O$4,$O$5))</f>
        <v>0</v>
      </c>
    </row>
    <row r="297">
      <c r="A297" s="1" t="s">
        <v>114</v>
      </c>
      <c r="E297" s="27" t="s">
        <v>138</v>
      </c>
    </row>
    <row r="298" ht="39.6">
      <c r="A298" s="1" t="s">
        <v>116</v>
      </c>
      <c r="E298" s="32" t="s">
        <v>1264</v>
      </c>
    </row>
    <row r="299">
      <c r="A299" s="1" t="s">
        <v>117</v>
      </c>
      <c r="E299" s="27" t="s">
        <v>561</v>
      </c>
    </row>
    <row r="300">
      <c r="A300" s="1" t="s">
        <v>108</v>
      </c>
      <c r="B300" s="1">
        <v>73</v>
      </c>
      <c r="C300" s="26" t="s">
        <v>1265</v>
      </c>
      <c r="D300" t="s">
        <v>144</v>
      </c>
      <c r="E300" s="27" t="s">
        <v>1266</v>
      </c>
      <c r="F300" s="28" t="s">
        <v>558</v>
      </c>
      <c r="G300" s="29">
        <v>35</v>
      </c>
      <c r="H300" s="28">
        <v>0</v>
      </c>
      <c r="I300" s="30">
        <f>ROUND(G300*H300,P4)</f>
        <v>0</v>
      </c>
      <c r="L300" s="30">
        <v>0</v>
      </c>
      <c r="M300" s="24">
        <f>ROUND(G300*L300,P4)</f>
        <v>0</v>
      </c>
      <c r="N300" s="25" t="s">
        <v>559</v>
      </c>
      <c r="O300" s="31">
        <f>M300*AA300</f>
        <v>0</v>
      </c>
      <c r="P300" s="1">
        <v>3</v>
      </c>
      <c r="AA300" s="1">
        <f>IF(P300=1,$O$3,IF(P300=2,$O$4,$O$5))</f>
        <v>0</v>
      </c>
    </row>
    <row r="301">
      <c r="A301" s="1" t="s">
        <v>114</v>
      </c>
      <c r="E301" s="27" t="s">
        <v>138</v>
      </c>
    </row>
    <row r="302" ht="39.6">
      <c r="A302" s="1" t="s">
        <v>116</v>
      </c>
      <c r="E302" s="32" t="s">
        <v>1267</v>
      </c>
    </row>
    <row r="303">
      <c r="A303" s="1" t="s">
        <v>117</v>
      </c>
      <c r="E303" s="27" t="s">
        <v>561</v>
      </c>
    </row>
    <row r="304">
      <c r="A304" s="1" t="s">
        <v>108</v>
      </c>
      <c r="B304" s="1">
        <v>74</v>
      </c>
      <c r="C304" s="26" t="s">
        <v>716</v>
      </c>
      <c r="D304" t="s">
        <v>144</v>
      </c>
      <c r="E304" s="27" t="s">
        <v>717</v>
      </c>
      <c r="F304" s="28" t="s">
        <v>558</v>
      </c>
      <c r="G304" s="29">
        <v>30</v>
      </c>
      <c r="H304" s="28">
        <v>0</v>
      </c>
      <c r="I304" s="30">
        <f>ROUND(G304*H304,P4)</f>
        <v>0</v>
      </c>
      <c r="L304" s="30">
        <v>0</v>
      </c>
      <c r="M304" s="24">
        <f>ROUND(G304*L304,P4)</f>
        <v>0</v>
      </c>
      <c r="N304" s="25" t="s">
        <v>559</v>
      </c>
      <c r="O304" s="31">
        <f>M304*AA304</f>
        <v>0</v>
      </c>
      <c r="P304" s="1">
        <v>3</v>
      </c>
      <c r="AA304" s="1">
        <f>IF(P304=1,$O$3,IF(P304=2,$O$4,$O$5))</f>
        <v>0</v>
      </c>
    </row>
    <row r="305">
      <c r="A305" s="1" t="s">
        <v>114</v>
      </c>
      <c r="E305" s="27" t="s">
        <v>138</v>
      </c>
    </row>
    <row r="306" ht="39.6">
      <c r="A306" s="1" t="s">
        <v>116</v>
      </c>
      <c r="E306" s="32" t="s">
        <v>1268</v>
      </c>
    </row>
    <row r="307">
      <c r="A307" s="1" t="s">
        <v>117</v>
      </c>
      <c r="E307" s="27" t="s">
        <v>561</v>
      </c>
    </row>
    <row r="308">
      <c r="A308" s="1" t="s">
        <v>108</v>
      </c>
      <c r="B308" s="1">
        <v>75</v>
      </c>
      <c r="C308" s="26" t="s">
        <v>1269</v>
      </c>
      <c r="D308" t="s">
        <v>144</v>
      </c>
      <c r="E308" s="27" t="s">
        <v>1270</v>
      </c>
      <c r="F308" s="28" t="s">
        <v>558</v>
      </c>
      <c r="G308" s="29">
        <v>2</v>
      </c>
      <c r="H308" s="28">
        <v>0</v>
      </c>
      <c r="I308" s="30">
        <f>ROUND(G308*H308,P4)</f>
        <v>0</v>
      </c>
      <c r="L308" s="30">
        <v>0</v>
      </c>
      <c r="M308" s="24">
        <f>ROUND(G308*L308,P4)</f>
        <v>0</v>
      </c>
      <c r="N308" s="25" t="s">
        <v>559</v>
      </c>
      <c r="O308" s="31">
        <f>M308*AA308</f>
        <v>0</v>
      </c>
      <c r="P308" s="1">
        <v>3</v>
      </c>
      <c r="AA308" s="1">
        <f>IF(P308=1,$O$3,IF(P308=2,$O$4,$O$5))</f>
        <v>0</v>
      </c>
    </row>
    <row r="309">
      <c r="A309" s="1" t="s">
        <v>114</v>
      </c>
      <c r="E309" s="27" t="s">
        <v>138</v>
      </c>
    </row>
    <row r="310" ht="39.6">
      <c r="A310" s="1" t="s">
        <v>116</v>
      </c>
      <c r="E310" s="32" t="s">
        <v>1271</v>
      </c>
    </row>
    <row r="311">
      <c r="A311" s="1" t="s">
        <v>117</v>
      </c>
      <c r="E311" s="27" t="s">
        <v>561</v>
      </c>
    </row>
    <row r="312">
      <c r="A312" s="1" t="s">
        <v>108</v>
      </c>
      <c r="B312" s="1">
        <v>76</v>
      </c>
      <c r="C312" s="26" t="s">
        <v>1272</v>
      </c>
      <c r="D312" t="s">
        <v>144</v>
      </c>
      <c r="E312" s="27" t="s">
        <v>1273</v>
      </c>
      <c r="F312" s="28" t="s">
        <v>558</v>
      </c>
      <c r="G312" s="29">
        <v>2</v>
      </c>
      <c r="H312" s="28">
        <v>0</v>
      </c>
      <c r="I312" s="30">
        <f>ROUND(G312*H312,P4)</f>
        <v>0</v>
      </c>
      <c r="L312" s="30">
        <v>0</v>
      </c>
      <c r="M312" s="24">
        <f>ROUND(G312*L312,P4)</f>
        <v>0</v>
      </c>
      <c r="N312" s="25" t="s">
        <v>559</v>
      </c>
      <c r="O312" s="31">
        <f>M312*AA312</f>
        <v>0</v>
      </c>
      <c r="P312" s="1">
        <v>3</v>
      </c>
      <c r="AA312" s="1">
        <f>IF(P312=1,$O$3,IF(P312=2,$O$4,$O$5))</f>
        <v>0</v>
      </c>
    </row>
    <row r="313">
      <c r="A313" s="1" t="s">
        <v>114</v>
      </c>
      <c r="E313" s="27" t="s">
        <v>138</v>
      </c>
    </row>
    <row r="314" ht="39.6">
      <c r="A314" s="1" t="s">
        <v>116</v>
      </c>
      <c r="E314" s="32" t="s">
        <v>1274</v>
      </c>
    </row>
    <row r="315">
      <c r="A315" s="1" t="s">
        <v>117</v>
      </c>
      <c r="E315" s="27" t="s">
        <v>561</v>
      </c>
    </row>
    <row r="316">
      <c r="A316" s="1" t="s">
        <v>108</v>
      </c>
      <c r="B316" s="1">
        <v>77</v>
      </c>
      <c r="C316" s="26" t="s">
        <v>798</v>
      </c>
      <c r="D316" t="s">
        <v>144</v>
      </c>
      <c r="E316" s="27" t="s">
        <v>799</v>
      </c>
      <c r="F316" s="28" t="s">
        <v>558</v>
      </c>
      <c r="G316" s="29">
        <v>2</v>
      </c>
      <c r="H316" s="28">
        <v>0</v>
      </c>
      <c r="I316" s="30">
        <f>ROUND(G316*H316,P4)</f>
        <v>0</v>
      </c>
      <c r="L316" s="30">
        <v>0</v>
      </c>
      <c r="M316" s="24">
        <f>ROUND(G316*L316,P4)</f>
        <v>0</v>
      </c>
      <c r="N316" s="25" t="s">
        <v>559</v>
      </c>
      <c r="O316" s="31">
        <f>M316*AA316</f>
        <v>0</v>
      </c>
      <c r="P316" s="1">
        <v>3</v>
      </c>
      <c r="AA316" s="1">
        <f>IF(P316=1,$O$3,IF(P316=2,$O$4,$O$5))</f>
        <v>0</v>
      </c>
    </row>
    <row r="317">
      <c r="A317" s="1" t="s">
        <v>114</v>
      </c>
      <c r="E317" s="27" t="s">
        <v>138</v>
      </c>
    </row>
    <row r="318" ht="39.6">
      <c r="A318" s="1" t="s">
        <v>116</v>
      </c>
      <c r="E318" s="32" t="s">
        <v>1275</v>
      </c>
    </row>
    <row r="319">
      <c r="A319" s="1" t="s">
        <v>117</v>
      </c>
      <c r="E319" s="27" t="s">
        <v>561</v>
      </c>
    </row>
    <row r="320">
      <c r="A320" s="1" t="s">
        <v>108</v>
      </c>
      <c r="B320" s="1">
        <v>78</v>
      </c>
      <c r="C320" s="26" t="s">
        <v>1276</v>
      </c>
      <c r="D320" t="s">
        <v>144</v>
      </c>
      <c r="E320" s="27" t="s">
        <v>1277</v>
      </c>
      <c r="F320" s="28" t="s">
        <v>558</v>
      </c>
      <c r="G320" s="29">
        <v>4</v>
      </c>
      <c r="H320" s="28">
        <v>0</v>
      </c>
      <c r="I320" s="30">
        <f>ROUND(G320*H320,P4)</f>
        <v>0</v>
      </c>
      <c r="L320" s="30">
        <v>0</v>
      </c>
      <c r="M320" s="24">
        <f>ROUND(G320*L320,P4)</f>
        <v>0</v>
      </c>
      <c r="N320" s="25" t="s">
        <v>559</v>
      </c>
      <c r="O320" s="31">
        <f>M320*AA320</f>
        <v>0</v>
      </c>
      <c r="P320" s="1">
        <v>3</v>
      </c>
      <c r="AA320" s="1">
        <f>IF(P320=1,$O$3,IF(P320=2,$O$4,$O$5))</f>
        <v>0</v>
      </c>
    </row>
    <row r="321">
      <c r="A321" s="1" t="s">
        <v>114</v>
      </c>
      <c r="E321" s="27" t="s">
        <v>138</v>
      </c>
    </row>
    <row r="322" ht="39.6">
      <c r="A322" s="1" t="s">
        <v>116</v>
      </c>
      <c r="E322" s="32" t="s">
        <v>1278</v>
      </c>
    </row>
    <row r="323">
      <c r="A323" s="1" t="s">
        <v>117</v>
      </c>
      <c r="E323" s="27" t="s">
        <v>561</v>
      </c>
    </row>
    <row r="324">
      <c r="A324" s="1" t="s">
        <v>108</v>
      </c>
      <c r="B324" s="1">
        <v>79</v>
      </c>
      <c r="C324" s="26" t="s">
        <v>1279</v>
      </c>
      <c r="D324" t="s">
        <v>144</v>
      </c>
      <c r="E324" s="27" t="s">
        <v>1280</v>
      </c>
      <c r="F324" s="28" t="s">
        <v>558</v>
      </c>
      <c r="G324" s="29">
        <v>4</v>
      </c>
      <c r="H324" s="28">
        <v>0</v>
      </c>
      <c r="I324" s="30">
        <f>ROUND(G324*H324,P4)</f>
        <v>0</v>
      </c>
      <c r="L324" s="30">
        <v>0</v>
      </c>
      <c r="M324" s="24">
        <f>ROUND(G324*L324,P4)</f>
        <v>0</v>
      </c>
      <c r="N324" s="25" t="s">
        <v>559</v>
      </c>
      <c r="O324" s="31">
        <f>M324*AA324</f>
        <v>0</v>
      </c>
      <c r="P324" s="1">
        <v>3</v>
      </c>
      <c r="AA324" s="1">
        <f>IF(P324=1,$O$3,IF(P324=2,$O$4,$O$5))</f>
        <v>0</v>
      </c>
    </row>
    <row r="325">
      <c r="A325" s="1" t="s">
        <v>114</v>
      </c>
      <c r="E325" s="27" t="s">
        <v>138</v>
      </c>
    </row>
    <row r="326" ht="39.6">
      <c r="A326" s="1" t="s">
        <v>116</v>
      </c>
      <c r="E326" s="32" t="s">
        <v>1281</v>
      </c>
    </row>
    <row r="327">
      <c r="A327" s="1" t="s">
        <v>117</v>
      </c>
      <c r="E327" s="27" t="s">
        <v>561</v>
      </c>
    </row>
    <row r="328">
      <c r="A328" s="1" t="s">
        <v>108</v>
      </c>
      <c r="B328" s="1">
        <v>80</v>
      </c>
      <c r="C328" s="26" t="s">
        <v>1282</v>
      </c>
      <c r="D328" t="s">
        <v>144</v>
      </c>
      <c r="E328" s="27" t="s">
        <v>1283</v>
      </c>
      <c r="F328" s="28" t="s">
        <v>558</v>
      </c>
      <c r="G328" s="29">
        <v>4</v>
      </c>
      <c r="H328" s="28">
        <v>0</v>
      </c>
      <c r="I328" s="30">
        <f>ROUND(G328*H328,P4)</f>
        <v>0</v>
      </c>
      <c r="L328" s="30">
        <v>0</v>
      </c>
      <c r="M328" s="24">
        <f>ROUND(G328*L328,P4)</f>
        <v>0</v>
      </c>
      <c r="N328" s="25" t="s">
        <v>559</v>
      </c>
      <c r="O328" s="31">
        <f>M328*AA328</f>
        <v>0</v>
      </c>
      <c r="P328" s="1">
        <v>3</v>
      </c>
      <c r="AA328" s="1">
        <f>IF(P328=1,$O$3,IF(P328=2,$O$4,$O$5))</f>
        <v>0</v>
      </c>
    </row>
    <row r="329">
      <c r="A329" s="1" t="s">
        <v>114</v>
      </c>
      <c r="E329" s="27" t="s">
        <v>138</v>
      </c>
    </row>
    <row r="330" ht="39.6">
      <c r="A330" s="1" t="s">
        <v>116</v>
      </c>
      <c r="E330" s="32" t="s">
        <v>1284</v>
      </c>
    </row>
    <row r="331">
      <c r="A331" s="1" t="s">
        <v>117</v>
      </c>
      <c r="E331" s="27" t="s">
        <v>561</v>
      </c>
    </row>
    <row r="332" ht="26.4">
      <c r="A332" s="1" t="s">
        <v>108</v>
      </c>
      <c r="B332" s="1">
        <v>81</v>
      </c>
      <c r="C332" s="26" t="s">
        <v>805</v>
      </c>
      <c r="D332" t="s">
        <v>144</v>
      </c>
      <c r="E332" s="27" t="s">
        <v>806</v>
      </c>
      <c r="F332" s="28" t="s">
        <v>569</v>
      </c>
      <c r="G332" s="29">
        <v>40</v>
      </c>
      <c r="H332" s="28">
        <v>0</v>
      </c>
      <c r="I332" s="30">
        <f>ROUND(G332*H332,P4)</f>
        <v>0</v>
      </c>
      <c r="L332" s="30">
        <v>0</v>
      </c>
      <c r="M332" s="24">
        <f>ROUND(G332*L332,P4)</f>
        <v>0</v>
      </c>
      <c r="N332" s="25" t="s">
        <v>559</v>
      </c>
      <c r="O332" s="31">
        <f>M332*AA332</f>
        <v>0</v>
      </c>
      <c r="P332" s="1">
        <v>3</v>
      </c>
      <c r="AA332" s="1">
        <f>IF(P332=1,$O$3,IF(P332=2,$O$4,$O$5))</f>
        <v>0</v>
      </c>
    </row>
    <row r="333">
      <c r="A333" s="1" t="s">
        <v>114</v>
      </c>
      <c r="E333" s="27" t="s">
        <v>138</v>
      </c>
    </row>
    <row r="334" ht="39.6">
      <c r="A334" s="1" t="s">
        <v>116</v>
      </c>
      <c r="E334" s="32" t="s">
        <v>1285</v>
      </c>
    </row>
    <row r="335">
      <c r="A335" s="1" t="s">
        <v>117</v>
      </c>
      <c r="E335" s="27" t="s">
        <v>566</v>
      </c>
    </row>
    <row r="336">
      <c r="A336" s="1" t="s">
        <v>108</v>
      </c>
      <c r="B336" s="1">
        <v>82</v>
      </c>
      <c r="C336" s="26" t="s">
        <v>801</v>
      </c>
      <c r="D336" t="s">
        <v>144</v>
      </c>
      <c r="E336" s="27" t="s">
        <v>802</v>
      </c>
      <c r="F336" s="28" t="s">
        <v>558</v>
      </c>
      <c r="G336" s="29">
        <v>80</v>
      </c>
      <c r="H336" s="28">
        <v>0</v>
      </c>
      <c r="I336" s="30">
        <f>ROUND(G336*H336,P4)</f>
        <v>0</v>
      </c>
      <c r="L336" s="30">
        <v>0</v>
      </c>
      <c r="M336" s="24">
        <f>ROUND(G336*L336,P4)</f>
        <v>0</v>
      </c>
      <c r="N336" s="25" t="s">
        <v>559</v>
      </c>
      <c r="O336" s="31">
        <f>M336*AA336</f>
        <v>0</v>
      </c>
      <c r="P336" s="1">
        <v>3</v>
      </c>
      <c r="AA336" s="1">
        <f>IF(P336=1,$O$3,IF(P336=2,$O$4,$O$5))</f>
        <v>0</v>
      </c>
    </row>
    <row r="337">
      <c r="A337" s="1" t="s">
        <v>114</v>
      </c>
      <c r="E337" s="27" t="s">
        <v>138</v>
      </c>
    </row>
    <row r="338" ht="39.6">
      <c r="A338" s="1" t="s">
        <v>116</v>
      </c>
      <c r="E338" s="32" t="s">
        <v>1286</v>
      </c>
    </row>
    <row r="339">
      <c r="A339" s="1" t="s">
        <v>117</v>
      </c>
      <c r="E339" s="27" t="s">
        <v>566</v>
      </c>
    </row>
    <row r="340" ht="26.4">
      <c r="A340" s="1" t="s">
        <v>108</v>
      </c>
      <c r="B340" s="1">
        <v>83</v>
      </c>
      <c r="C340" s="26" t="s">
        <v>814</v>
      </c>
      <c r="D340" t="s">
        <v>144</v>
      </c>
      <c r="E340" s="27" t="s">
        <v>815</v>
      </c>
      <c r="F340" s="28" t="s">
        <v>558</v>
      </c>
      <c r="G340" s="29">
        <v>80</v>
      </c>
      <c r="H340" s="28">
        <v>0</v>
      </c>
      <c r="I340" s="30">
        <f>ROUND(G340*H340,P4)</f>
        <v>0</v>
      </c>
      <c r="L340" s="30">
        <v>0</v>
      </c>
      <c r="M340" s="24">
        <f>ROUND(G340*L340,P4)</f>
        <v>0</v>
      </c>
      <c r="N340" s="25" t="s">
        <v>559</v>
      </c>
      <c r="O340" s="31">
        <f>M340*AA340</f>
        <v>0</v>
      </c>
      <c r="P340" s="1">
        <v>3</v>
      </c>
      <c r="AA340" s="1">
        <f>IF(P340=1,$O$3,IF(P340=2,$O$4,$O$5))</f>
        <v>0</v>
      </c>
    </row>
    <row r="341">
      <c r="A341" s="1" t="s">
        <v>114</v>
      </c>
      <c r="E341" s="27" t="s">
        <v>138</v>
      </c>
    </row>
    <row r="342" ht="39.6">
      <c r="A342" s="1" t="s">
        <v>116</v>
      </c>
      <c r="E342" s="32" t="s">
        <v>1287</v>
      </c>
    </row>
    <row r="343">
      <c r="A343" s="1" t="s">
        <v>117</v>
      </c>
      <c r="E343" s="27" t="s">
        <v>566</v>
      </c>
    </row>
    <row r="344">
      <c r="A344" s="1" t="s">
        <v>108</v>
      </c>
      <c r="B344" s="1">
        <v>84</v>
      </c>
      <c r="C344" s="26" t="s">
        <v>1288</v>
      </c>
      <c r="D344" t="s">
        <v>144</v>
      </c>
      <c r="E344" s="27" t="s">
        <v>1289</v>
      </c>
      <c r="F344" s="28" t="s">
        <v>569</v>
      </c>
      <c r="G344" s="29">
        <v>90</v>
      </c>
      <c r="H344" s="28">
        <v>0</v>
      </c>
      <c r="I344" s="30">
        <f>ROUND(G344*H344,P4)</f>
        <v>0</v>
      </c>
      <c r="L344" s="30">
        <v>0</v>
      </c>
      <c r="M344" s="24">
        <f>ROUND(G344*L344,P4)</f>
        <v>0</v>
      </c>
      <c r="N344" s="25" t="s">
        <v>559</v>
      </c>
      <c r="O344" s="31">
        <f>M344*AA344</f>
        <v>0</v>
      </c>
      <c r="P344" s="1">
        <v>3</v>
      </c>
      <c r="AA344" s="1">
        <f>IF(P344=1,$O$3,IF(P344=2,$O$4,$O$5))</f>
        <v>0</v>
      </c>
    </row>
    <row r="345">
      <c r="A345" s="1" t="s">
        <v>114</v>
      </c>
      <c r="E345" s="27" t="s">
        <v>138</v>
      </c>
    </row>
    <row r="346" ht="39.6">
      <c r="A346" s="1" t="s">
        <v>116</v>
      </c>
      <c r="E346" s="32" t="s">
        <v>1290</v>
      </c>
    </row>
    <row r="347">
      <c r="A347" s="1" t="s">
        <v>117</v>
      </c>
      <c r="E347" s="27" t="s">
        <v>566</v>
      </c>
    </row>
    <row r="348">
      <c r="A348" s="1" t="s">
        <v>108</v>
      </c>
      <c r="B348" s="1">
        <v>85</v>
      </c>
      <c r="C348" s="26" t="s">
        <v>1291</v>
      </c>
      <c r="D348" t="s">
        <v>144</v>
      </c>
      <c r="E348" s="27" t="s">
        <v>1292</v>
      </c>
      <c r="F348" s="28" t="s">
        <v>569</v>
      </c>
      <c r="G348" s="29">
        <v>90</v>
      </c>
      <c r="H348" s="28">
        <v>0</v>
      </c>
      <c r="I348" s="30">
        <f>ROUND(G348*H348,P4)</f>
        <v>0</v>
      </c>
      <c r="L348" s="30">
        <v>0</v>
      </c>
      <c r="M348" s="24">
        <f>ROUND(G348*L348,P4)</f>
        <v>0</v>
      </c>
      <c r="N348" s="25" t="s">
        <v>559</v>
      </c>
      <c r="O348" s="31">
        <f>M348*AA348</f>
        <v>0</v>
      </c>
      <c r="P348" s="1">
        <v>3</v>
      </c>
      <c r="AA348" s="1">
        <f>IF(P348=1,$O$3,IF(P348=2,$O$4,$O$5))</f>
        <v>0</v>
      </c>
    </row>
    <row r="349">
      <c r="A349" s="1" t="s">
        <v>114</v>
      </c>
      <c r="E349" s="27" t="s">
        <v>138</v>
      </c>
    </row>
    <row r="350" ht="39.6">
      <c r="A350" s="1" t="s">
        <v>116</v>
      </c>
      <c r="E350" s="32" t="s">
        <v>1293</v>
      </c>
    </row>
    <row r="351">
      <c r="A351" s="1" t="s">
        <v>117</v>
      </c>
      <c r="E351" s="27" t="s">
        <v>566</v>
      </c>
    </row>
    <row r="352">
      <c r="A352" s="1" t="s">
        <v>108</v>
      </c>
      <c r="B352" s="1">
        <v>86</v>
      </c>
      <c r="C352" s="26" t="s">
        <v>1294</v>
      </c>
      <c r="D352" t="s">
        <v>144</v>
      </c>
      <c r="E352" s="27" t="s">
        <v>1295</v>
      </c>
      <c r="F352" s="28" t="s">
        <v>558</v>
      </c>
      <c r="G352" s="29">
        <v>10</v>
      </c>
      <c r="H352" s="28">
        <v>0</v>
      </c>
      <c r="I352" s="30">
        <f>ROUND(G352*H352,P4)</f>
        <v>0</v>
      </c>
      <c r="L352" s="30">
        <v>0</v>
      </c>
      <c r="M352" s="24">
        <f>ROUND(G352*L352,P4)</f>
        <v>0</v>
      </c>
      <c r="N352" s="25" t="s">
        <v>559</v>
      </c>
      <c r="O352" s="31">
        <f>M352*AA352</f>
        <v>0</v>
      </c>
      <c r="P352" s="1">
        <v>3</v>
      </c>
      <c r="AA352" s="1">
        <f>IF(P352=1,$O$3,IF(P352=2,$O$4,$O$5))</f>
        <v>0</v>
      </c>
    </row>
    <row r="353">
      <c r="A353" s="1" t="s">
        <v>114</v>
      </c>
      <c r="E353" s="27" t="s">
        <v>138</v>
      </c>
    </row>
    <row r="354" ht="39.6">
      <c r="A354" s="1" t="s">
        <v>116</v>
      </c>
      <c r="E354" s="32" t="s">
        <v>1296</v>
      </c>
    </row>
    <row r="355">
      <c r="A355" s="1" t="s">
        <v>117</v>
      </c>
      <c r="E355" s="27" t="s">
        <v>566</v>
      </c>
    </row>
    <row r="356">
      <c r="A356" s="1" t="s">
        <v>108</v>
      </c>
      <c r="B356" s="1">
        <v>87</v>
      </c>
      <c r="C356" s="26" t="s">
        <v>1297</v>
      </c>
      <c r="D356" t="s">
        <v>144</v>
      </c>
      <c r="E356" s="27" t="s">
        <v>1298</v>
      </c>
      <c r="F356" s="28" t="s">
        <v>558</v>
      </c>
      <c r="G356" s="29">
        <v>10</v>
      </c>
      <c r="H356" s="28">
        <v>0</v>
      </c>
      <c r="I356" s="30">
        <f>ROUND(G356*H356,P4)</f>
        <v>0</v>
      </c>
      <c r="L356" s="30">
        <v>0</v>
      </c>
      <c r="M356" s="24">
        <f>ROUND(G356*L356,P4)</f>
        <v>0</v>
      </c>
      <c r="N356" s="25" t="s">
        <v>559</v>
      </c>
      <c r="O356" s="31">
        <f>M356*AA356</f>
        <v>0</v>
      </c>
      <c r="P356" s="1">
        <v>3</v>
      </c>
      <c r="AA356" s="1">
        <f>IF(P356=1,$O$3,IF(P356=2,$O$4,$O$5))</f>
        <v>0</v>
      </c>
    </row>
    <row r="357">
      <c r="A357" s="1" t="s">
        <v>114</v>
      </c>
      <c r="E357" s="27" t="s">
        <v>138</v>
      </c>
    </row>
    <row r="358" ht="39.6">
      <c r="A358" s="1" t="s">
        <v>116</v>
      </c>
      <c r="E358" s="32" t="s">
        <v>1299</v>
      </c>
    </row>
    <row r="359">
      <c r="A359" s="1" t="s">
        <v>117</v>
      </c>
      <c r="E359" s="27" t="s">
        <v>566</v>
      </c>
    </row>
    <row r="360">
      <c r="A360" s="1" t="s">
        <v>108</v>
      </c>
      <c r="B360" s="1">
        <v>88</v>
      </c>
      <c r="C360" s="26" t="s">
        <v>1300</v>
      </c>
      <c r="D360" t="s">
        <v>144</v>
      </c>
      <c r="E360" s="27" t="s">
        <v>1301</v>
      </c>
      <c r="F360" s="28" t="s">
        <v>558</v>
      </c>
      <c r="G360" s="29">
        <v>1</v>
      </c>
      <c r="H360" s="28">
        <v>0</v>
      </c>
      <c r="I360" s="30">
        <f>ROUND(G360*H360,P4)</f>
        <v>0</v>
      </c>
      <c r="L360" s="30">
        <v>0</v>
      </c>
      <c r="M360" s="24">
        <f>ROUND(G360*L360,P4)</f>
        <v>0</v>
      </c>
      <c r="N360" s="25" t="s">
        <v>559</v>
      </c>
      <c r="O360" s="31">
        <f>M360*AA360</f>
        <v>0</v>
      </c>
      <c r="P360" s="1">
        <v>3</v>
      </c>
      <c r="AA360" s="1">
        <f>IF(P360=1,$O$3,IF(P360=2,$O$4,$O$5))</f>
        <v>0</v>
      </c>
    </row>
    <row r="361">
      <c r="A361" s="1" t="s">
        <v>114</v>
      </c>
      <c r="E361" s="27" t="s">
        <v>138</v>
      </c>
    </row>
    <row r="362" ht="39.6">
      <c r="A362" s="1" t="s">
        <v>116</v>
      </c>
      <c r="E362" s="32" t="s">
        <v>1302</v>
      </c>
    </row>
    <row r="363">
      <c r="A363" s="1" t="s">
        <v>117</v>
      </c>
      <c r="E363" s="27" t="s">
        <v>561</v>
      </c>
    </row>
    <row r="364">
      <c r="A364" s="1" t="s">
        <v>108</v>
      </c>
      <c r="B364" s="1">
        <v>89</v>
      </c>
      <c r="C364" s="26" t="s">
        <v>1303</v>
      </c>
      <c r="D364" t="s">
        <v>144</v>
      </c>
      <c r="E364" s="27" t="s">
        <v>1304</v>
      </c>
      <c r="F364" s="28" t="s">
        <v>558</v>
      </c>
      <c r="G364" s="29">
        <v>4</v>
      </c>
      <c r="H364" s="28">
        <v>0</v>
      </c>
      <c r="I364" s="30">
        <f>ROUND(G364*H364,P4)</f>
        <v>0</v>
      </c>
      <c r="L364" s="30">
        <v>0</v>
      </c>
      <c r="M364" s="24">
        <f>ROUND(G364*L364,P4)</f>
        <v>0</v>
      </c>
      <c r="N364" s="25" t="s">
        <v>559</v>
      </c>
      <c r="O364" s="31">
        <f>M364*AA364</f>
        <v>0</v>
      </c>
      <c r="P364" s="1">
        <v>3</v>
      </c>
      <c r="AA364" s="1">
        <f>IF(P364=1,$O$3,IF(P364=2,$O$4,$O$5))</f>
        <v>0</v>
      </c>
    </row>
    <row r="365">
      <c r="A365" s="1" t="s">
        <v>114</v>
      </c>
      <c r="E365" s="27" t="s">
        <v>138</v>
      </c>
    </row>
    <row r="366" ht="39.6">
      <c r="A366" s="1" t="s">
        <v>116</v>
      </c>
      <c r="E366" s="32" t="s">
        <v>1305</v>
      </c>
    </row>
    <row r="367">
      <c r="A367" s="1" t="s">
        <v>117</v>
      </c>
      <c r="E367" s="27" t="s">
        <v>561</v>
      </c>
    </row>
    <row r="368">
      <c r="A368" s="1" t="s">
        <v>108</v>
      </c>
      <c r="B368" s="1">
        <v>90</v>
      </c>
      <c r="C368" s="26" t="s">
        <v>719</v>
      </c>
      <c r="D368" t="s">
        <v>144</v>
      </c>
      <c r="E368" s="27" t="s">
        <v>720</v>
      </c>
      <c r="F368" s="28" t="s">
        <v>558</v>
      </c>
      <c r="G368" s="29">
        <v>2</v>
      </c>
      <c r="H368" s="28">
        <v>0</v>
      </c>
      <c r="I368" s="30">
        <f>ROUND(G368*H368,P4)</f>
        <v>0</v>
      </c>
      <c r="L368" s="30">
        <v>0</v>
      </c>
      <c r="M368" s="24">
        <f>ROUND(G368*L368,P4)</f>
        <v>0</v>
      </c>
      <c r="N368" s="25" t="s">
        <v>559</v>
      </c>
      <c r="O368" s="31">
        <f>M368*AA368</f>
        <v>0</v>
      </c>
      <c r="P368" s="1">
        <v>3</v>
      </c>
      <c r="AA368" s="1">
        <f>IF(P368=1,$O$3,IF(P368=2,$O$4,$O$5))</f>
        <v>0</v>
      </c>
    </row>
    <row r="369">
      <c r="A369" s="1" t="s">
        <v>114</v>
      </c>
      <c r="E369" s="27" t="s">
        <v>138</v>
      </c>
    </row>
    <row r="370" ht="39.6">
      <c r="A370" s="1" t="s">
        <v>116</v>
      </c>
      <c r="E370" s="32" t="s">
        <v>1306</v>
      </c>
    </row>
    <row r="371">
      <c r="A371" s="1" t="s">
        <v>117</v>
      </c>
      <c r="E371" s="27" t="s">
        <v>561</v>
      </c>
    </row>
    <row r="372">
      <c r="A372" s="1" t="s">
        <v>108</v>
      </c>
      <c r="B372" s="1">
        <v>91</v>
      </c>
      <c r="C372" s="26" t="s">
        <v>1307</v>
      </c>
      <c r="D372" t="s">
        <v>144</v>
      </c>
      <c r="E372" s="27" t="s">
        <v>1308</v>
      </c>
      <c r="F372" s="28" t="s">
        <v>558</v>
      </c>
      <c r="G372" s="29">
        <v>11</v>
      </c>
      <c r="H372" s="28">
        <v>0</v>
      </c>
      <c r="I372" s="30">
        <f>ROUND(G372*H372,P4)</f>
        <v>0</v>
      </c>
      <c r="L372" s="30">
        <v>0</v>
      </c>
      <c r="M372" s="24">
        <f>ROUND(G372*L372,P4)</f>
        <v>0</v>
      </c>
      <c r="N372" s="25" t="s">
        <v>559</v>
      </c>
      <c r="O372" s="31">
        <f>M372*AA372</f>
        <v>0</v>
      </c>
      <c r="P372" s="1">
        <v>3</v>
      </c>
      <c r="AA372" s="1">
        <f>IF(P372=1,$O$3,IF(P372=2,$O$4,$O$5))</f>
        <v>0</v>
      </c>
    </row>
    <row r="373">
      <c r="A373" s="1" t="s">
        <v>114</v>
      </c>
      <c r="E373" s="27" t="s">
        <v>138</v>
      </c>
    </row>
    <row r="374" ht="39.6">
      <c r="A374" s="1" t="s">
        <v>116</v>
      </c>
      <c r="E374" s="32" t="s">
        <v>1309</v>
      </c>
    </row>
    <row r="375">
      <c r="A375" s="1" t="s">
        <v>117</v>
      </c>
      <c r="E375" s="27" t="s">
        <v>566</v>
      </c>
    </row>
    <row r="376">
      <c r="A376" s="1" t="s">
        <v>108</v>
      </c>
      <c r="B376" s="1">
        <v>92</v>
      </c>
      <c r="C376" s="26" t="s">
        <v>725</v>
      </c>
      <c r="D376" t="s">
        <v>144</v>
      </c>
      <c r="E376" s="27" t="s">
        <v>726</v>
      </c>
      <c r="F376" s="28" t="s">
        <v>558</v>
      </c>
      <c r="G376" s="29">
        <v>2</v>
      </c>
      <c r="H376" s="28">
        <v>0</v>
      </c>
      <c r="I376" s="30">
        <f>ROUND(G376*H376,P4)</f>
        <v>0</v>
      </c>
      <c r="L376" s="30">
        <v>0</v>
      </c>
      <c r="M376" s="24">
        <f>ROUND(G376*L376,P4)</f>
        <v>0</v>
      </c>
      <c r="N376" s="25" t="s">
        <v>559</v>
      </c>
      <c r="O376" s="31">
        <f>M376*AA376</f>
        <v>0</v>
      </c>
      <c r="P376" s="1">
        <v>3</v>
      </c>
      <c r="AA376" s="1">
        <f>IF(P376=1,$O$3,IF(P376=2,$O$4,$O$5))</f>
        <v>0</v>
      </c>
    </row>
    <row r="377">
      <c r="A377" s="1" t="s">
        <v>114</v>
      </c>
      <c r="E377" s="27" t="s">
        <v>138</v>
      </c>
    </row>
    <row r="378" ht="39.6">
      <c r="A378" s="1" t="s">
        <v>116</v>
      </c>
      <c r="E378" s="32" t="s">
        <v>1310</v>
      </c>
    </row>
    <row r="379">
      <c r="A379" s="1" t="s">
        <v>117</v>
      </c>
      <c r="E379" s="27" t="s">
        <v>566</v>
      </c>
    </row>
    <row r="380">
      <c r="A380" s="1" t="s">
        <v>108</v>
      </c>
      <c r="B380" s="1">
        <v>93</v>
      </c>
      <c r="C380" s="26" t="s">
        <v>728</v>
      </c>
      <c r="D380" t="s">
        <v>144</v>
      </c>
      <c r="E380" s="27" t="s">
        <v>729</v>
      </c>
      <c r="F380" s="28" t="s">
        <v>558</v>
      </c>
      <c r="G380" s="29">
        <v>49</v>
      </c>
      <c r="H380" s="28">
        <v>0</v>
      </c>
      <c r="I380" s="30">
        <f>ROUND(G380*H380,P4)</f>
        <v>0</v>
      </c>
      <c r="L380" s="30">
        <v>0</v>
      </c>
      <c r="M380" s="24">
        <f>ROUND(G380*L380,P4)</f>
        <v>0</v>
      </c>
      <c r="N380" s="25" t="s">
        <v>559</v>
      </c>
      <c r="O380" s="31">
        <f>M380*AA380</f>
        <v>0</v>
      </c>
      <c r="P380" s="1">
        <v>3</v>
      </c>
      <c r="AA380" s="1">
        <f>IF(P380=1,$O$3,IF(P380=2,$O$4,$O$5))</f>
        <v>0</v>
      </c>
    </row>
    <row r="381">
      <c r="A381" s="1" t="s">
        <v>114</v>
      </c>
      <c r="E381" s="27" t="s">
        <v>138</v>
      </c>
    </row>
    <row r="382" ht="39.6">
      <c r="A382" s="1" t="s">
        <v>116</v>
      </c>
      <c r="E382" s="32" t="s">
        <v>1311</v>
      </c>
    </row>
    <row r="383">
      <c r="A383" s="1" t="s">
        <v>117</v>
      </c>
      <c r="E383" s="27" t="s">
        <v>566</v>
      </c>
    </row>
    <row r="384">
      <c r="A384" s="1" t="s">
        <v>108</v>
      </c>
      <c r="B384" s="1">
        <v>94</v>
      </c>
      <c r="C384" s="26" t="s">
        <v>731</v>
      </c>
      <c r="D384" t="s">
        <v>144</v>
      </c>
      <c r="E384" s="27" t="s">
        <v>1312</v>
      </c>
      <c r="F384" s="28" t="s">
        <v>558</v>
      </c>
      <c r="G384" s="29">
        <v>49</v>
      </c>
      <c r="H384" s="28">
        <v>0</v>
      </c>
      <c r="I384" s="30">
        <f>ROUND(G384*H384,P4)</f>
        <v>0</v>
      </c>
      <c r="L384" s="30">
        <v>0</v>
      </c>
      <c r="M384" s="24">
        <f>ROUND(G384*L384,P4)</f>
        <v>0</v>
      </c>
      <c r="N384" s="25" t="s">
        <v>559</v>
      </c>
      <c r="O384" s="31">
        <f>M384*AA384</f>
        <v>0</v>
      </c>
      <c r="P384" s="1">
        <v>3</v>
      </c>
      <c r="AA384" s="1">
        <f>IF(P384=1,$O$3,IF(P384=2,$O$4,$O$5))</f>
        <v>0</v>
      </c>
    </row>
    <row r="385">
      <c r="A385" s="1" t="s">
        <v>114</v>
      </c>
      <c r="E385" s="27" t="s">
        <v>138</v>
      </c>
    </row>
    <row r="386" ht="26.4">
      <c r="A386" s="1" t="s">
        <v>116</v>
      </c>
      <c r="E386" s="32" t="s">
        <v>1313</v>
      </c>
    </row>
    <row r="387">
      <c r="A387" s="1" t="s">
        <v>117</v>
      </c>
      <c r="E387" s="27" t="s">
        <v>566</v>
      </c>
    </row>
    <row r="388">
      <c r="A388" s="1" t="s">
        <v>108</v>
      </c>
      <c r="B388" s="1">
        <v>95</v>
      </c>
      <c r="C388" s="26" t="s">
        <v>1314</v>
      </c>
      <c r="D388" t="s">
        <v>144</v>
      </c>
      <c r="E388" s="27" t="s">
        <v>1315</v>
      </c>
      <c r="F388" s="28" t="s">
        <v>558</v>
      </c>
      <c r="G388" s="29">
        <v>8</v>
      </c>
      <c r="H388" s="28">
        <v>0</v>
      </c>
      <c r="I388" s="30">
        <f>ROUND(G388*H388,P4)</f>
        <v>0</v>
      </c>
      <c r="L388" s="30">
        <v>0</v>
      </c>
      <c r="M388" s="24">
        <f>ROUND(G388*L388,P4)</f>
        <v>0</v>
      </c>
      <c r="N388" s="25" t="s">
        <v>559</v>
      </c>
      <c r="O388" s="31">
        <f>M388*AA388</f>
        <v>0</v>
      </c>
      <c r="P388" s="1">
        <v>3</v>
      </c>
      <c r="AA388" s="1">
        <f>IF(P388=1,$O$3,IF(P388=2,$O$4,$O$5))</f>
        <v>0</v>
      </c>
    </row>
    <row r="389">
      <c r="A389" s="1" t="s">
        <v>114</v>
      </c>
      <c r="E389" s="27" t="s">
        <v>138</v>
      </c>
    </row>
    <row r="390" ht="39.6">
      <c r="A390" s="1" t="s">
        <v>116</v>
      </c>
      <c r="E390" s="32" t="s">
        <v>1316</v>
      </c>
    </row>
    <row r="391">
      <c r="A391" s="1" t="s">
        <v>117</v>
      </c>
      <c r="E391" s="27" t="s">
        <v>561</v>
      </c>
    </row>
    <row r="392">
      <c r="A392" s="1" t="s">
        <v>108</v>
      </c>
      <c r="B392" s="1">
        <v>96</v>
      </c>
      <c r="C392" s="26" t="s">
        <v>734</v>
      </c>
      <c r="D392" t="s">
        <v>144</v>
      </c>
      <c r="E392" s="27" t="s">
        <v>735</v>
      </c>
      <c r="F392" s="28" t="s">
        <v>558</v>
      </c>
      <c r="G392" s="29">
        <v>49</v>
      </c>
      <c r="H392" s="28">
        <v>0</v>
      </c>
      <c r="I392" s="30">
        <f>ROUND(G392*H392,P4)</f>
        <v>0</v>
      </c>
      <c r="L392" s="30">
        <v>0</v>
      </c>
      <c r="M392" s="24">
        <f>ROUND(G392*L392,P4)</f>
        <v>0</v>
      </c>
      <c r="N392" s="25" t="s">
        <v>559</v>
      </c>
      <c r="O392" s="31">
        <f>M392*AA392</f>
        <v>0</v>
      </c>
      <c r="P392" s="1">
        <v>3</v>
      </c>
      <c r="AA392" s="1">
        <f>IF(P392=1,$O$3,IF(P392=2,$O$4,$O$5))</f>
        <v>0</v>
      </c>
    </row>
    <row r="393">
      <c r="A393" s="1" t="s">
        <v>114</v>
      </c>
      <c r="E393" s="27" t="s">
        <v>138</v>
      </c>
    </row>
    <row r="394" ht="39.6">
      <c r="A394" s="1" t="s">
        <v>116</v>
      </c>
      <c r="E394" s="32" t="s">
        <v>1317</v>
      </c>
    </row>
    <row r="395">
      <c r="A395" s="1" t="s">
        <v>117</v>
      </c>
      <c r="E395" s="27" t="s">
        <v>566</v>
      </c>
    </row>
    <row r="396">
      <c r="A396" s="1" t="s">
        <v>108</v>
      </c>
      <c r="B396" s="1">
        <v>97</v>
      </c>
      <c r="C396" s="26" t="s">
        <v>737</v>
      </c>
      <c r="D396" t="s">
        <v>144</v>
      </c>
      <c r="E396" s="27" t="s">
        <v>738</v>
      </c>
      <c r="F396" s="28" t="s">
        <v>558</v>
      </c>
      <c r="G396" s="29">
        <v>49</v>
      </c>
      <c r="H396" s="28">
        <v>0</v>
      </c>
      <c r="I396" s="30">
        <f>ROUND(G396*H396,P4)</f>
        <v>0</v>
      </c>
      <c r="L396" s="30">
        <v>0</v>
      </c>
      <c r="M396" s="24">
        <f>ROUND(G396*L396,P4)</f>
        <v>0</v>
      </c>
      <c r="N396" s="25" t="s">
        <v>559</v>
      </c>
      <c r="O396" s="31">
        <f>M396*AA396</f>
        <v>0</v>
      </c>
      <c r="P396" s="1">
        <v>3</v>
      </c>
      <c r="AA396" s="1">
        <f>IF(P396=1,$O$3,IF(P396=2,$O$4,$O$5))</f>
        <v>0</v>
      </c>
    </row>
    <row r="397">
      <c r="A397" s="1" t="s">
        <v>114</v>
      </c>
      <c r="E397" s="27" t="s">
        <v>138</v>
      </c>
    </row>
    <row r="398" ht="26.4">
      <c r="A398" s="1" t="s">
        <v>116</v>
      </c>
      <c r="E398" s="32" t="s">
        <v>1318</v>
      </c>
    </row>
    <row r="399">
      <c r="A399" s="1" t="s">
        <v>117</v>
      </c>
      <c r="E399" s="27" t="s">
        <v>566</v>
      </c>
    </row>
    <row r="400">
      <c r="A400" s="1" t="s">
        <v>108</v>
      </c>
      <c r="B400" s="1">
        <v>98</v>
      </c>
      <c r="C400" s="26" t="s">
        <v>1319</v>
      </c>
      <c r="D400" t="s">
        <v>144</v>
      </c>
      <c r="E400" s="27" t="s">
        <v>1320</v>
      </c>
      <c r="F400" s="28" t="s">
        <v>558</v>
      </c>
      <c r="G400" s="29">
        <v>8</v>
      </c>
      <c r="H400" s="28">
        <v>0</v>
      </c>
      <c r="I400" s="30">
        <f>ROUND(G400*H400,P4)</f>
        <v>0</v>
      </c>
      <c r="L400" s="30">
        <v>0</v>
      </c>
      <c r="M400" s="24">
        <f>ROUND(G400*L400,P4)</f>
        <v>0</v>
      </c>
      <c r="N400" s="25" t="s">
        <v>559</v>
      </c>
      <c r="O400" s="31">
        <f>M400*AA400</f>
        <v>0</v>
      </c>
      <c r="P400" s="1">
        <v>3</v>
      </c>
      <c r="AA400" s="1">
        <f>IF(P400=1,$O$3,IF(P400=2,$O$4,$O$5))</f>
        <v>0</v>
      </c>
    </row>
    <row r="401">
      <c r="A401" s="1" t="s">
        <v>114</v>
      </c>
      <c r="E401" s="27" t="s">
        <v>138</v>
      </c>
    </row>
    <row r="402" ht="39.6">
      <c r="A402" s="1" t="s">
        <v>116</v>
      </c>
      <c r="E402" s="32" t="s">
        <v>1321</v>
      </c>
    </row>
    <row r="403">
      <c r="A403" s="1" t="s">
        <v>117</v>
      </c>
      <c r="E403" s="27" t="s">
        <v>561</v>
      </c>
    </row>
    <row r="404">
      <c r="A404" s="1" t="s">
        <v>108</v>
      </c>
      <c r="B404" s="1">
        <v>99</v>
      </c>
      <c r="C404" s="26" t="s">
        <v>1322</v>
      </c>
      <c r="D404" t="s">
        <v>144</v>
      </c>
      <c r="E404" s="27" t="s">
        <v>1323</v>
      </c>
      <c r="F404" s="28" t="s">
        <v>558</v>
      </c>
      <c r="G404" s="29">
        <v>16</v>
      </c>
      <c r="H404" s="28">
        <v>0</v>
      </c>
      <c r="I404" s="30">
        <f>ROUND(G404*H404,P4)</f>
        <v>0</v>
      </c>
      <c r="L404" s="30">
        <v>0</v>
      </c>
      <c r="M404" s="24">
        <f>ROUND(G404*L404,P4)</f>
        <v>0</v>
      </c>
      <c r="N404" s="25" t="s">
        <v>559</v>
      </c>
      <c r="O404" s="31">
        <f>M404*AA404</f>
        <v>0</v>
      </c>
      <c r="P404" s="1">
        <v>3</v>
      </c>
      <c r="AA404" s="1">
        <f>IF(P404=1,$O$3,IF(P404=2,$O$4,$O$5))</f>
        <v>0</v>
      </c>
    </row>
    <row r="405">
      <c r="A405" s="1" t="s">
        <v>114</v>
      </c>
      <c r="E405" s="27" t="s">
        <v>138</v>
      </c>
    </row>
    <row r="406" ht="39.6">
      <c r="A406" s="1" t="s">
        <v>116</v>
      </c>
      <c r="E406" s="32" t="s">
        <v>1324</v>
      </c>
    </row>
    <row r="407">
      <c r="A407" s="1" t="s">
        <v>117</v>
      </c>
      <c r="E407" s="27" t="s">
        <v>561</v>
      </c>
    </row>
    <row r="408">
      <c r="A408" s="1" t="s">
        <v>108</v>
      </c>
      <c r="B408" s="1">
        <v>100</v>
      </c>
      <c r="C408" s="26" t="s">
        <v>1325</v>
      </c>
      <c r="D408" t="s">
        <v>144</v>
      </c>
      <c r="E408" s="27" t="s">
        <v>1326</v>
      </c>
      <c r="F408" s="28" t="s">
        <v>558</v>
      </c>
      <c r="G408" s="29">
        <v>16</v>
      </c>
      <c r="H408" s="28">
        <v>0</v>
      </c>
      <c r="I408" s="30">
        <f>ROUND(G408*H408,P4)</f>
        <v>0</v>
      </c>
      <c r="L408" s="30">
        <v>0</v>
      </c>
      <c r="M408" s="24">
        <f>ROUND(G408*L408,P4)</f>
        <v>0</v>
      </c>
      <c r="N408" s="25" t="s">
        <v>559</v>
      </c>
      <c r="O408" s="31">
        <f>M408*AA408</f>
        <v>0</v>
      </c>
      <c r="P408" s="1">
        <v>3</v>
      </c>
      <c r="AA408" s="1">
        <f>IF(P408=1,$O$3,IF(P408=2,$O$4,$O$5))</f>
        <v>0</v>
      </c>
    </row>
    <row r="409">
      <c r="A409" s="1" t="s">
        <v>114</v>
      </c>
      <c r="E409" s="27" t="s">
        <v>138</v>
      </c>
    </row>
    <row r="410" ht="39.6">
      <c r="A410" s="1" t="s">
        <v>116</v>
      </c>
      <c r="E410" s="32" t="s">
        <v>1327</v>
      </c>
    </row>
    <row r="411">
      <c r="A411" s="1" t="s">
        <v>117</v>
      </c>
      <c r="E411" s="27" t="s">
        <v>561</v>
      </c>
    </row>
    <row r="412">
      <c r="A412" s="1" t="s">
        <v>108</v>
      </c>
      <c r="B412" s="1">
        <v>101</v>
      </c>
      <c r="C412" s="26" t="s">
        <v>1328</v>
      </c>
      <c r="D412" t="s">
        <v>144</v>
      </c>
      <c r="E412" s="27" t="s">
        <v>1329</v>
      </c>
      <c r="F412" s="28" t="s">
        <v>558</v>
      </c>
      <c r="G412" s="29">
        <v>3</v>
      </c>
      <c r="H412" s="28">
        <v>0</v>
      </c>
      <c r="I412" s="30">
        <f>ROUND(G412*H412,P4)</f>
        <v>0</v>
      </c>
      <c r="L412" s="30">
        <v>0</v>
      </c>
      <c r="M412" s="24">
        <f>ROUND(G412*L412,P4)</f>
        <v>0</v>
      </c>
      <c r="N412" s="25" t="s">
        <v>559</v>
      </c>
      <c r="O412" s="31">
        <f>M412*AA412</f>
        <v>0</v>
      </c>
      <c r="P412" s="1">
        <v>3</v>
      </c>
      <c r="AA412" s="1">
        <f>IF(P412=1,$O$3,IF(P412=2,$O$4,$O$5))</f>
        <v>0</v>
      </c>
    </row>
    <row r="413">
      <c r="A413" s="1" t="s">
        <v>114</v>
      </c>
      <c r="E413" s="27" t="s">
        <v>138</v>
      </c>
    </row>
    <row r="414" ht="39.6">
      <c r="A414" s="1" t="s">
        <v>116</v>
      </c>
      <c r="E414" s="32" t="s">
        <v>1330</v>
      </c>
    </row>
    <row r="415">
      <c r="A415" s="1" t="s">
        <v>117</v>
      </c>
      <c r="E415" s="27" t="s">
        <v>561</v>
      </c>
    </row>
    <row r="416">
      <c r="A416" s="1" t="s">
        <v>108</v>
      </c>
      <c r="B416" s="1">
        <v>102</v>
      </c>
      <c r="C416" s="26" t="s">
        <v>1331</v>
      </c>
      <c r="D416" t="s">
        <v>144</v>
      </c>
      <c r="E416" s="27" t="s">
        <v>1332</v>
      </c>
      <c r="F416" s="28" t="s">
        <v>558</v>
      </c>
      <c r="G416" s="29">
        <v>1</v>
      </c>
      <c r="H416" s="28">
        <v>0</v>
      </c>
      <c r="I416" s="30">
        <f>ROUND(G416*H416,P4)</f>
        <v>0</v>
      </c>
      <c r="L416" s="30">
        <v>0</v>
      </c>
      <c r="M416" s="24">
        <f>ROUND(G416*L416,P4)</f>
        <v>0</v>
      </c>
      <c r="N416" s="25" t="s">
        <v>559</v>
      </c>
      <c r="O416" s="31">
        <f>M416*AA416</f>
        <v>0</v>
      </c>
      <c r="P416" s="1">
        <v>3</v>
      </c>
      <c r="AA416" s="1">
        <f>IF(P416=1,$O$3,IF(P416=2,$O$4,$O$5))</f>
        <v>0</v>
      </c>
    </row>
    <row r="417">
      <c r="A417" s="1" t="s">
        <v>114</v>
      </c>
      <c r="E417" s="27" t="s">
        <v>138</v>
      </c>
    </row>
    <row r="418" ht="39.6">
      <c r="A418" s="1" t="s">
        <v>116</v>
      </c>
      <c r="E418" s="32" t="s">
        <v>1333</v>
      </c>
    </row>
    <row r="419">
      <c r="A419" s="1" t="s">
        <v>117</v>
      </c>
      <c r="E419" s="27" t="s">
        <v>561</v>
      </c>
    </row>
    <row r="420">
      <c r="A420" s="1" t="s">
        <v>108</v>
      </c>
      <c r="B420" s="1">
        <v>103</v>
      </c>
      <c r="C420" s="26" t="s">
        <v>1334</v>
      </c>
      <c r="D420" t="s">
        <v>144</v>
      </c>
      <c r="E420" s="27" t="s">
        <v>1335</v>
      </c>
      <c r="F420" s="28" t="s">
        <v>558</v>
      </c>
      <c r="G420" s="29">
        <v>1</v>
      </c>
      <c r="H420" s="28">
        <v>0</v>
      </c>
      <c r="I420" s="30">
        <f>ROUND(G420*H420,P4)</f>
        <v>0</v>
      </c>
      <c r="L420" s="30">
        <v>0</v>
      </c>
      <c r="M420" s="24">
        <f>ROUND(G420*L420,P4)</f>
        <v>0</v>
      </c>
      <c r="N420" s="25" t="s">
        <v>559</v>
      </c>
      <c r="O420" s="31">
        <f>M420*AA420</f>
        <v>0</v>
      </c>
      <c r="P420" s="1">
        <v>3</v>
      </c>
      <c r="AA420" s="1">
        <f>IF(P420=1,$O$3,IF(P420=2,$O$4,$O$5))</f>
        <v>0</v>
      </c>
    </row>
    <row r="421">
      <c r="A421" s="1" t="s">
        <v>114</v>
      </c>
      <c r="E421" s="27" t="s">
        <v>138</v>
      </c>
    </row>
    <row r="422" ht="39.6">
      <c r="A422" s="1" t="s">
        <v>116</v>
      </c>
      <c r="E422" s="32" t="s">
        <v>1336</v>
      </c>
    </row>
    <row r="423">
      <c r="A423" s="1" t="s">
        <v>117</v>
      </c>
      <c r="E423" s="27" t="s">
        <v>561</v>
      </c>
    </row>
    <row r="424">
      <c r="A424" s="1" t="s">
        <v>108</v>
      </c>
      <c r="B424" s="1">
        <v>104</v>
      </c>
      <c r="C424" s="26" t="s">
        <v>1337</v>
      </c>
      <c r="D424" t="s">
        <v>144</v>
      </c>
      <c r="E424" s="27" t="s">
        <v>1338</v>
      </c>
      <c r="F424" s="28" t="s">
        <v>558</v>
      </c>
      <c r="G424" s="29">
        <v>1</v>
      </c>
      <c r="H424" s="28">
        <v>0</v>
      </c>
      <c r="I424" s="30">
        <f>ROUND(G424*H424,P4)</f>
        <v>0</v>
      </c>
      <c r="L424" s="30">
        <v>0</v>
      </c>
      <c r="M424" s="24">
        <f>ROUND(G424*L424,P4)</f>
        <v>0</v>
      </c>
      <c r="N424" s="25" t="s">
        <v>559</v>
      </c>
      <c r="O424" s="31">
        <f>M424*AA424</f>
        <v>0</v>
      </c>
      <c r="P424" s="1">
        <v>3</v>
      </c>
      <c r="AA424" s="1">
        <f>IF(P424=1,$O$3,IF(P424=2,$O$4,$O$5))</f>
        <v>0</v>
      </c>
    </row>
    <row r="425">
      <c r="A425" s="1" t="s">
        <v>114</v>
      </c>
      <c r="E425" s="27" t="s">
        <v>138</v>
      </c>
    </row>
    <row r="426" ht="39.6">
      <c r="A426" s="1" t="s">
        <v>116</v>
      </c>
      <c r="E426" s="32" t="s">
        <v>1339</v>
      </c>
    </row>
    <row r="427">
      <c r="A427" s="1" t="s">
        <v>117</v>
      </c>
      <c r="E427" s="27" t="s">
        <v>561</v>
      </c>
    </row>
    <row r="428">
      <c r="A428" s="1" t="s">
        <v>108</v>
      </c>
      <c r="B428" s="1">
        <v>105</v>
      </c>
      <c r="C428" s="26" t="s">
        <v>1340</v>
      </c>
      <c r="D428" t="s">
        <v>144</v>
      </c>
      <c r="E428" s="27" t="s">
        <v>1341</v>
      </c>
      <c r="F428" s="28" t="s">
        <v>558</v>
      </c>
      <c r="G428" s="29">
        <v>3</v>
      </c>
      <c r="H428" s="28">
        <v>0</v>
      </c>
      <c r="I428" s="30">
        <f>ROUND(G428*H428,P4)</f>
        <v>0</v>
      </c>
      <c r="L428" s="30">
        <v>0</v>
      </c>
      <c r="M428" s="24">
        <f>ROUND(G428*L428,P4)</f>
        <v>0</v>
      </c>
      <c r="N428" s="25" t="s">
        <v>559</v>
      </c>
      <c r="O428" s="31">
        <f>M428*AA428</f>
        <v>0</v>
      </c>
      <c r="P428" s="1">
        <v>3</v>
      </c>
      <c r="AA428" s="1">
        <f>IF(P428=1,$O$3,IF(P428=2,$O$4,$O$5))</f>
        <v>0</v>
      </c>
    </row>
    <row r="429">
      <c r="A429" s="1" t="s">
        <v>114</v>
      </c>
      <c r="E429" s="27" t="s">
        <v>138</v>
      </c>
    </row>
    <row r="430" ht="39.6">
      <c r="A430" s="1" t="s">
        <v>116</v>
      </c>
      <c r="E430" s="32" t="s">
        <v>1342</v>
      </c>
    </row>
    <row r="431">
      <c r="A431" s="1" t="s">
        <v>117</v>
      </c>
      <c r="E431" s="27" t="s">
        <v>566</v>
      </c>
    </row>
    <row r="432">
      <c r="A432" s="1" t="s">
        <v>108</v>
      </c>
      <c r="B432" s="1">
        <v>106</v>
      </c>
      <c r="C432" s="26" t="s">
        <v>1343</v>
      </c>
      <c r="D432" t="s">
        <v>144</v>
      </c>
      <c r="E432" s="27" t="s">
        <v>1344</v>
      </c>
      <c r="F432" s="28" t="s">
        <v>558</v>
      </c>
      <c r="G432" s="29">
        <v>3</v>
      </c>
      <c r="H432" s="28">
        <v>0</v>
      </c>
      <c r="I432" s="30">
        <f>ROUND(G432*H432,P4)</f>
        <v>0</v>
      </c>
      <c r="L432" s="30">
        <v>0</v>
      </c>
      <c r="M432" s="24">
        <f>ROUND(G432*L432,P4)</f>
        <v>0</v>
      </c>
      <c r="N432" s="25" t="s">
        <v>559</v>
      </c>
      <c r="O432" s="31">
        <f>M432*AA432</f>
        <v>0</v>
      </c>
      <c r="P432" s="1">
        <v>3</v>
      </c>
      <c r="AA432" s="1">
        <f>IF(P432=1,$O$3,IF(P432=2,$O$4,$O$5))</f>
        <v>0</v>
      </c>
    </row>
    <row r="433">
      <c r="A433" s="1" t="s">
        <v>114</v>
      </c>
      <c r="E433" s="27" t="s">
        <v>138</v>
      </c>
    </row>
    <row r="434" ht="39.6">
      <c r="A434" s="1" t="s">
        <v>116</v>
      </c>
      <c r="E434" s="32" t="s">
        <v>1345</v>
      </c>
    </row>
    <row r="435">
      <c r="A435" s="1" t="s">
        <v>117</v>
      </c>
      <c r="E435" s="27" t="s">
        <v>566</v>
      </c>
    </row>
    <row r="436">
      <c r="A436" s="1" t="s">
        <v>108</v>
      </c>
      <c r="B436" s="1">
        <v>107</v>
      </c>
      <c r="C436" s="26" t="s">
        <v>1346</v>
      </c>
      <c r="D436" t="s">
        <v>144</v>
      </c>
      <c r="E436" s="27" t="s">
        <v>1347</v>
      </c>
      <c r="F436" s="28" t="s">
        <v>558</v>
      </c>
      <c r="G436" s="29">
        <v>1</v>
      </c>
      <c r="H436" s="28">
        <v>0</v>
      </c>
      <c r="I436" s="30">
        <f>ROUND(G436*H436,P4)</f>
        <v>0</v>
      </c>
      <c r="L436" s="30">
        <v>0</v>
      </c>
      <c r="M436" s="24">
        <f>ROUND(G436*L436,P4)</f>
        <v>0</v>
      </c>
      <c r="N436" s="25" t="s">
        <v>559</v>
      </c>
      <c r="O436" s="31">
        <f>M436*AA436</f>
        <v>0</v>
      </c>
      <c r="P436" s="1">
        <v>3</v>
      </c>
      <c r="AA436" s="1">
        <f>IF(P436=1,$O$3,IF(P436=2,$O$4,$O$5))</f>
        <v>0</v>
      </c>
    </row>
    <row r="437">
      <c r="A437" s="1" t="s">
        <v>114</v>
      </c>
      <c r="E437" s="27" t="s">
        <v>138</v>
      </c>
    </row>
    <row r="438" ht="39.6">
      <c r="A438" s="1" t="s">
        <v>116</v>
      </c>
      <c r="E438" s="32" t="s">
        <v>1348</v>
      </c>
    </row>
    <row r="439">
      <c r="A439" s="1" t="s">
        <v>117</v>
      </c>
      <c r="E439" s="27" t="s">
        <v>566</v>
      </c>
    </row>
    <row r="440">
      <c r="A440" s="1" t="s">
        <v>108</v>
      </c>
      <c r="B440" s="1">
        <v>108</v>
      </c>
      <c r="C440" s="26" t="s">
        <v>1349</v>
      </c>
      <c r="D440" t="s">
        <v>144</v>
      </c>
      <c r="E440" s="27" t="s">
        <v>1350</v>
      </c>
      <c r="F440" s="28" t="s">
        <v>558</v>
      </c>
      <c r="G440" s="29">
        <v>1</v>
      </c>
      <c r="H440" s="28">
        <v>0</v>
      </c>
      <c r="I440" s="30">
        <f>ROUND(G440*H440,P4)</f>
        <v>0</v>
      </c>
      <c r="L440" s="30">
        <v>0</v>
      </c>
      <c r="M440" s="24">
        <f>ROUND(G440*L440,P4)</f>
        <v>0</v>
      </c>
      <c r="N440" s="25" t="s">
        <v>559</v>
      </c>
      <c r="O440" s="31">
        <f>M440*AA440</f>
        <v>0</v>
      </c>
      <c r="P440" s="1">
        <v>3</v>
      </c>
      <c r="AA440" s="1">
        <f>IF(P440=1,$O$3,IF(P440=2,$O$4,$O$5))</f>
        <v>0</v>
      </c>
    </row>
    <row r="441">
      <c r="A441" s="1" t="s">
        <v>114</v>
      </c>
      <c r="E441" s="27" t="s">
        <v>138</v>
      </c>
    </row>
    <row r="442" ht="39.6">
      <c r="A442" s="1" t="s">
        <v>116</v>
      </c>
      <c r="E442" s="32" t="s">
        <v>1351</v>
      </c>
    </row>
    <row r="443">
      <c r="A443" s="1" t="s">
        <v>117</v>
      </c>
      <c r="E443" s="27" t="s">
        <v>566</v>
      </c>
    </row>
    <row r="444">
      <c r="A444" s="1" t="s">
        <v>108</v>
      </c>
      <c r="B444" s="1">
        <v>109</v>
      </c>
      <c r="C444" s="26" t="s">
        <v>1352</v>
      </c>
      <c r="D444" t="s">
        <v>144</v>
      </c>
      <c r="E444" s="27" t="s">
        <v>1353</v>
      </c>
      <c r="F444" s="28" t="s">
        <v>558</v>
      </c>
      <c r="G444" s="29">
        <v>1</v>
      </c>
      <c r="H444" s="28">
        <v>0</v>
      </c>
      <c r="I444" s="30">
        <f>ROUND(G444*H444,P4)</f>
        <v>0</v>
      </c>
      <c r="L444" s="30">
        <v>0</v>
      </c>
      <c r="M444" s="24">
        <f>ROUND(G444*L444,P4)</f>
        <v>0</v>
      </c>
      <c r="N444" s="25" t="s">
        <v>559</v>
      </c>
      <c r="O444" s="31">
        <f>M444*AA444</f>
        <v>0</v>
      </c>
      <c r="P444" s="1">
        <v>3</v>
      </c>
      <c r="AA444" s="1">
        <f>IF(P444=1,$O$3,IF(P444=2,$O$4,$O$5))</f>
        <v>0</v>
      </c>
    </row>
    <row r="445">
      <c r="A445" s="1" t="s">
        <v>114</v>
      </c>
      <c r="E445" s="27" t="s">
        <v>138</v>
      </c>
    </row>
    <row r="446" ht="39.6">
      <c r="A446" s="1" t="s">
        <v>116</v>
      </c>
      <c r="E446" s="32" t="s">
        <v>1354</v>
      </c>
    </row>
    <row r="447">
      <c r="A447" s="1" t="s">
        <v>117</v>
      </c>
      <c r="E447" s="27" t="s">
        <v>566</v>
      </c>
    </row>
    <row r="448">
      <c r="A448" s="1" t="s">
        <v>108</v>
      </c>
      <c r="B448" s="1">
        <v>110</v>
      </c>
      <c r="C448" s="26" t="s">
        <v>1355</v>
      </c>
      <c r="D448" t="s">
        <v>144</v>
      </c>
      <c r="E448" s="27" t="s">
        <v>1356</v>
      </c>
      <c r="F448" s="28" t="s">
        <v>558</v>
      </c>
      <c r="G448" s="29">
        <v>5</v>
      </c>
      <c r="H448" s="28">
        <v>0</v>
      </c>
      <c r="I448" s="30">
        <f>ROUND(G448*H448,P4)</f>
        <v>0</v>
      </c>
      <c r="L448" s="30">
        <v>0</v>
      </c>
      <c r="M448" s="24">
        <f>ROUND(G448*L448,P4)</f>
        <v>0</v>
      </c>
      <c r="N448" s="25" t="s">
        <v>559</v>
      </c>
      <c r="O448" s="31">
        <f>M448*AA448</f>
        <v>0</v>
      </c>
      <c r="P448" s="1">
        <v>3</v>
      </c>
      <c r="AA448" s="1">
        <f>IF(P448=1,$O$3,IF(P448=2,$O$4,$O$5))</f>
        <v>0</v>
      </c>
    </row>
    <row r="449">
      <c r="A449" s="1" t="s">
        <v>114</v>
      </c>
      <c r="E449" s="27" t="s">
        <v>138</v>
      </c>
    </row>
    <row r="450" ht="39.6">
      <c r="A450" s="1" t="s">
        <v>116</v>
      </c>
      <c r="E450" s="32" t="s">
        <v>1357</v>
      </c>
    </row>
    <row r="451">
      <c r="A451" s="1" t="s">
        <v>117</v>
      </c>
      <c r="E451" s="27" t="s">
        <v>566</v>
      </c>
    </row>
    <row r="452">
      <c r="A452" s="1" t="s">
        <v>108</v>
      </c>
      <c r="B452" s="1">
        <v>111</v>
      </c>
      <c r="C452" s="26" t="s">
        <v>1358</v>
      </c>
      <c r="D452" t="s">
        <v>144</v>
      </c>
      <c r="E452" s="27" t="s">
        <v>1359</v>
      </c>
      <c r="F452" s="28" t="s">
        <v>558</v>
      </c>
      <c r="G452" s="29">
        <v>103</v>
      </c>
      <c r="H452" s="28">
        <v>0</v>
      </c>
      <c r="I452" s="30">
        <f>ROUND(G452*H452,P4)</f>
        <v>0</v>
      </c>
      <c r="L452" s="30">
        <v>0</v>
      </c>
      <c r="M452" s="24">
        <f>ROUND(G452*L452,P4)</f>
        <v>0</v>
      </c>
      <c r="N452" s="25" t="s">
        <v>559</v>
      </c>
      <c r="O452" s="31">
        <f>M452*AA452</f>
        <v>0</v>
      </c>
      <c r="P452" s="1">
        <v>3</v>
      </c>
      <c r="AA452" s="1">
        <f>IF(P452=1,$O$3,IF(P452=2,$O$4,$O$5))</f>
        <v>0</v>
      </c>
    </row>
    <row r="453">
      <c r="A453" s="1" t="s">
        <v>114</v>
      </c>
      <c r="E453" s="27" t="s">
        <v>138</v>
      </c>
    </row>
    <row r="454" ht="39.6">
      <c r="A454" s="1" t="s">
        <v>116</v>
      </c>
      <c r="E454" s="32" t="s">
        <v>1360</v>
      </c>
    </row>
    <row r="455">
      <c r="A455" s="1" t="s">
        <v>117</v>
      </c>
      <c r="E455" s="27" t="s">
        <v>566</v>
      </c>
    </row>
    <row r="456" ht="26.4">
      <c r="A456" s="1" t="s">
        <v>108</v>
      </c>
      <c r="B456" s="1">
        <v>112</v>
      </c>
      <c r="C456" s="26" t="s">
        <v>1361</v>
      </c>
      <c r="D456" t="s">
        <v>144</v>
      </c>
      <c r="E456" s="27" t="s">
        <v>1362</v>
      </c>
      <c r="F456" s="28" t="s">
        <v>558</v>
      </c>
      <c r="G456" s="29">
        <v>50</v>
      </c>
      <c r="H456" s="28">
        <v>0</v>
      </c>
      <c r="I456" s="30">
        <f>ROUND(G456*H456,P4)</f>
        <v>0</v>
      </c>
      <c r="L456" s="30">
        <v>0</v>
      </c>
      <c r="M456" s="24">
        <f>ROUND(G456*L456,P4)</f>
        <v>0</v>
      </c>
      <c r="N456" s="25" t="s">
        <v>559</v>
      </c>
      <c r="O456" s="31">
        <f>M456*AA456</f>
        <v>0</v>
      </c>
      <c r="P456" s="1">
        <v>3</v>
      </c>
      <c r="AA456" s="1">
        <f>IF(P456=1,$O$3,IF(P456=2,$O$4,$O$5))</f>
        <v>0</v>
      </c>
    </row>
    <row r="457">
      <c r="A457" s="1" t="s">
        <v>114</v>
      </c>
      <c r="E457" s="27" t="s">
        <v>138</v>
      </c>
    </row>
    <row r="458" ht="39.6">
      <c r="A458" s="1" t="s">
        <v>116</v>
      </c>
      <c r="E458" s="32" t="s">
        <v>1363</v>
      </c>
    </row>
    <row r="459">
      <c r="A459" s="1" t="s">
        <v>117</v>
      </c>
      <c r="E459" s="27" t="s">
        <v>561</v>
      </c>
    </row>
    <row r="460" ht="26.4">
      <c r="A460" s="1" t="s">
        <v>108</v>
      </c>
      <c r="B460" s="1">
        <v>113</v>
      </c>
      <c r="C460" s="26" t="s">
        <v>1364</v>
      </c>
      <c r="D460" t="s">
        <v>144</v>
      </c>
      <c r="E460" s="27" t="s">
        <v>1365</v>
      </c>
      <c r="F460" s="28" t="s">
        <v>645</v>
      </c>
      <c r="G460" s="29">
        <v>4</v>
      </c>
      <c r="H460" s="28">
        <v>0</v>
      </c>
      <c r="I460" s="30">
        <f>ROUND(G460*H460,P4)</f>
        <v>0</v>
      </c>
      <c r="L460" s="30">
        <v>0</v>
      </c>
      <c r="M460" s="24">
        <f>ROUND(G460*L460,P4)</f>
        <v>0</v>
      </c>
      <c r="N460" s="25" t="s">
        <v>559</v>
      </c>
      <c r="O460" s="31">
        <f>M460*AA460</f>
        <v>0</v>
      </c>
      <c r="P460" s="1">
        <v>3</v>
      </c>
      <c r="AA460" s="1">
        <f>IF(P460=1,$O$3,IF(P460=2,$O$4,$O$5))</f>
        <v>0</v>
      </c>
    </row>
    <row r="461">
      <c r="A461" s="1" t="s">
        <v>114</v>
      </c>
      <c r="E461" s="27" t="s">
        <v>138</v>
      </c>
    </row>
    <row r="462" ht="39.6">
      <c r="A462" s="1" t="s">
        <v>116</v>
      </c>
      <c r="E462" s="32" t="s">
        <v>1366</v>
      </c>
    </row>
    <row r="463">
      <c r="A463" s="1" t="s">
        <v>117</v>
      </c>
      <c r="E463" s="27" t="s">
        <v>561</v>
      </c>
    </row>
    <row r="464">
      <c r="A464" s="1" t="s">
        <v>108</v>
      </c>
      <c r="B464" s="1">
        <v>114</v>
      </c>
      <c r="C464" s="26" t="s">
        <v>1367</v>
      </c>
      <c r="D464" t="s">
        <v>144</v>
      </c>
      <c r="E464" s="27" t="s">
        <v>1368</v>
      </c>
      <c r="F464" s="28" t="s">
        <v>742</v>
      </c>
      <c r="G464" s="29">
        <v>96</v>
      </c>
      <c r="H464" s="28">
        <v>0</v>
      </c>
      <c r="I464" s="30">
        <f>ROUND(G464*H464,P4)</f>
        <v>0</v>
      </c>
      <c r="L464" s="30">
        <v>0</v>
      </c>
      <c r="M464" s="24">
        <f>ROUND(G464*L464,P4)</f>
        <v>0</v>
      </c>
      <c r="N464" s="25" t="s">
        <v>559</v>
      </c>
      <c r="O464" s="31">
        <f>M464*AA464</f>
        <v>0</v>
      </c>
      <c r="P464" s="1">
        <v>3</v>
      </c>
      <c r="AA464" s="1">
        <f>IF(P464=1,$O$3,IF(P464=2,$O$4,$O$5))</f>
        <v>0</v>
      </c>
    </row>
    <row r="465">
      <c r="A465" s="1" t="s">
        <v>114</v>
      </c>
      <c r="E465" s="27" t="s">
        <v>138</v>
      </c>
    </row>
    <row r="466" ht="39.6">
      <c r="A466" s="1" t="s">
        <v>116</v>
      </c>
      <c r="E466" s="32" t="s">
        <v>1369</v>
      </c>
    </row>
    <row r="467">
      <c r="A467" s="1" t="s">
        <v>117</v>
      </c>
      <c r="E467" s="27" t="s">
        <v>561</v>
      </c>
    </row>
    <row r="468">
      <c r="A468" s="1" t="s">
        <v>108</v>
      </c>
      <c r="B468" s="1">
        <v>115</v>
      </c>
      <c r="C468" s="26" t="s">
        <v>740</v>
      </c>
      <c r="D468" t="s">
        <v>144</v>
      </c>
      <c r="E468" s="27" t="s">
        <v>741</v>
      </c>
      <c r="F468" s="28" t="s">
        <v>742</v>
      </c>
      <c r="G468" s="29">
        <v>912</v>
      </c>
      <c r="H468" s="28">
        <v>0</v>
      </c>
      <c r="I468" s="30">
        <f>ROUND(G468*H468,P4)</f>
        <v>0</v>
      </c>
      <c r="L468" s="30">
        <v>0</v>
      </c>
      <c r="M468" s="24">
        <f>ROUND(G468*L468,P4)</f>
        <v>0</v>
      </c>
      <c r="N468" s="25" t="s">
        <v>559</v>
      </c>
      <c r="O468" s="31">
        <f>M468*AA468</f>
        <v>0</v>
      </c>
      <c r="P468" s="1">
        <v>3</v>
      </c>
      <c r="AA468" s="1">
        <f>IF(P468=1,$O$3,IF(P468=2,$O$4,$O$5))</f>
        <v>0</v>
      </c>
    </row>
    <row r="469">
      <c r="A469" s="1" t="s">
        <v>114</v>
      </c>
      <c r="E469" s="27" t="s">
        <v>138</v>
      </c>
    </row>
    <row r="470" ht="39.6">
      <c r="A470" s="1" t="s">
        <v>116</v>
      </c>
      <c r="E470" s="32" t="s">
        <v>1370</v>
      </c>
    </row>
    <row r="471">
      <c r="A471" s="1" t="s">
        <v>117</v>
      </c>
      <c r="E471" s="27" t="s">
        <v>566</v>
      </c>
    </row>
    <row r="472">
      <c r="A472" s="1" t="s">
        <v>108</v>
      </c>
      <c r="B472" s="1">
        <v>116</v>
      </c>
      <c r="C472" s="26" t="s">
        <v>750</v>
      </c>
      <c r="D472" t="s">
        <v>144</v>
      </c>
      <c r="E472" s="27" t="s">
        <v>751</v>
      </c>
      <c r="F472" s="28" t="s">
        <v>558</v>
      </c>
      <c r="G472" s="29">
        <v>900</v>
      </c>
      <c r="H472" s="28">
        <v>0</v>
      </c>
      <c r="I472" s="30">
        <f>ROUND(G472*H472,P4)</f>
        <v>0</v>
      </c>
      <c r="L472" s="30">
        <v>0</v>
      </c>
      <c r="M472" s="24">
        <f>ROUND(G472*L472,P4)</f>
        <v>0</v>
      </c>
      <c r="N472" s="25" t="s">
        <v>559</v>
      </c>
      <c r="O472" s="31">
        <f>M472*AA472</f>
        <v>0</v>
      </c>
      <c r="P472" s="1">
        <v>3</v>
      </c>
      <c r="AA472" s="1">
        <f>IF(P472=1,$O$3,IF(P472=2,$O$4,$O$5))</f>
        <v>0</v>
      </c>
    </row>
    <row r="473">
      <c r="A473" s="1" t="s">
        <v>114</v>
      </c>
      <c r="E473" s="27" t="s">
        <v>138</v>
      </c>
    </row>
    <row r="474" ht="39.6">
      <c r="A474" s="1" t="s">
        <v>116</v>
      </c>
      <c r="E474" s="32" t="s">
        <v>1371</v>
      </c>
    </row>
    <row r="475">
      <c r="A475" s="1" t="s">
        <v>117</v>
      </c>
      <c r="E475" s="27" t="s">
        <v>566</v>
      </c>
    </row>
    <row r="476">
      <c r="A476" s="1" t="s">
        <v>108</v>
      </c>
      <c r="B476" s="1">
        <v>117</v>
      </c>
      <c r="C476" s="26" t="s">
        <v>753</v>
      </c>
      <c r="D476" t="s">
        <v>144</v>
      </c>
      <c r="E476" s="27" t="s">
        <v>754</v>
      </c>
      <c r="F476" s="28" t="s">
        <v>558</v>
      </c>
      <c r="G476" s="29">
        <v>900</v>
      </c>
      <c r="H476" s="28">
        <v>0</v>
      </c>
      <c r="I476" s="30">
        <f>ROUND(G476*H476,P4)</f>
        <v>0</v>
      </c>
      <c r="L476" s="30">
        <v>0</v>
      </c>
      <c r="M476" s="24">
        <f>ROUND(G476*L476,P4)</f>
        <v>0</v>
      </c>
      <c r="N476" s="25" t="s">
        <v>559</v>
      </c>
      <c r="O476" s="31">
        <f>M476*AA476</f>
        <v>0</v>
      </c>
      <c r="P476" s="1">
        <v>3</v>
      </c>
      <c r="AA476" s="1">
        <f>IF(P476=1,$O$3,IF(P476=2,$O$4,$O$5))</f>
        <v>0</v>
      </c>
    </row>
    <row r="477">
      <c r="A477" s="1" t="s">
        <v>114</v>
      </c>
      <c r="E477" s="27" t="s">
        <v>138</v>
      </c>
    </row>
    <row r="478" ht="39.6">
      <c r="A478" s="1" t="s">
        <v>116</v>
      </c>
      <c r="E478" s="32" t="s">
        <v>1372</v>
      </c>
    </row>
    <row r="479">
      <c r="A479" s="1" t="s">
        <v>117</v>
      </c>
      <c r="E479" s="27" t="s">
        <v>566</v>
      </c>
    </row>
    <row r="480">
      <c r="A480" s="1" t="s">
        <v>108</v>
      </c>
      <c r="B480" s="1">
        <v>118</v>
      </c>
      <c r="C480" s="26" t="s">
        <v>756</v>
      </c>
      <c r="D480" t="s">
        <v>144</v>
      </c>
      <c r="E480" s="27" t="s">
        <v>757</v>
      </c>
      <c r="F480" s="28" t="s">
        <v>558</v>
      </c>
      <c r="G480" s="29">
        <v>84</v>
      </c>
      <c r="H480" s="28">
        <v>0</v>
      </c>
      <c r="I480" s="30">
        <f>ROUND(G480*H480,P4)</f>
        <v>0</v>
      </c>
      <c r="L480" s="30">
        <v>0</v>
      </c>
      <c r="M480" s="24">
        <f>ROUND(G480*L480,P4)</f>
        <v>0</v>
      </c>
      <c r="N480" s="25" t="s">
        <v>559</v>
      </c>
      <c r="O480" s="31">
        <f>M480*AA480</f>
        <v>0</v>
      </c>
      <c r="P480" s="1">
        <v>3</v>
      </c>
      <c r="AA480" s="1">
        <f>IF(P480=1,$O$3,IF(P480=2,$O$4,$O$5))</f>
        <v>0</v>
      </c>
    </row>
    <row r="481">
      <c r="A481" s="1" t="s">
        <v>114</v>
      </c>
      <c r="E481" s="27" t="s">
        <v>138</v>
      </c>
    </row>
    <row r="482" ht="39.6">
      <c r="A482" s="1" t="s">
        <v>116</v>
      </c>
      <c r="E482" s="32" t="s">
        <v>1373</v>
      </c>
    </row>
    <row r="483">
      <c r="A483" s="1" t="s">
        <v>117</v>
      </c>
      <c r="E483" s="27" t="s">
        <v>566</v>
      </c>
    </row>
    <row r="484">
      <c r="A484" s="1" t="s">
        <v>108</v>
      </c>
      <c r="B484" s="1">
        <v>119</v>
      </c>
      <c r="C484" s="26" t="s">
        <v>759</v>
      </c>
      <c r="D484" t="s">
        <v>144</v>
      </c>
      <c r="E484" s="27" t="s">
        <v>760</v>
      </c>
      <c r="F484" s="28" t="s">
        <v>558</v>
      </c>
      <c r="G484" s="29">
        <v>288</v>
      </c>
      <c r="H484" s="28">
        <v>0</v>
      </c>
      <c r="I484" s="30">
        <f>ROUND(G484*H484,P4)</f>
        <v>0</v>
      </c>
      <c r="L484" s="30">
        <v>0</v>
      </c>
      <c r="M484" s="24">
        <f>ROUND(G484*L484,P4)</f>
        <v>0</v>
      </c>
      <c r="N484" s="25" t="s">
        <v>559</v>
      </c>
      <c r="O484" s="31">
        <f>M484*AA484</f>
        <v>0</v>
      </c>
      <c r="P484" s="1">
        <v>3</v>
      </c>
      <c r="AA484" s="1">
        <f>IF(P484=1,$O$3,IF(P484=2,$O$4,$O$5))</f>
        <v>0</v>
      </c>
    </row>
    <row r="485">
      <c r="A485" s="1" t="s">
        <v>114</v>
      </c>
      <c r="E485" s="27" t="s">
        <v>138</v>
      </c>
    </row>
    <row r="486" ht="39.6">
      <c r="A486" s="1" t="s">
        <v>116</v>
      </c>
      <c r="E486" s="32" t="s">
        <v>1374</v>
      </c>
    </row>
    <row r="487">
      <c r="A487" s="1" t="s">
        <v>117</v>
      </c>
      <c r="E487" s="27" t="s">
        <v>566</v>
      </c>
    </row>
    <row r="488">
      <c r="A488" s="1" t="s">
        <v>108</v>
      </c>
      <c r="B488" s="1">
        <v>120</v>
      </c>
      <c r="C488" s="26" t="s">
        <v>762</v>
      </c>
      <c r="D488" t="s">
        <v>144</v>
      </c>
      <c r="E488" s="27" t="s">
        <v>763</v>
      </c>
      <c r="F488" s="28" t="s">
        <v>558</v>
      </c>
      <c r="G488" s="29">
        <v>288</v>
      </c>
      <c r="H488" s="28">
        <v>0</v>
      </c>
      <c r="I488" s="30">
        <f>ROUND(G488*H488,P4)</f>
        <v>0</v>
      </c>
      <c r="L488" s="30">
        <v>0</v>
      </c>
      <c r="M488" s="24">
        <f>ROUND(G488*L488,P4)</f>
        <v>0</v>
      </c>
      <c r="N488" s="25" t="s">
        <v>559</v>
      </c>
      <c r="O488" s="31">
        <f>M488*AA488</f>
        <v>0</v>
      </c>
      <c r="P488" s="1">
        <v>3</v>
      </c>
      <c r="AA488" s="1">
        <f>IF(P488=1,$O$3,IF(P488=2,$O$4,$O$5))</f>
        <v>0</v>
      </c>
    </row>
    <row r="489">
      <c r="A489" s="1" t="s">
        <v>114</v>
      </c>
      <c r="E489" s="27" t="s">
        <v>138</v>
      </c>
    </row>
    <row r="490" ht="39.6">
      <c r="A490" s="1" t="s">
        <v>116</v>
      </c>
      <c r="E490" s="32" t="s">
        <v>1375</v>
      </c>
    </row>
    <row r="491">
      <c r="A491" s="1" t="s">
        <v>117</v>
      </c>
      <c r="E491" s="27" t="s">
        <v>566</v>
      </c>
    </row>
    <row r="492">
      <c r="A492" s="1" t="s">
        <v>108</v>
      </c>
      <c r="B492" s="1">
        <v>121</v>
      </c>
      <c r="C492" s="26" t="s">
        <v>765</v>
      </c>
      <c r="D492" t="s">
        <v>144</v>
      </c>
      <c r="E492" s="27" t="s">
        <v>766</v>
      </c>
      <c r="F492" s="28" t="s">
        <v>558</v>
      </c>
      <c r="G492" s="29">
        <v>48</v>
      </c>
      <c r="H492" s="28">
        <v>0</v>
      </c>
      <c r="I492" s="30">
        <f>ROUND(G492*H492,P4)</f>
        <v>0</v>
      </c>
      <c r="L492" s="30">
        <v>0</v>
      </c>
      <c r="M492" s="24">
        <f>ROUND(G492*L492,P4)</f>
        <v>0</v>
      </c>
      <c r="N492" s="25" t="s">
        <v>559</v>
      </c>
      <c r="O492" s="31">
        <f>M492*AA492</f>
        <v>0</v>
      </c>
      <c r="P492" s="1">
        <v>3</v>
      </c>
      <c r="AA492" s="1">
        <f>IF(P492=1,$O$3,IF(P492=2,$O$4,$O$5))</f>
        <v>0</v>
      </c>
    </row>
    <row r="493">
      <c r="A493" s="1" t="s">
        <v>114</v>
      </c>
      <c r="E493" s="27" t="s">
        <v>138</v>
      </c>
    </row>
    <row r="494" ht="39.6">
      <c r="A494" s="1" t="s">
        <v>116</v>
      </c>
      <c r="E494" s="32" t="s">
        <v>1376</v>
      </c>
    </row>
    <row r="495">
      <c r="A495" s="1" t="s">
        <v>117</v>
      </c>
      <c r="E495" s="27" t="s">
        <v>566</v>
      </c>
    </row>
    <row r="496">
      <c r="A496" s="1" t="s">
        <v>108</v>
      </c>
      <c r="B496" s="1">
        <v>122</v>
      </c>
      <c r="C496" s="26" t="s">
        <v>1377</v>
      </c>
      <c r="D496" t="s">
        <v>144</v>
      </c>
      <c r="E496" s="27" t="s">
        <v>1378</v>
      </c>
      <c r="F496" s="28" t="s">
        <v>558</v>
      </c>
      <c r="G496" s="29">
        <v>2</v>
      </c>
      <c r="H496" s="28">
        <v>0</v>
      </c>
      <c r="I496" s="30">
        <f>ROUND(G496*H496,P4)</f>
        <v>0</v>
      </c>
      <c r="L496" s="30">
        <v>0</v>
      </c>
      <c r="M496" s="24">
        <f>ROUND(G496*L496,P4)</f>
        <v>0</v>
      </c>
      <c r="N496" s="25" t="s">
        <v>559</v>
      </c>
      <c r="O496" s="31">
        <f>M496*AA496</f>
        <v>0</v>
      </c>
      <c r="P496" s="1">
        <v>3</v>
      </c>
      <c r="AA496" s="1">
        <f>IF(P496=1,$O$3,IF(P496=2,$O$4,$O$5))</f>
        <v>0</v>
      </c>
    </row>
    <row r="497">
      <c r="A497" s="1" t="s">
        <v>114</v>
      </c>
      <c r="E497" s="27" t="s">
        <v>138</v>
      </c>
    </row>
    <row r="498" ht="39.6">
      <c r="A498" s="1" t="s">
        <v>116</v>
      </c>
      <c r="E498" s="32" t="s">
        <v>1379</v>
      </c>
    </row>
    <row r="499">
      <c r="A499" s="1" t="s">
        <v>117</v>
      </c>
      <c r="E499" s="27" t="s">
        <v>561</v>
      </c>
    </row>
    <row r="500">
      <c r="A500" s="1" t="s">
        <v>108</v>
      </c>
      <c r="B500" s="1">
        <v>123</v>
      </c>
      <c r="C500" s="26" t="s">
        <v>1380</v>
      </c>
      <c r="D500" t="s">
        <v>144</v>
      </c>
      <c r="E500" s="27" t="s">
        <v>1381</v>
      </c>
      <c r="F500" s="28" t="s">
        <v>558</v>
      </c>
      <c r="G500" s="29">
        <v>2</v>
      </c>
      <c r="H500" s="28">
        <v>0</v>
      </c>
      <c r="I500" s="30">
        <f>ROUND(G500*H500,P4)</f>
        <v>0</v>
      </c>
      <c r="L500" s="30">
        <v>0</v>
      </c>
      <c r="M500" s="24">
        <f>ROUND(G500*L500,P4)</f>
        <v>0</v>
      </c>
      <c r="N500" s="25" t="s">
        <v>559</v>
      </c>
      <c r="O500" s="31">
        <f>M500*AA500</f>
        <v>0</v>
      </c>
      <c r="P500" s="1">
        <v>3</v>
      </c>
      <c r="AA500" s="1">
        <f>IF(P500=1,$O$3,IF(P500=2,$O$4,$O$5))</f>
        <v>0</v>
      </c>
    </row>
    <row r="501">
      <c r="A501" s="1" t="s">
        <v>114</v>
      </c>
      <c r="E501" s="27" t="s">
        <v>138</v>
      </c>
    </row>
    <row r="502" ht="39.6">
      <c r="A502" s="1" t="s">
        <v>116</v>
      </c>
      <c r="E502" s="32" t="s">
        <v>1382</v>
      </c>
    </row>
    <row r="503">
      <c r="A503" s="1" t="s">
        <v>117</v>
      </c>
      <c r="E503" s="27" t="s">
        <v>561</v>
      </c>
    </row>
    <row r="504">
      <c r="A504" s="1" t="s">
        <v>108</v>
      </c>
      <c r="B504" s="1">
        <v>124</v>
      </c>
      <c r="C504" s="26" t="s">
        <v>1383</v>
      </c>
      <c r="D504" t="s">
        <v>144</v>
      </c>
      <c r="E504" s="27" t="s">
        <v>1384</v>
      </c>
      <c r="F504" s="28" t="s">
        <v>558</v>
      </c>
      <c r="G504" s="29">
        <v>1</v>
      </c>
      <c r="H504" s="28">
        <v>0</v>
      </c>
      <c r="I504" s="30">
        <f>ROUND(G504*H504,P4)</f>
        <v>0</v>
      </c>
      <c r="L504" s="30">
        <v>0</v>
      </c>
      <c r="M504" s="24">
        <f>ROUND(G504*L504,P4)</f>
        <v>0</v>
      </c>
      <c r="N504" s="25" t="s">
        <v>559</v>
      </c>
      <c r="O504" s="31">
        <f>M504*AA504</f>
        <v>0</v>
      </c>
      <c r="P504" s="1">
        <v>3</v>
      </c>
      <c r="AA504" s="1">
        <f>IF(P504=1,$O$3,IF(P504=2,$O$4,$O$5))</f>
        <v>0</v>
      </c>
    </row>
    <row r="505">
      <c r="A505" s="1" t="s">
        <v>114</v>
      </c>
      <c r="E505" s="27" t="s">
        <v>138</v>
      </c>
    </row>
    <row r="506" ht="39.6">
      <c r="A506" s="1" t="s">
        <v>116</v>
      </c>
      <c r="E506" s="32" t="s">
        <v>1385</v>
      </c>
    </row>
    <row r="507">
      <c r="A507" s="1" t="s">
        <v>117</v>
      </c>
      <c r="E507" s="27" t="s">
        <v>561</v>
      </c>
    </row>
    <row r="508">
      <c r="A508" s="1" t="s">
        <v>108</v>
      </c>
      <c r="B508" s="1">
        <v>125</v>
      </c>
      <c r="C508" s="26" t="s">
        <v>1386</v>
      </c>
      <c r="D508" t="s">
        <v>144</v>
      </c>
      <c r="E508" s="27" t="s">
        <v>1387</v>
      </c>
      <c r="F508" s="28" t="s">
        <v>558</v>
      </c>
      <c r="G508" s="29">
        <v>37</v>
      </c>
      <c r="H508" s="28">
        <v>0</v>
      </c>
      <c r="I508" s="30">
        <f>ROUND(G508*H508,P4)</f>
        <v>0</v>
      </c>
      <c r="L508" s="30">
        <v>0</v>
      </c>
      <c r="M508" s="24">
        <f>ROUND(G508*L508,P4)</f>
        <v>0</v>
      </c>
      <c r="N508" s="25" t="s">
        <v>559</v>
      </c>
      <c r="O508" s="31">
        <f>M508*AA508</f>
        <v>0</v>
      </c>
      <c r="P508" s="1">
        <v>3</v>
      </c>
      <c r="AA508" s="1">
        <f>IF(P508=1,$O$3,IF(P508=2,$O$4,$O$5))</f>
        <v>0</v>
      </c>
    </row>
    <row r="509">
      <c r="A509" s="1" t="s">
        <v>114</v>
      </c>
      <c r="E509" s="27" t="s">
        <v>138</v>
      </c>
    </row>
    <row r="510" ht="39.6">
      <c r="A510" s="1" t="s">
        <v>116</v>
      </c>
      <c r="E510" s="32" t="s">
        <v>1388</v>
      </c>
    </row>
    <row r="511">
      <c r="A511" s="1" t="s">
        <v>117</v>
      </c>
      <c r="E511" s="27" t="s">
        <v>566</v>
      </c>
    </row>
    <row r="512">
      <c r="A512" s="1" t="s">
        <v>108</v>
      </c>
      <c r="B512" s="1">
        <v>126</v>
      </c>
      <c r="C512" s="26" t="s">
        <v>1389</v>
      </c>
      <c r="D512" t="s">
        <v>144</v>
      </c>
      <c r="E512" s="27" t="s">
        <v>1390</v>
      </c>
      <c r="F512" s="28" t="s">
        <v>558</v>
      </c>
      <c r="G512" s="29">
        <v>37</v>
      </c>
      <c r="H512" s="28">
        <v>0</v>
      </c>
      <c r="I512" s="30">
        <f>ROUND(G512*H512,P4)</f>
        <v>0</v>
      </c>
      <c r="L512" s="30">
        <v>0</v>
      </c>
      <c r="M512" s="24">
        <f>ROUND(G512*L512,P4)</f>
        <v>0</v>
      </c>
      <c r="N512" s="25" t="s">
        <v>559</v>
      </c>
      <c r="O512" s="31">
        <f>M512*AA512</f>
        <v>0</v>
      </c>
      <c r="P512" s="1">
        <v>3</v>
      </c>
      <c r="AA512" s="1">
        <f>IF(P512=1,$O$3,IF(P512=2,$O$4,$O$5))</f>
        <v>0</v>
      </c>
    </row>
    <row r="513">
      <c r="A513" s="1" t="s">
        <v>114</v>
      </c>
      <c r="E513" s="27" t="s">
        <v>138</v>
      </c>
    </row>
    <row r="514" ht="39.6">
      <c r="A514" s="1" t="s">
        <v>116</v>
      </c>
      <c r="E514" s="32" t="s">
        <v>1391</v>
      </c>
    </row>
    <row r="515">
      <c r="A515" s="1" t="s">
        <v>117</v>
      </c>
      <c r="E515" s="27" t="s">
        <v>566</v>
      </c>
    </row>
    <row r="516">
      <c r="A516" s="1" t="s">
        <v>108</v>
      </c>
      <c r="B516" s="1">
        <v>127</v>
      </c>
      <c r="C516" s="26" t="s">
        <v>768</v>
      </c>
      <c r="D516" t="s">
        <v>144</v>
      </c>
      <c r="E516" s="27" t="s">
        <v>769</v>
      </c>
      <c r="F516" s="28" t="s">
        <v>558</v>
      </c>
      <c r="G516" s="29">
        <v>6</v>
      </c>
      <c r="H516" s="28">
        <v>0</v>
      </c>
      <c r="I516" s="30">
        <f>ROUND(G516*H516,P4)</f>
        <v>0</v>
      </c>
      <c r="L516" s="30">
        <v>0</v>
      </c>
      <c r="M516" s="24">
        <f>ROUND(G516*L516,P4)</f>
        <v>0</v>
      </c>
      <c r="N516" s="25" t="s">
        <v>559</v>
      </c>
      <c r="O516" s="31">
        <f>M516*AA516</f>
        <v>0</v>
      </c>
      <c r="P516" s="1">
        <v>3</v>
      </c>
      <c r="AA516" s="1">
        <f>IF(P516=1,$O$3,IF(P516=2,$O$4,$O$5))</f>
        <v>0</v>
      </c>
    </row>
    <row r="517">
      <c r="A517" s="1" t="s">
        <v>114</v>
      </c>
      <c r="E517" s="27" t="s">
        <v>138</v>
      </c>
    </row>
    <row r="518" ht="39.6">
      <c r="A518" s="1" t="s">
        <v>116</v>
      </c>
      <c r="E518" s="32" t="s">
        <v>1392</v>
      </c>
    </row>
    <row r="519">
      <c r="A519" s="1" t="s">
        <v>117</v>
      </c>
      <c r="E519" s="27" t="s">
        <v>566</v>
      </c>
    </row>
    <row r="520">
      <c r="A520" s="1" t="s">
        <v>108</v>
      </c>
      <c r="B520" s="1">
        <v>128</v>
      </c>
      <c r="C520" s="26" t="s">
        <v>1393</v>
      </c>
      <c r="D520" t="s">
        <v>144</v>
      </c>
      <c r="E520" s="27" t="s">
        <v>1394</v>
      </c>
      <c r="F520" s="28" t="s">
        <v>558</v>
      </c>
      <c r="G520" s="29">
        <v>1</v>
      </c>
      <c r="H520" s="28">
        <v>0</v>
      </c>
      <c r="I520" s="30">
        <f>ROUND(G520*H520,P4)</f>
        <v>0</v>
      </c>
      <c r="L520" s="30">
        <v>0</v>
      </c>
      <c r="M520" s="24">
        <f>ROUND(G520*L520,P4)</f>
        <v>0</v>
      </c>
      <c r="N520" s="25" t="s">
        <v>559</v>
      </c>
      <c r="O520" s="31">
        <f>M520*AA520</f>
        <v>0</v>
      </c>
      <c r="P520" s="1">
        <v>3</v>
      </c>
      <c r="AA520" s="1">
        <f>IF(P520=1,$O$3,IF(P520=2,$O$4,$O$5))</f>
        <v>0</v>
      </c>
    </row>
    <row r="521">
      <c r="A521" s="1" t="s">
        <v>114</v>
      </c>
      <c r="E521" s="27" t="s">
        <v>138</v>
      </c>
    </row>
    <row r="522" ht="39.6">
      <c r="A522" s="1" t="s">
        <v>116</v>
      </c>
      <c r="E522" s="32" t="s">
        <v>1395</v>
      </c>
    </row>
    <row r="523">
      <c r="A523" s="1" t="s">
        <v>117</v>
      </c>
      <c r="E523" s="27" t="s">
        <v>566</v>
      </c>
    </row>
    <row r="524">
      <c r="A524" s="1" t="s">
        <v>108</v>
      </c>
      <c r="B524" s="1">
        <v>129</v>
      </c>
      <c r="C524" s="26" t="s">
        <v>1396</v>
      </c>
      <c r="D524" t="s">
        <v>144</v>
      </c>
      <c r="E524" s="27" t="s">
        <v>1397</v>
      </c>
      <c r="F524" s="28" t="s">
        <v>558</v>
      </c>
      <c r="G524" s="29">
        <v>1</v>
      </c>
      <c r="H524" s="28">
        <v>0</v>
      </c>
      <c r="I524" s="30">
        <f>ROUND(G524*H524,P4)</f>
        <v>0</v>
      </c>
      <c r="L524" s="30">
        <v>0</v>
      </c>
      <c r="M524" s="24">
        <f>ROUND(G524*L524,P4)</f>
        <v>0</v>
      </c>
      <c r="N524" s="25" t="s">
        <v>559</v>
      </c>
      <c r="O524" s="31">
        <f>M524*AA524</f>
        <v>0</v>
      </c>
      <c r="P524" s="1">
        <v>3</v>
      </c>
      <c r="AA524" s="1">
        <f>IF(P524=1,$O$3,IF(P524=2,$O$4,$O$5))</f>
        <v>0</v>
      </c>
    </row>
    <row r="525">
      <c r="A525" s="1" t="s">
        <v>114</v>
      </c>
      <c r="E525" s="27" t="s">
        <v>138</v>
      </c>
    </row>
    <row r="526" ht="39.6">
      <c r="A526" s="1" t="s">
        <v>116</v>
      </c>
      <c r="E526" s="32" t="s">
        <v>1398</v>
      </c>
    </row>
    <row r="527">
      <c r="A527" s="1" t="s">
        <v>117</v>
      </c>
      <c r="E527" s="27" t="s">
        <v>566</v>
      </c>
    </row>
    <row r="528">
      <c r="A528" s="1" t="s">
        <v>108</v>
      </c>
      <c r="B528" s="1">
        <v>130</v>
      </c>
      <c r="C528" s="26" t="s">
        <v>774</v>
      </c>
      <c r="D528" t="s">
        <v>144</v>
      </c>
      <c r="E528" s="27" t="s">
        <v>775</v>
      </c>
      <c r="F528" s="28" t="s">
        <v>776</v>
      </c>
      <c r="G528" s="29">
        <v>34</v>
      </c>
      <c r="H528" s="28">
        <v>0</v>
      </c>
      <c r="I528" s="30">
        <f>ROUND(G528*H528,P4)</f>
        <v>0</v>
      </c>
      <c r="L528" s="30">
        <v>0</v>
      </c>
      <c r="M528" s="24">
        <f>ROUND(G528*L528,P4)</f>
        <v>0</v>
      </c>
      <c r="N528" s="25" t="s">
        <v>559</v>
      </c>
      <c r="O528" s="31">
        <f>M528*AA528</f>
        <v>0</v>
      </c>
      <c r="P528" s="1">
        <v>3</v>
      </c>
      <c r="AA528" s="1">
        <f>IF(P528=1,$O$3,IF(P528=2,$O$4,$O$5))</f>
        <v>0</v>
      </c>
    </row>
    <row r="529" ht="26.4">
      <c r="A529" s="1" t="s">
        <v>114</v>
      </c>
      <c r="E529" s="27" t="s">
        <v>777</v>
      </c>
    </row>
    <row r="530" ht="39.6">
      <c r="A530" s="1" t="s">
        <v>116</v>
      </c>
      <c r="E530" s="32" t="s">
        <v>1399</v>
      </c>
    </row>
    <row r="531">
      <c r="A531" s="1" t="s">
        <v>117</v>
      </c>
      <c r="E531" s="27" t="s">
        <v>561</v>
      </c>
    </row>
    <row r="532">
      <c r="A532" s="1" t="s">
        <v>108</v>
      </c>
      <c r="B532" s="1">
        <v>131</v>
      </c>
      <c r="C532" s="26" t="s">
        <v>396</v>
      </c>
      <c r="D532" t="s">
        <v>144</v>
      </c>
      <c r="E532" s="27" t="s">
        <v>397</v>
      </c>
      <c r="F532" s="28" t="s">
        <v>779</v>
      </c>
      <c r="G532" s="29">
        <v>120</v>
      </c>
      <c r="H532" s="28">
        <v>0</v>
      </c>
      <c r="I532" s="30">
        <f>ROUND(G532*H532,P4)</f>
        <v>0</v>
      </c>
      <c r="L532" s="30">
        <v>0</v>
      </c>
      <c r="M532" s="24">
        <f>ROUND(G532*L532,P4)</f>
        <v>0</v>
      </c>
      <c r="N532" s="25" t="s">
        <v>559</v>
      </c>
      <c r="O532" s="31">
        <f>M532*AA532</f>
        <v>0</v>
      </c>
      <c r="P532" s="1">
        <v>3</v>
      </c>
      <c r="AA532" s="1">
        <f>IF(P532=1,$O$3,IF(P532=2,$O$4,$O$5))</f>
        <v>0</v>
      </c>
    </row>
    <row r="533">
      <c r="A533" s="1" t="s">
        <v>114</v>
      </c>
      <c r="E533" s="27" t="s">
        <v>138</v>
      </c>
    </row>
    <row r="534" ht="39.6">
      <c r="A534" s="1" t="s">
        <v>116</v>
      </c>
      <c r="E534" s="32" t="s">
        <v>1400</v>
      </c>
    </row>
    <row r="535">
      <c r="A535" s="1" t="s">
        <v>117</v>
      </c>
      <c r="E535" s="27" t="s">
        <v>566</v>
      </c>
    </row>
    <row r="536">
      <c r="A536" s="1" t="s">
        <v>108</v>
      </c>
      <c r="B536" s="1">
        <v>132</v>
      </c>
      <c r="C536" s="26" t="s">
        <v>781</v>
      </c>
      <c r="D536" t="s">
        <v>144</v>
      </c>
      <c r="E536" s="27" t="s">
        <v>1401</v>
      </c>
      <c r="F536" s="28" t="s">
        <v>569</v>
      </c>
      <c r="G536" s="29">
        <v>39200</v>
      </c>
      <c r="H536" s="28">
        <v>0</v>
      </c>
      <c r="I536" s="30">
        <f>ROUND(G536*H536,P4)</f>
        <v>0</v>
      </c>
      <c r="L536" s="30">
        <v>0</v>
      </c>
      <c r="M536" s="24">
        <f>ROUND(G536*L536,P4)</f>
        <v>0</v>
      </c>
      <c r="N536" s="25" t="s">
        <v>138</v>
      </c>
      <c r="O536" s="31">
        <f>M536*AA536</f>
        <v>0</v>
      </c>
      <c r="P536" s="1">
        <v>3</v>
      </c>
      <c r="AA536" s="1">
        <f>IF(P536=1,$O$3,IF(P536=2,$O$4,$O$5))</f>
        <v>0</v>
      </c>
    </row>
    <row r="537">
      <c r="A537" s="1" t="s">
        <v>114</v>
      </c>
      <c r="E537" s="27" t="s">
        <v>138</v>
      </c>
    </row>
    <row r="538" ht="39.6">
      <c r="A538" s="1" t="s">
        <v>116</v>
      </c>
      <c r="E538" s="32" t="s">
        <v>1402</v>
      </c>
    </row>
    <row r="539" ht="105.6">
      <c r="A539" s="1" t="s">
        <v>117</v>
      </c>
      <c r="E539" s="27" t="s">
        <v>1403</v>
      </c>
    </row>
    <row r="540" ht="26.4">
      <c r="A540" s="1" t="s">
        <v>108</v>
      </c>
      <c r="B540" s="1">
        <v>133</v>
      </c>
      <c r="C540" s="26" t="s">
        <v>109</v>
      </c>
      <c r="D540" t="s">
        <v>110</v>
      </c>
      <c r="E540" s="27" t="s">
        <v>111</v>
      </c>
      <c r="F540" s="28" t="s">
        <v>112</v>
      </c>
      <c r="G540" s="29">
        <v>183.59999999999999</v>
      </c>
      <c r="H540" s="28">
        <v>0</v>
      </c>
      <c r="I540" s="30">
        <f>ROUND(G540*H540,P4)</f>
        <v>0</v>
      </c>
      <c r="L540" s="30">
        <v>0</v>
      </c>
      <c r="M540" s="24">
        <f>ROUND(G540*L540,P4)</f>
        <v>0</v>
      </c>
      <c r="N540" s="25" t="s">
        <v>785</v>
      </c>
      <c r="O540" s="31">
        <f>M540*AA540</f>
        <v>0</v>
      </c>
      <c r="P540" s="1">
        <v>3</v>
      </c>
      <c r="AA540" s="1">
        <f>IF(P540=1,$O$3,IF(P540=2,$O$4,$O$5))</f>
        <v>0</v>
      </c>
    </row>
    <row r="541" ht="26.4">
      <c r="A541" s="1" t="s">
        <v>114</v>
      </c>
      <c r="E541" s="27" t="s">
        <v>115</v>
      </c>
    </row>
    <row r="542" ht="39.6">
      <c r="A542" s="1" t="s">
        <v>116</v>
      </c>
      <c r="E542" s="32" t="s">
        <v>1404</v>
      </c>
    </row>
    <row r="543" ht="198">
      <c r="A543" s="1" t="s">
        <v>117</v>
      </c>
      <c r="E543" s="27" t="s">
        <v>787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COUNTIFS(L8:L410,"=0",A8:A410,"P")+COUNTIFS(L8:L410,"",A8:A410,"P")+SUM(Q8:Q410)</f>
        <v>0</v>
      </c>
    </row>
    <row r="8">
      <c r="A8" s="1" t="s">
        <v>100</v>
      </c>
      <c r="C8" s="22" t="s">
        <v>1405</v>
      </c>
      <c r="E8" s="23" t="s">
        <v>31</v>
      </c>
      <c r="L8" s="24">
        <f>L9</f>
        <v>0</v>
      </c>
      <c r="M8" s="24">
        <f>M9</f>
        <v>0</v>
      </c>
      <c r="N8" s="25"/>
    </row>
    <row r="9">
      <c r="A9" s="1" t="s">
        <v>102</v>
      </c>
      <c r="C9" s="22" t="s">
        <v>1406</v>
      </c>
      <c r="E9" s="23" t="s">
        <v>1407</v>
      </c>
      <c r="L9" s="24">
        <f>L10+L15+L44+L393</f>
        <v>0</v>
      </c>
      <c r="M9" s="24">
        <f>M10+M15+M44+M393</f>
        <v>0</v>
      </c>
      <c r="N9" s="25"/>
    </row>
    <row r="10">
      <c r="A10" s="1" t="s">
        <v>105</v>
      </c>
      <c r="C10" s="22" t="s">
        <v>483</v>
      </c>
      <c r="E10" s="23" t="s">
        <v>107</v>
      </c>
      <c r="L10" s="24">
        <f>SUMIFS(L11:L14,A11:A14,"P")</f>
        <v>0</v>
      </c>
      <c r="M10" s="24">
        <f>SUMIFS(M11:M14,A11:A14,"P")</f>
        <v>0</v>
      </c>
      <c r="N10" s="25"/>
    </row>
    <row r="11">
      <c r="A11" s="1" t="s">
        <v>108</v>
      </c>
      <c r="B11" s="1">
        <v>99</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1408</v>
      </c>
      <c r="L15" s="24">
        <f>SUMIFS(L16:L43,A16:A43,"P")</f>
        <v>0</v>
      </c>
      <c r="M15" s="24">
        <f>SUMIFS(M16:M43,A16:A43,"P")</f>
        <v>0</v>
      </c>
      <c r="N15" s="25"/>
    </row>
    <row r="16">
      <c r="A16" s="1" t="s">
        <v>108</v>
      </c>
      <c r="B16" s="1">
        <v>1</v>
      </c>
      <c r="C16" s="26" t="s">
        <v>1409</v>
      </c>
      <c r="D16" t="s">
        <v>138</v>
      </c>
      <c r="E16" s="27" t="s">
        <v>552</v>
      </c>
      <c r="F16" s="28" t="s">
        <v>569</v>
      </c>
      <c r="G16" s="29">
        <v>0.5</v>
      </c>
      <c r="H16" s="28">
        <v>0</v>
      </c>
      <c r="I16" s="30">
        <f>ROUND(G16*H16,P4)</f>
        <v>0</v>
      </c>
      <c r="L16" s="30">
        <v>0</v>
      </c>
      <c r="M16" s="24">
        <f>ROUND(G16*L16,P4)</f>
        <v>0</v>
      </c>
      <c r="N16" s="25" t="s">
        <v>138</v>
      </c>
      <c r="O16" s="31">
        <f>M16*AA16</f>
        <v>0</v>
      </c>
      <c r="P16" s="1">
        <v>3</v>
      </c>
      <c r="AA16" s="1">
        <f>IF(P16=1,$O$3,IF(P16=2,$O$4,$O$5))</f>
        <v>0</v>
      </c>
    </row>
    <row r="17">
      <c r="A17" s="1" t="s">
        <v>114</v>
      </c>
      <c r="E17" s="27" t="s">
        <v>138</v>
      </c>
    </row>
    <row r="18" ht="26.4">
      <c r="A18" s="1" t="s">
        <v>116</v>
      </c>
      <c r="E18" s="32" t="s">
        <v>1410</v>
      </c>
    </row>
    <row r="19">
      <c r="A19" s="1" t="s">
        <v>117</v>
      </c>
      <c r="E19" s="27" t="s">
        <v>561</v>
      </c>
    </row>
    <row r="20" ht="26.4">
      <c r="A20" s="1" t="s">
        <v>108</v>
      </c>
      <c r="B20" s="1">
        <v>2</v>
      </c>
      <c r="C20" s="26" t="s">
        <v>580</v>
      </c>
      <c r="D20" t="s">
        <v>138</v>
      </c>
      <c r="E20" s="27" t="s">
        <v>581</v>
      </c>
      <c r="F20" s="28" t="s">
        <v>159</v>
      </c>
      <c r="G20" s="29">
        <v>5</v>
      </c>
      <c r="H20" s="28">
        <v>0</v>
      </c>
      <c r="I20" s="30">
        <f>ROUND(G20*H20,P4)</f>
        <v>0</v>
      </c>
      <c r="L20" s="30">
        <v>0</v>
      </c>
      <c r="M20" s="24">
        <f>ROUND(G20*L20,P4)</f>
        <v>0</v>
      </c>
      <c r="N20" s="25" t="s">
        <v>559</v>
      </c>
      <c r="O20" s="31">
        <f>M20*AA20</f>
        <v>0</v>
      </c>
      <c r="P20" s="1">
        <v>3</v>
      </c>
      <c r="AA20" s="1">
        <f>IF(P20=1,$O$3,IF(P20=2,$O$4,$O$5))</f>
        <v>0</v>
      </c>
    </row>
    <row r="21">
      <c r="A21" s="1" t="s">
        <v>114</v>
      </c>
      <c r="E21" s="27" t="s">
        <v>138</v>
      </c>
    </row>
    <row r="22" ht="26.4">
      <c r="A22" s="1" t="s">
        <v>116</v>
      </c>
      <c r="E22" s="32" t="s">
        <v>1100</v>
      </c>
    </row>
    <row r="23">
      <c r="A23" s="1" t="s">
        <v>117</v>
      </c>
      <c r="E23" s="27" t="s">
        <v>561</v>
      </c>
    </row>
    <row r="24">
      <c r="A24" s="1" t="s">
        <v>108</v>
      </c>
      <c r="B24" s="1">
        <v>3</v>
      </c>
      <c r="C24" s="26" t="s">
        <v>1411</v>
      </c>
      <c r="D24" t="s">
        <v>138</v>
      </c>
      <c r="E24" s="27" t="s">
        <v>1412</v>
      </c>
      <c r="F24" s="28" t="s">
        <v>153</v>
      </c>
      <c r="G24" s="29">
        <v>2</v>
      </c>
      <c r="H24" s="28">
        <v>0</v>
      </c>
      <c r="I24" s="30">
        <f>ROUND(G24*H24,P4)</f>
        <v>0</v>
      </c>
      <c r="L24" s="30">
        <v>0</v>
      </c>
      <c r="M24" s="24">
        <f>ROUND(G24*L24,P4)</f>
        <v>0</v>
      </c>
      <c r="N24" s="25" t="s">
        <v>559</v>
      </c>
      <c r="O24" s="31">
        <f>M24*AA24</f>
        <v>0</v>
      </c>
      <c r="P24" s="1">
        <v>3</v>
      </c>
      <c r="AA24" s="1">
        <f>IF(P24=1,$O$3,IF(P24=2,$O$4,$O$5))</f>
        <v>0</v>
      </c>
    </row>
    <row r="25">
      <c r="A25" s="1" t="s">
        <v>114</v>
      </c>
      <c r="E25" s="27" t="s">
        <v>138</v>
      </c>
    </row>
    <row r="26" ht="26.4">
      <c r="A26" s="1" t="s">
        <v>116</v>
      </c>
      <c r="E26" s="32" t="s">
        <v>1046</v>
      </c>
    </row>
    <row r="27">
      <c r="A27" s="1" t="s">
        <v>117</v>
      </c>
      <c r="E27" s="27" t="s">
        <v>561</v>
      </c>
    </row>
    <row r="28" ht="26.4">
      <c r="A28" s="1" t="s">
        <v>108</v>
      </c>
      <c r="B28" s="1">
        <v>4</v>
      </c>
      <c r="C28" s="26" t="s">
        <v>157</v>
      </c>
      <c r="D28" t="s">
        <v>138</v>
      </c>
      <c r="E28" s="27" t="s">
        <v>158</v>
      </c>
      <c r="F28" s="28" t="s">
        <v>159</v>
      </c>
      <c r="G28" s="29">
        <v>30</v>
      </c>
      <c r="H28" s="28">
        <v>0</v>
      </c>
      <c r="I28" s="30">
        <f>ROUND(G28*H28,P4)</f>
        <v>0</v>
      </c>
      <c r="L28" s="30">
        <v>0</v>
      </c>
      <c r="M28" s="24">
        <f>ROUND(G28*L28,P4)</f>
        <v>0</v>
      </c>
      <c r="N28" s="25" t="s">
        <v>559</v>
      </c>
      <c r="O28" s="31">
        <f>M28*AA28</f>
        <v>0</v>
      </c>
      <c r="P28" s="1">
        <v>3</v>
      </c>
      <c r="AA28" s="1">
        <f>IF(P28=1,$O$3,IF(P28=2,$O$4,$O$5))</f>
        <v>0</v>
      </c>
    </row>
    <row r="29">
      <c r="A29" s="1" t="s">
        <v>114</v>
      </c>
      <c r="E29" s="27" t="s">
        <v>138</v>
      </c>
    </row>
    <row r="30" ht="26.4">
      <c r="A30" s="1" t="s">
        <v>116</v>
      </c>
      <c r="E30" s="32" t="s">
        <v>1413</v>
      </c>
    </row>
    <row r="31">
      <c r="A31" s="1" t="s">
        <v>117</v>
      </c>
      <c r="E31" s="27" t="s">
        <v>561</v>
      </c>
    </row>
    <row r="32">
      <c r="A32" s="1" t="s">
        <v>108</v>
      </c>
      <c r="B32" s="1">
        <v>5</v>
      </c>
      <c r="C32" s="26" t="s">
        <v>1414</v>
      </c>
      <c r="D32" t="s">
        <v>138</v>
      </c>
      <c r="E32" s="27" t="s">
        <v>1415</v>
      </c>
      <c r="F32" s="28" t="s">
        <v>167</v>
      </c>
      <c r="G32" s="29">
        <v>500</v>
      </c>
      <c r="H32" s="28">
        <v>0</v>
      </c>
      <c r="I32" s="30">
        <f>ROUND(G32*H32,P4)</f>
        <v>0</v>
      </c>
      <c r="L32" s="30">
        <v>0</v>
      </c>
      <c r="M32" s="24">
        <f>ROUND(G32*L32,P4)</f>
        <v>0</v>
      </c>
      <c r="N32" s="25" t="s">
        <v>559</v>
      </c>
      <c r="O32" s="31">
        <f>M32*AA32</f>
        <v>0</v>
      </c>
      <c r="P32" s="1">
        <v>3</v>
      </c>
      <c r="AA32" s="1">
        <f>IF(P32=1,$O$3,IF(P32=2,$O$4,$O$5))</f>
        <v>0</v>
      </c>
    </row>
    <row r="33">
      <c r="A33" s="1" t="s">
        <v>114</v>
      </c>
      <c r="E33" s="27" t="s">
        <v>138</v>
      </c>
    </row>
    <row r="34" ht="26.4">
      <c r="A34" s="1" t="s">
        <v>116</v>
      </c>
      <c r="E34" s="32" t="s">
        <v>1416</v>
      </c>
    </row>
    <row r="35">
      <c r="A35" s="1" t="s">
        <v>117</v>
      </c>
      <c r="E35" s="27" t="s">
        <v>561</v>
      </c>
    </row>
    <row r="36" ht="26.4">
      <c r="A36" s="1" t="s">
        <v>108</v>
      </c>
      <c r="B36" s="1">
        <v>6</v>
      </c>
      <c r="C36" s="26" t="s">
        <v>1417</v>
      </c>
      <c r="D36" t="s">
        <v>138</v>
      </c>
      <c r="E36" s="27" t="s">
        <v>1418</v>
      </c>
      <c r="F36" s="28" t="s">
        <v>269</v>
      </c>
      <c r="G36" s="29">
        <v>0.5</v>
      </c>
      <c r="H36" s="28">
        <v>0</v>
      </c>
      <c r="I36" s="30">
        <f>ROUND(G36*H36,P4)</f>
        <v>0</v>
      </c>
      <c r="L36" s="30">
        <v>0</v>
      </c>
      <c r="M36" s="24">
        <f>ROUND(G36*L36,P4)</f>
        <v>0</v>
      </c>
      <c r="N36" s="25" t="s">
        <v>138</v>
      </c>
      <c r="O36" s="31">
        <f>M36*AA36</f>
        <v>0</v>
      </c>
      <c r="P36" s="1">
        <v>3</v>
      </c>
      <c r="AA36" s="1">
        <f>IF(P36=1,$O$3,IF(P36=2,$O$4,$O$5))</f>
        <v>0</v>
      </c>
    </row>
    <row r="37">
      <c r="A37" s="1" t="s">
        <v>114</v>
      </c>
      <c r="E37" s="27" t="s">
        <v>138</v>
      </c>
    </row>
    <row r="38" ht="26.4">
      <c r="A38" s="1" t="s">
        <v>116</v>
      </c>
      <c r="E38" s="32" t="s">
        <v>1410</v>
      </c>
    </row>
    <row r="39" ht="92.4">
      <c r="A39" s="1" t="s">
        <v>117</v>
      </c>
      <c r="E39" s="27" t="s">
        <v>1419</v>
      </c>
    </row>
    <row r="40">
      <c r="A40" s="1" t="s">
        <v>108</v>
      </c>
      <c r="B40" s="1">
        <v>7</v>
      </c>
      <c r="C40" s="26" t="s">
        <v>1420</v>
      </c>
      <c r="D40" t="s">
        <v>138</v>
      </c>
      <c r="E40" s="27" t="s">
        <v>601</v>
      </c>
      <c r="F40" s="28" t="s">
        <v>553</v>
      </c>
      <c r="G40" s="29">
        <v>0.5</v>
      </c>
      <c r="H40" s="28">
        <v>0</v>
      </c>
      <c r="I40" s="30">
        <f>ROUND(G40*H40,P4)</f>
        <v>0</v>
      </c>
      <c r="L40" s="30">
        <v>0</v>
      </c>
      <c r="M40" s="24">
        <f>ROUND(G40*L40,P4)</f>
        <v>0</v>
      </c>
      <c r="N40" s="25" t="s">
        <v>138</v>
      </c>
      <c r="O40" s="31">
        <f>M40*AA40</f>
        <v>0</v>
      </c>
      <c r="P40" s="1">
        <v>3</v>
      </c>
      <c r="AA40" s="1">
        <f>IF(P40=1,$O$3,IF(P40=2,$O$4,$O$5))</f>
        <v>0</v>
      </c>
    </row>
    <row r="41">
      <c r="A41" s="1" t="s">
        <v>114</v>
      </c>
      <c r="E41" s="27" t="s">
        <v>138</v>
      </c>
    </row>
    <row r="42" ht="26.4">
      <c r="A42" s="1" t="s">
        <v>116</v>
      </c>
      <c r="E42" s="32" t="s">
        <v>1410</v>
      </c>
    </row>
    <row r="43">
      <c r="A43" s="1" t="s">
        <v>117</v>
      </c>
      <c r="E43" s="27" t="s">
        <v>1421</v>
      </c>
    </row>
    <row r="44">
      <c r="A44" s="1" t="s">
        <v>105</v>
      </c>
      <c r="C44" s="22" t="s">
        <v>604</v>
      </c>
      <c r="E44" s="23" t="s">
        <v>1422</v>
      </c>
      <c r="L44" s="24">
        <f>SUMIFS(L45:L392,A45:A392,"P")</f>
        <v>0</v>
      </c>
      <c r="M44" s="24">
        <f>SUMIFS(M45:M392,A45:A392,"P")</f>
        <v>0</v>
      </c>
      <c r="N44" s="25"/>
    </row>
    <row r="45">
      <c r="A45" s="1" t="s">
        <v>108</v>
      </c>
      <c r="B45" s="1">
        <v>8</v>
      </c>
      <c r="C45" s="26" t="s">
        <v>1423</v>
      </c>
      <c r="D45" t="s">
        <v>138</v>
      </c>
      <c r="E45" s="27" t="s">
        <v>1424</v>
      </c>
      <c r="F45" s="28" t="s">
        <v>159</v>
      </c>
      <c r="G45" s="29">
        <v>2</v>
      </c>
      <c r="H45" s="28">
        <v>0</v>
      </c>
      <c r="I45" s="30">
        <f>ROUND(G45*H45,P4)</f>
        <v>0</v>
      </c>
      <c r="L45" s="30">
        <v>0</v>
      </c>
      <c r="M45" s="24">
        <f>ROUND(G45*L45,P4)</f>
        <v>0</v>
      </c>
      <c r="N45" s="25" t="s">
        <v>559</v>
      </c>
      <c r="O45" s="31">
        <f>M45*AA45</f>
        <v>0</v>
      </c>
      <c r="P45" s="1">
        <v>3</v>
      </c>
      <c r="AA45" s="1">
        <f>IF(P45=1,$O$3,IF(P45=2,$O$4,$O$5))</f>
        <v>0</v>
      </c>
    </row>
    <row r="46">
      <c r="A46" s="1" t="s">
        <v>114</v>
      </c>
      <c r="E46" s="27" t="s">
        <v>138</v>
      </c>
    </row>
    <row r="47" ht="26.4">
      <c r="A47" s="1" t="s">
        <v>116</v>
      </c>
      <c r="E47" s="32" t="s">
        <v>1046</v>
      </c>
    </row>
    <row r="48">
      <c r="A48" s="1" t="s">
        <v>117</v>
      </c>
      <c r="E48" s="27" t="s">
        <v>561</v>
      </c>
    </row>
    <row r="49">
      <c r="A49" s="1" t="s">
        <v>108</v>
      </c>
      <c r="B49" s="1">
        <v>9</v>
      </c>
      <c r="C49" s="26" t="s">
        <v>1425</v>
      </c>
      <c r="D49" t="s">
        <v>138</v>
      </c>
      <c r="E49" s="27" t="s">
        <v>1426</v>
      </c>
      <c r="F49" s="28" t="s">
        <v>159</v>
      </c>
      <c r="G49" s="29">
        <v>2</v>
      </c>
      <c r="H49" s="28">
        <v>0</v>
      </c>
      <c r="I49" s="30">
        <f>ROUND(G49*H49,P4)</f>
        <v>0</v>
      </c>
      <c r="L49" s="30">
        <v>0</v>
      </c>
      <c r="M49" s="24">
        <f>ROUND(G49*L49,P4)</f>
        <v>0</v>
      </c>
      <c r="N49" s="25" t="s">
        <v>559</v>
      </c>
      <c r="O49" s="31">
        <f>M49*AA49</f>
        <v>0</v>
      </c>
      <c r="P49" s="1">
        <v>3</v>
      </c>
      <c r="AA49" s="1">
        <f>IF(P49=1,$O$3,IF(P49=2,$O$4,$O$5))</f>
        <v>0</v>
      </c>
    </row>
    <row r="50">
      <c r="A50" s="1" t="s">
        <v>114</v>
      </c>
      <c r="E50" s="27" t="s">
        <v>138</v>
      </c>
    </row>
    <row r="51" ht="26.4">
      <c r="A51" s="1" t="s">
        <v>116</v>
      </c>
      <c r="E51" s="32" t="s">
        <v>1046</v>
      </c>
    </row>
    <row r="52">
      <c r="A52" s="1" t="s">
        <v>117</v>
      </c>
      <c r="E52" s="27" t="s">
        <v>561</v>
      </c>
    </row>
    <row r="53">
      <c r="A53" s="1" t="s">
        <v>108</v>
      </c>
      <c r="B53" s="1">
        <v>10</v>
      </c>
      <c r="C53" s="26" t="s">
        <v>1427</v>
      </c>
      <c r="D53" t="s">
        <v>138</v>
      </c>
      <c r="E53" s="27" t="s">
        <v>1428</v>
      </c>
      <c r="F53" s="28" t="s">
        <v>159</v>
      </c>
      <c r="G53" s="29">
        <v>7</v>
      </c>
      <c r="H53" s="28">
        <v>0</v>
      </c>
      <c r="I53" s="30">
        <f>ROUND(G53*H53,P4)</f>
        <v>0</v>
      </c>
      <c r="L53" s="30">
        <v>0</v>
      </c>
      <c r="M53" s="24">
        <f>ROUND(G53*L53,P4)</f>
        <v>0</v>
      </c>
      <c r="N53" s="25" t="s">
        <v>559</v>
      </c>
      <c r="O53" s="31">
        <f>M53*AA53</f>
        <v>0</v>
      </c>
      <c r="P53" s="1">
        <v>3</v>
      </c>
      <c r="AA53" s="1">
        <f>IF(P53=1,$O$3,IF(P53=2,$O$4,$O$5))</f>
        <v>0</v>
      </c>
    </row>
    <row r="54">
      <c r="A54" s="1" t="s">
        <v>114</v>
      </c>
      <c r="E54" s="27" t="s">
        <v>138</v>
      </c>
    </row>
    <row r="55" ht="26.4">
      <c r="A55" s="1" t="s">
        <v>116</v>
      </c>
      <c r="E55" s="32" t="s">
        <v>1099</v>
      </c>
    </row>
    <row r="56">
      <c r="A56" s="1" t="s">
        <v>117</v>
      </c>
      <c r="E56" s="27" t="s">
        <v>561</v>
      </c>
    </row>
    <row r="57">
      <c r="A57" s="1" t="s">
        <v>108</v>
      </c>
      <c r="B57" s="1">
        <v>11</v>
      </c>
      <c r="C57" s="26" t="s">
        <v>1429</v>
      </c>
      <c r="D57" t="s">
        <v>138</v>
      </c>
      <c r="E57" s="27" t="s">
        <v>1430</v>
      </c>
      <c r="F57" s="28" t="s">
        <v>159</v>
      </c>
      <c r="G57" s="29">
        <v>7</v>
      </c>
      <c r="H57" s="28">
        <v>0</v>
      </c>
      <c r="I57" s="30">
        <f>ROUND(G57*H57,P4)</f>
        <v>0</v>
      </c>
      <c r="L57" s="30">
        <v>0</v>
      </c>
      <c r="M57" s="24">
        <f>ROUND(G57*L57,P4)</f>
        <v>0</v>
      </c>
      <c r="N57" s="25" t="s">
        <v>559</v>
      </c>
      <c r="O57" s="31">
        <f>M57*AA57</f>
        <v>0</v>
      </c>
      <c r="P57" s="1">
        <v>3</v>
      </c>
      <c r="AA57" s="1">
        <f>IF(P57=1,$O$3,IF(P57=2,$O$4,$O$5))</f>
        <v>0</v>
      </c>
    </row>
    <row r="58">
      <c r="A58" s="1" t="s">
        <v>114</v>
      </c>
      <c r="E58" s="27" t="s">
        <v>138</v>
      </c>
    </row>
    <row r="59" ht="26.4">
      <c r="A59" s="1" t="s">
        <v>116</v>
      </c>
      <c r="E59" s="32" t="s">
        <v>1099</v>
      </c>
    </row>
    <row r="60">
      <c r="A60" s="1" t="s">
        <v>117</v>
      </c>
      <c r="E60" s="27" t="s">
        <v>561</v>
      </c>
    </row>
    <row r="61">
      <c r="A61" s="1" t="s">
        <v>108</v>
      </c>
      <c r="B61" s="1">
        <v>12</v>
      </c>
      <c r="C61" s="26" t="s">
        <v>1431</v>
      </c>
      <c r="D61" t="s">
        <v>138</v>
      </c>
      <c r="E61" s="27" t="s">
        <v>1432</v>
      </c>
      <c r="F61" s="28" t="s">
        <v>159</v>
      </c>
      <c r="G61" s="29">
        <v>7</v>
      </c>
      <c r="H61" s="28">
        <v>0</v>
      </c>
      <c r="I61" s="30">
        <f>ROUND(G61*H61,P4)</f>
        <v>0</v>
      </c>
      <c r="L61" s="30">
        <v>0</v>
      </c>
      <c r="M61" s="24">
        <f>ROUND(G61*L61,P4)</f>
        <v>0</v>
      </c>
      <c r="N61" s="25" t="s">
        <v>559</v>
      </c>
      <c r="O61" s="31">
        <f>M61*AA61</f>
        <v>0</v>
      </c>
      <c r="P61" s="1">
        <v>3</v>
      </c>
      <c r="AA61" s="1">
        <f>IF(P61=1,$O$3,IF(P61=2,$O$4,$O$5))</f>
        <v>0</v>
      </c>
    </row>
    <row r="62">
      <c r="A62" s="1" t="s">
        <v>114</v>
      </c>
      <c r="E62" s="27" t="s">
        <v>138</v>
      </c>
    </row>
    <row r="63" ht="26.4">
      <c r="A63" s="1" t="s">
        <v>116</v>
      </c>
      <c r="E63" s="32" t="s">
        <v>1099</v>
      </c>
    </row>
    <row r="64">
      <c r="A64" s="1" t="s">
        <v>117</v>
      </c>
      <c r="E64" s="27" t="s">
        <v>561</v>
      </c>
    </row>
    <row r="65">
      <c r="A65" s="1" t="s">
        <v>108</v>
      </c>
      <c r="B65" s="1">
        <v>13</v>
      </c>
      <c r="C65" s="26" t="s">
        <v>1433</v>
      </c>
      <c r="D65" t="s">
        <v>138</v>
      </c>
      <c r="E65" s="27" t="s">
        <v>1434</v>
      </c>
      <c r="F65" s="28" t="s">
        <v>159</v>
      </c>
      <c r="G65" s="29">
        <v>2</v>
      </c>
      <c r="H65" s="28">
        <v>0</v>
      </c>
      <c r="I65" s="30">
        <f>ROUND(G65*H65,P4)</f>
        <v>0</v>
      </c>
      <c r="L65" s="30">
        <v>0</v>
      </c>
      <c r="M65" s="24">
        <f>ROUND(G65*L65,P4)</f>
        <v>0</v>
      </c>
      <c r="N65" s="25" t="s">
        <v>559</v>
      </c>
      <c r="O65" s="31">
        <f>M65*AA65</f>
        <v>0</v>
      </c>
      <c r="P65" s="1">
        <v>3</v>
      </c>
      <c r="AA65" s="1">
        <f>IF(P65=1,$O$3,IF(P65=2,$O$4,$O$5))</f>
        <v>0</v>
      </c>
    </row>
    <row r="66">
      <c r="A66" s="1" t="s">
        <v>114</v>
      </c>
      <c r="E66" s="27" t="s">
        <v>138</v>
      </c>
    </row>
    <row r="67" ht="26.4">
      <c r="A67" s="1" t="s">
        <v>116</v>
      </c>
      <c r="E67" s="32" t="s">
        <v>1046</v>
      </c>
    </row>
    <row r="68">
      <c r="A68" s="1" t="s">
        <v>117</v>
      </c>
      <c r="E68" s="27" t="s">
        <v>561</v>
      </c>
    </row>
    <row r="69">
      <c r="A69" s="1" t="s">
        <v>108</v>
      </c>
      <c r="B69" s="1">
        <v>14</v>
      </c>
      <c r="C69" s="26" t="s">
        <v>1435</v>
      </c>
      <c r="D69" t="s">
        <v>138</v>
      </c>
      <c r="E69" s="27" t="s">
        <v>1436</v>
      </c>
      <c r="F69" s="28" t="s">
        <v>159</v>
      </c>
      <c r="G69" s="29">
        <v>4</v>
      </c>
      <c r="H69" s="28">
        <v>0</v>
      </c>
      <c r="I69" s="30">
        <f>ROUND(G69*H69,P4)</f>
        <v>0</v>
      </c>
      <c r="L69" s="30">
        <v>0</v>
      </c>
      <c r="M69" s="24">
        <f>ROUND(G69*L69,P4)</f>
        <v>0</v>
      </c>
      <c r="N69" s="25" t="s">
        <v>559</v>
      </c>
      <c r="O69" s="31">
        <f>M69*AA69</f>
        <v>0</v>
      </c>
      <c r="P69" s="1">
        <v>3</v>
      </c>
      <c r="AA69" s="1">
        <f>IF(P69=1,$O$3,IF(P69=2,$O$4,$O$5))</f>
        <v>0</v>
      </c>
    </row>
    <row r="70">
      <c r="A70" s="1" t="s">
        <v>114</v>
      </c>
      <c r="E70" s="27" t="s">
        <v>138</v>
      </c>
    </row>
    <row r="71" ht="26.4">
      <c r="A71" s="1" t="s">
        <v>116</v>
      </c>
      <c r="E71" s="32" t="s">
        <v>1053</v>
      </c>
    </row>
    <row r="72">
      <c r="A72" s="1" t="s">
        <v>117</v>
      </c>
      <c r="E72" s="27" t="s">
        <v>561</v>
      </c>
    </row>
    <row r="73">
      <c r="A73" s="1" t="s">
        <v>108</v>
      </c>
      <c r="B73" s="1">
        <v>15</v>
      </c>
      <c r="C73" s="26" t="s">
        <v>1437</v>
      </c>
      <c r="D73" t="s">
        <v>138</v>
      </c>
      <c r="E73" s="27" t="s">
        <v>1438</v>
      </c>
      <c r="F73" s="28" t="s">
        <v>159</v>
      </c>
      <c r="G73" s="29">
        <v>4</v>
      </c>
      <c r="H73" s="28">
        <v>0</v>
      </c>
      <c r="I73" s="30">
        <f>ROUND(G73*H73,P4)</f>
        <v>0</v>
      </c>
      <c r="L73" s="30">
        <v>0</v>
      </c>
      <c r="M73" s="24">
        <f>ROUND(G73*L73,P4)</f>
        <v>0</v>
      </c>
      <c r="N73" s="25" t="s">
        <v>559</v>
      </c>
      <c r="O73" s="31">
        <f>M73*AA73</f>
        <v>0</v>
      </c>
      <c r="P73" s="1">
        <v>3</v>
      </c>
      <c r="AA73" s="1">
        <f>IF(P73=1,$O$3,IF(P73=2,$O$4,$O$5))</f>
        <v>0</v>
      </c>
    </row>
    <row r="74">
      <c r="A74" s="1" t="s">
        <v>114</v>
      </c>
      <c r="E74" s="27" t="s">
        <v>138</v>
      </c>
    </row>
    <row r="75" ht="26.4">
      <c r="A75" s="1" t="s">
        <v>116</v>
      </c>
      <c r="E75" s="32" t="s">
        <v>1053</v>
      </c>
    </row>
    <row r="76">
      <c r="A76" s="1" t="s">
        <v>117</v>
      </c>
      <c r="E76" s="27" t="s">
        <v>561</v>
      </c>
    </row>
    <row r="77" ht="26.4">
      <c r="A77" s="1" t="s">
        <v>108</v>
      </c>
      <c r="B77" s="1">
        <v>16</v>
      </c>
      <c r="C77" s="26" t="s">
        <v>1439</v>
      </c>
      <c r="D77" t="s">
        <v>138</v>
      </c>
      <c r="E77" s="27" t="s">
        <v>1440</v>
      </c>
      <c r="F77" s="28" t="s">
        <v>159</v>
      </c>
      <c r="G77" s="29">
        <v>2</v>
      </c>
      <c r="H77" s="28">
        <v>0</v>
      </c>
      <c r="I77" s="30">
        <f>ROUND(G77*H77,P4)</f>
        <v>0</v>
      </c>
      <c r="L77" s="30">
        <v>0</v>
      </c>
      <c r="M77" s="24">
        <f>ROUND(G77*L77,P4)</f>
        <v>0</v>
      </c>
      <c r="N77" s="25" t="s">
        <v>559</v>
      </c>
      <c r="O77" s="31">
        <f>M77*AA77</f>
        <v>0</v>
      </c>
      <c r="P77" s="1">
        <v>3</v>
      </c>
      <c r="AA77" s="1">
        <f>IF(P77=1,$O$3,IF(P77=2,$O$4,$O$5))</f>
        <v>0</v>
      </c>
    </row>
    <row r="78">
      <c r="A78" s="1" t="s">
        <v>114</v>
      </c>
      <c r="E78" s="27" t="s">
        <v>138</v>
      </c>
    </row>
    <row r="79" ht="26.4">
      <c r="A79" s="1" t="s">
        <v>116</v>
      </c>
      <c r="E79" s="32" t="s">
        <v>1046</v>
      </c>
    </row>
    <row r="80">
      <c r="A80" s="1" t="s">
        <v>117</v>
      </c>
      <c r="E80" s="27" t="s">
        <v>561</v>
      </c>
    </row>
    <row r="81">
      <c r="A81" s="1" t="s">
        <v>108</v>
      </c>
      <c r="B81" s="1">
        <v>17</v>
      </c>
      <c r="C81" s="26" t="s">
        <v>1441</v>
      </c>
      <c r="D81" t="s">
        <v>138</v>
      </c>
      <c r="E81" s="27" t="s">
        <v>1442</v>
      </c>
      <c r="F81" s="28" t="s">
        <v>159</v>
      </c>
      <c r="G81" s="29">
        <v>6</v>
      </c>
      <c r="H81" s="28">
        <v>0</v>
      </c>
      <c r="I81" s="30">
        <f>ROUND(G81*H81,P4)</f>
        <v>0</v>
      </c>
      <c r="L81" s="30">
        <v>0</v>
      </c>
      <c r="M81" s="24">
        <f>ROUND(G81*L81,P4)</f>
        <v>0</v>
      </c>
      <c r="N81" s="25" t="s">
        <v>559</v>
      </c>
      <c r="O81" s="31">
        <f>M81*AA81</f>
        <v>0</v>
      </c>
      <c r="P81" s="1">
        <v>3</v>
      </c>
      <c r="AA81" s="1">
        <f>IF(P81=1,$O$3,IF(P81=2,$O$4,$O$5))</f>
        <v>0</v>
      </c>
    </row>
    <row r="82">
      <c r="A82" s="1" t="s">
        <v>114</v>
      </c>
      <c r="E82" s="27" t="s">
        <v>138</v>
      </c>
    </row>
    <row r="83" ht="26.4">
      <c r="A83" s="1" t="s">
        <v>116</v>
      </c>
      <c r="E83" s="32" t="s">
        <v>1443</v>
      </c>
    </row>
    <row r="84">
      <c r="A84" s="1" t="s">
        <v>117</v>
      </c>
      <c r="E84" s="27" t="s">
        <v>561</v>
      </c>
    </row>
    <row r="85">
      <c r="A85" s="1" t="s">
        <v>108</v>
      </c>
      <c r="B85" s="1">
        <v>18</v>
      </c>
      <c r="C85" s="26" t="s">
        <v>1444</v>
      </c>
      <c r="D85" t="s">
        <v>138</v>
      </c>
      <c r="E85" s="27" t="s">
        <v>1445</v>
      </c>
      <c r="F85" s="28" t="s">
        <v>159</v>
      </c>
      <c r="G85" s="29">
        <v>4</v>
      </c>
      <c r="H85" s="28">
        <v>0</v>
      </c>
      <c r="I85" s="30">
        <f>ROUND(G85*H85,P4)</f>
        <v>0</v>
      </c>
      <c r="L85" s="30">
        <v>0</v>
      </c>
      <c r="M85" s="24">
        <f>ROUND(G85*L85,P4)</f>
        <v>0</v>
      </c>
      <c r="N85" s="25" t="s">
        <v>559</v>
      </c>
      <c r="O85" s="31">
        <f>M85*AA85</f>
        <v>0</v>
      </c>
      <c r="P85" s="1">
        <v>3</v>
      </c>
      <c r="AA85" s="1">
        <f>IF(P85=1,$O$3,IF(P85=2,$O$4,$O$5))</f>
        <v>0</v>
      </c>
    </row>
    <row r="86">
      <c r="A86" s="1" t="s">
        <v>114</v>
      </c>
      <c r="E86" s="27" t="s">
        <v>138</v>
      </c>
    </row>
    <row r="87" ht="26.4">
      <c r="A87" s="1" t="s">
        <v>116</v>
      </c>
      <c r="E87" s="32" t="s">
        <v>1053</v>
      </c>
    </row>
    <row r="88">
      <c r="A88" s="1" t="s">
        <v>117</v>
      </c>
      <c r="E88" s="27" t="s">
        <v>561</v>
      </c>
    </row>
    <row r="89">
      <c r="A89" s="1" t="s">
        <v>108</v>
      </c>
      <c r="B89" s="1">
        <v>19</v>
      </c>
      <c r="C89" s="26" t="s">
        <v>1446</v>
      </c>
      <c r="D89" t="s">
        <v>138</v>
      </c>
      <c r="E89" s="27" t="s">
        <v>1447</v>
      </c>
      <c r="F89" s="28" t="s">
        <v>159</v>
      </c>
      <c r="G89" s="29">
        <v>11</v>
      </c>
      <c r="H89" s="28">
        <v>0</v>
      </c>
      <c r="I89" s="30">
        <f>ROUND(G89*H89,P4)</f>
        <v>0</v>
      </c>
      <c r="L89" s="30">
        <v>0</v>
      </c>
      <c r="M89" s="24">
        <f>ROUND(G89*L89,P4)</f>
        <v>0</v>
      </c>
      <c r="N89" s="25" t="s">
        <v>559</v>
      </c>
      <c r="O89" s="31">
        <f>M89*AA89</f>
        <v>0</v>
      </c>
      <c r="P89" s="1">
        <v>3</v>
      </c>
      <c r="AA89" s="1">
        <f>IF(P89=1,$O$3,IF(P89=2,$O$4,$O$5))</f>
        <v>0</v>
      </c>
    </row>
    <row r="90">
      <c r="A90" s="1" t="s">
        <v>114</v>
      </c>
      <c r="E90" s="27" t="s">
        <v>138</v>
      </c>
    </row>
    <row r="91" ht="26.4">
      <c r="A91" s="1" t="s">
        <v>116</v>
      </c>
      <c r="E91" s="32" t="s">
        <v>1448</v>
      </c>
    </row>
    <row r="92">
      <c r="A92" s="1" t="s">
        <v>117</v>
      </c>
      <c r="E92" s="27" t="s">
        <v>561</v>
      </c>
    </row>
    <row r="93">
      <c r="A93" s="1" t="s">
        <v>108</v>
      </c>
      <c r="B93" s="1">
        <v>20</v>
      </c>
      <c r="C93" s="26" t="s">
        <v>1449</v>
      </c>
      <c r="D93" t="s">
        <v>138</v>
      </c>
      <c r="E93" s="27" t="s">
        <v>1450</v>
      </c>
      <c r="F93" s="28" t="s">
        <v>159</v>
      </c>
      <c r="G93" s="29">
        <v>3</v>
      </c>
      <c r="H93" s="28">
        <v>0</v>
      </c>
      <c r="I93" s="30">
        <f>ROUND(G93*H93,P4)</f>
        <v>0</v>
      </c>
      <c r="L93" s="30">
        <v>0</v>
      </c>
      <c r="M93" s="24">
        <f>ROUND(G93*L93,P4)</f>
        <v>0</v>
      </c>
      <c r="N93" s="25" t="s">
        <v>138</v>
      </c>
      <c r="O93" s="31">
        <f>M93*AA93</f>
        <v>0</v>
      </c>
      <c r="P93" s="1">
        <v>3</v>
      </c>
      <c r="AA93" s="1">
        <f>IF(P93=1,$O$3,IF(P93=2,$O$4,$O$5))</f>
        <v>0</v>
      </c>
    </row>
    <row r="94">
      <c r="A94" s="1" t="s">
        <v>114</v>
      </c>
      <c r="E94" s="27" t="s">
        <v>138</v>
      </c>
    </row>
    <row r="95" ht="26.4">
      <c r="A95" s="1" t="s">
        <v>116</v>
      </c>
      <c r="E95" s="32" t="s">
        <v>1058</v>
      </c>
    </row>
    <row r="96">
      <c r="A96" s="1" t="s">
        <v>117</v>
      </c>
      <c r="E96" s="27" t="s">
        <v>1421</v>
      </c>
    </row>
    <row r="97">
      <c r="A97" s="1" t="s">
        <v>108</v>
      </c>
      <c r="B97" s="1">
        <v>21</v>
      </c>
      <c r="C97" s="26" t="s">
        <v>1451</v>
      </c>
      <c r="D97" t="s">
        <v>138</v>
      </c>
      <c r="E97" s="27" t="s">
        <v>1452</v>
      </c>
      <c r="F97" s="28" t="s">
        <v>159</v>
      </c>
      <c r="G97" s="29">
        <v>4</v>
      </c>
      <c r="H97" s="28">
        <v>0</v>
      </c>
      <c r="I97" s="30">
        <f>ROUND(G97*H97,P4)</f>
        <v>0</v>
      </c>
      <c r="L97" s="30">
        <v>0</v>
      </c>
      <c r="M97" s="24">
        <f>ROUND(G97*L97,P4)</f>
        <v>0</v>
      </c>
      <c r="N97" s="25" t="s">
        <v>559</v>
      </c>
      <c r="O97" s="31">
        <f>M97*AA97</f>
        <v>0</v>
      </c>
      <c r="P97" s="1">
        <v>3</v>
      </c>
      <c r="AA97" s="1">
        <f>IF(P97=1,$O$3,IF(P97=2,$O$4,$O$5))</f>
        <v>0</v>
      </c>
    </row>
    <row r="98">
      <c r="A98" s="1" t="s">
        <v>114</v>
      </c>
      <c r="E98" s="27" t="s">
        <v>138</v>
      </c>
    </row>
    <row r="99" ht="26.4">
      <c r="A99" s="1" t="s">
        <v>116</v>
      </c>
      <c r="E99" s="32" t="s">
        <v>1053</v>
      </c>
    </row>
    <row r="100">
      <c r="A100" s="1" t="s">
        <v>117</v>
      </c>
      <c r="E100" s="27" t="s">
        <v>561</v>
      </c>
    </row>
    <row r="101">
      <c r="A101" s="1" t="s">
        <v>108</v>
      </c>
      <c r="B101" s="1">
        <v>22</v>
      </c>
      <c r="C101" s="26" t="s">
        <v>1453</v>
      </c>
      <c r="D101" t="s">
        <v>138</v>
      </c>
      <c r="E101" s="27" t="s">
        <v>1454</v>
      </c>
      <c r="F101" s="28" t="s">
        <v>159</v>
      </c>
      <c r="G101" s="29">
        <v>4</v>
      </c>
      <c r="H101" s="28">
        <v>0</v>
      </c>
      <c r="I101" s="30">
        <f>ROUND(G101*H101,P4)</f>
        <v>0</v>
      </c>
      <c r="L101" s="30">
        <v>0</v>
      </c>
      <c r="M101" s="24">
        <f>ROUND(G101*L101,P4)</f>
        <v>0</v>
      </c>
      <c r="N101" s="25" t="s">
        <v>559</v>
      </c>
      <c r="O101" s="31">
        <f>M101*AA101</f>
        <v>0</v>
      </c>
      <c r="P101" s="1">
        <v>3</v>
      </c>
      <c r="AA101" s="1">
        <f>IF(P101=1,$O$3,IF(P101=2,$O$4,$O$5))</f>
        <v>0</v>
      </c>
    </row>
    <row r="102">
      <c r="A102" s="1" t="s">
        <v>114</v>
      </c>
      <c r="E102" s="27" t="s">
        <v>138</v>
      </c>
    </row>
    <row r="103" ht="26.4">
      <c r="A103" s="1" t="s">
        <v>116</v>
      </c>
      <c r="E103" s="32" t="s">
        <v>1053</v>
      </c>
    </row>
    <row r="104">
      <c r="A104" s="1" t="s">
        <v>117</v>
      </c>
      <c r="E104" s="27" t="s">
        <v>561</v>
      </c>
    </row>
    <row r="105" ht="26.4">
      <c r="A105" s="1" t="s">
        <v>108</v>
      </c>
      <c r="B105" s="1">
        <v>23</v>
      </c>
      <c r="C105" s="26" t="s">
        <v>1455</v>
      </c>
      <c r="D105" t="s">
        <v>138</v>
      </c>
      <c r="E105" s="27" t="s">
        <v>1456</v>
      </c>
      <c r="F105" s="28" t="s">
        <v>159</v>
      </c>
      <c r="G105" s="29">
        <v>2</v>
      </c>
      <c r="H105" s="28">
        <v>0</v>
      </c>
      <c r="I105" s="30">
        <f>ROUND(G105*H105,P4)</f>
        <v>0</v>
      </c>
      <c r="L105" s="30">
        <v>0</v>
      </c>
      <c r="M105" s="24">
        <f>ROUND(G105*L105,P4)</f>
        <v>0</v>
      </c>
      <c r="N105" s="25" t="s">
        <v>138</v>
      </c>
      <c r="O105" s="31">
        <f>M105*AA105</f>
        <v>0</v>
      </c>
      <c r="P105" s="1">
        <v>3</v>
      </c>
      <c r="AA105" s="1">
        <f>IF(P105=1,$O$3,IF(P105=2,$O$4,$O$5))</f>
        <v>0</v>
      </c>
    </row>
    <row r="106">
      <c r="A106" s="1" t="s">
        <v>114</v>
      </c>
      <c r="E106" s="27" t="s">
        <v>138</v>
      </c>
    </row>
    <row r="107" ht="26.4">
      <c r="A107" s="1" t="s">
        <v>116</v>
      </c>
      <c r="E107" s="32" t="s">
        <v>1046</v>
      </c>
    </row>
    <row r="108">
      <c r="A108" s="1" t="s">
        <v>117</v>
      </c>
      <c r="E108" s="27" t="s">
        <v>1421</v>
      </c>
    </row>
    <row r="109" ht="26.4">
      <c r="A109" s="1" t="s">
        <v>108</v>
      </c>
      <c r="B109" s="1">
        <v>24</v>
      </c>
      <c r="C109" s="26" t="s">
        <v>1457</v>
      </c>
      <c r="D109" t="s">
        <v>138</v>
      </c>
      <c r="E109" s="27" t="s">
        <v>1458</v>
      </c>
      <c r="F109" s="28" t="s">
        <v>159</v>
      </c>
      <c r="G109" s="29">
        <v>2</v>
      </c>
      <c r="H109" s="28">
        <v>0</v>
      </c>
      <c r="I109" s="30">
        <f>ROUND(G109*H109,P4)</f>
        <v>0</v>
      </c>
      <c r="L109" s="30">
        <v>0</v>
      </c>
      <c r="M109" s="24">
        <f>ROUND(G109*L109,P4)</f>
        <v>0</v>
      </c>
      <c r="N109" s="25" t="s">
        <v>138</v>
      </c>
      <c r="O109" s="31">
        <f>M109*AA109</f>
        <v>0</v>
      </c>
      <c r="P109" s="1">
        <v>3</v>
      </c>
      <c r="AA109" s="1">
        <f>IF(P109=1,$O$3,IF(P109=2,$O$4,$O$5))</f>
        <v>0</v>
      </c>
    </row>
    <row r="110">
      <c r="A110" s="1" t="s">
        <v>114</v>
      </c>
      <c r="E110" s="27" t="s">
        <v>138</v>
      </c>
    </row>
    <row r="111" ht="26.4">
      <c r="A111" s="1" t="s">
        <v>116</v>
      </c>
      <c r="E111" s="32" t="s">
        <v>1046</v>
      </c>
    </row>
    <row r="112">
      <c r="A112" s="1" t="s">
        <v>117</v>
      </c>
      <c r="E112" s="27" t="s">
        <v>1421</v>
      </c>
    </row>
    <row r="113">
      <c r="A113" s="1" t="s">
        <v>108</v>
      </c>
      <c r="B113" s="1">
        <v>25</v>
      </c>
      <c r="C113" s="26" t="s">
        <v>1459</v>
      </c>
      <c r="D113" t="s">
        <v>138</v>
      </c>
      <c r="E113" s="27" t="s">
        <v>1460</v>
      </c>
      <c r="F113" s="28" t="s">
        <v>159</v>
      </c>
      <c r="G113" s="29">
        <v>4</v>
      </c>
      <c r="H113" s="28">
        <v>0</v>
      </c>
      <c r="I113" s="30">
        <f>ROUND(G113*H113,P4)</f>
        <v>0</v>
      </c>
      <c r="L113" s="30">
        <v>0</v>
      </c>
      <c r="M113" s="24">
        <f>ROUND(G113*L113,P4)</f>
        <v>0</v>
      </c>
      <c r="N113" s="25" t="s">
        <v>559</v>
      </c>
      <c r="O113" s="31">
        <f>M113*AA113</f>
        <v>0</v>
      </c>
      <c r="P113" s="1">
        <v>3</v>
      </c>
      <c r="AA113" s="1">
        <f>IF(P113=1,$O$3,IF(P113=2,$O$4,$O$5))</f>
        <v>0</v>
      </c>
    </row>
    <row r="114">
      <c r="A114" s="1" t="s">
        <v>114</v>
      </c>
      <c r="E114" s="27" t="s">
        <v>138</v>
      </c>
    </row>
    <row r="115" ht="26.4">
      <c r="A115" s="1" t="s">
        <v>116</v>
      </c>
      <c r="E115" s="32" t="s">
        <v>1053</v>
      </c>
    </row>
    <row r="116">
      <c r="A116" s="1" t="s">
        <v>117</v>
      </c>
      <c r="E116" s="27" t="s">
        <v>561</v>
      </c>
    </row>
    <row r="117">
      <c r="A117" s="1" t="s">
        <v>108</v>
      </c>
      <c r="B117" s="1">
        <v>26</v>
      </c>
      <c r="C117" s="26" t="s">
        <v>680</v>
      </c>
      <c r="D117" t="s">
        <v>138</v>
      </c>
      <c r="E117" s="27" t="s">
        <v>681</v>
      </c>
      <c r="F117" s="28" t="s">
        <v>159</v>
      </c>
      <c r="G117" s="29">
        <v>2</v>
      </c>
      <c r="H117" s="28">
        <v>0</v>
      </c>
      <c r="I117" s="30">
        <f>ROUND(G117*H117,P4)</f>
        <v>0</v>
      </c>
      <c r="L117" s="30">
        <v>0</v>
      </c>
      <c r="M117" s="24">
        <f>ROUND(G117*L117,P4)</f>
        <v>0</v>
      </c>
      <c r="N117" s="25" t="s">
        <v>559</v>
      </c>
      <c r="O117" s="31">
        <f>M117*AA117</f>
        <v>0</v>
      </c>
      <c r="P117" s="1">
        <v>3</v>
      </c>
      <c r="AA117" s="1">
        <f>IF(P117=1,$O$3,IF(P117=2,$O$4,$O$5))</f>
        <v>0</v>
      </c>
    </row>
    <row r="118">
      <c r="A118" s="1" t="s">
        <v>114</v>
      </c>
      <c r="E118" s="27" t="s">
        <v>138</v>
      </c>
    </row>
    <row r="119" ht="26.4">
      <c r="A119" s="1" t="s">
        <v>116</v>
      </c>
      <c r="E119" s="32" t="s">
        <v>1046</v>
      </c>
    </row>
    <row r="120">
      <c r="A120" s="1" t="s">
        <v>117</v>
      </c>
      <c r="E120" s="27" t="s">
        <v>561</v>
      </c>
    </row>
    <row r="121">
      <c r="A121" s="1" t="s">
        <v>108</v>
      </c>
      <c r="B121" s="1">
        <v>27</v>
      </c>
      <c r="C121" s="26" t="s">
        <v>683</v>
      </c>
      <c r="D121" t="s">
        <v>138</v>
      </c>
      <c r="E121" s="27" t="s">
        <v>684</v>
      </c>
      <c r="F121" s="28" t="s">
        <v>159</v>
      </c>
      <c r="G121" s="29">
        <v>2</v>
      </c>
      <c r="H121" s="28">
        <v>0</v>
      </c>
      <c r="I121" s="30">
        <f>ROUND(G121*H121,P4)</f>
        <v>0</v>
      </c>
      <c r="L121" s="30">
        <v>0</v>
      </c>
      <c r="M121" s="24">
        <f>ROUND(G121*L121,P4)</f>
        <v>0</v>
      </c>
      <c r="N121" s="25" t="s">
        <v>559</v>
      </c>
      <c r="O121" s="31">
        <f>M121*AA121</f>
        <v>0</v>
      </c>
      <c r="P121" s="1">
        <v>3</v>
      </c>
      <c r="AA121" s="1">
        <f>IF(P121=1,$O$3,IF(P121=2,$O$4,$O$5))</f>
        <v>0</v>
      </c>
    </row>
    <row r="122">
      <c r="A122" s="1" t="s">
        <v>114</v>
      </c>
      <c r="E122" s="27" t="s">
        <v>138</v>
      </c>
    </row>
    <row r="123" ht="26.4">
      <c r="A123" s="1" t="s">
        <v>116</v>
      </c>
      <c r="E123" s="32" t="s">
        <v>1046</v>
      </c>
    </row>
    <row r="124">
      <c r="A124" s="1" t="s">
        <v>117</v>
      </c>
      <c r="E124" s="27" t="s">
        <v>561</v>
      </c>
    </row>
    <row r="125">
      <c r="A125" s="1" t="s">
        <v>108</v>
      </c>
      <c r="B125" s="1">
        <v>28</v>
      </c>
      <c r="C125" s="26" t="s">
        <v>1461</v>
      </c>
      <c r="D125" t="s">
        <v>138</v>
      </c>
      <c r="E125" s="27" t="s">
        <v>1462</v>
      </c>
      <c r="F125" s="28" t="s">
        <v>159</v>
      </c>
      <c r="G125" s="29">
        <v>1</v>
      </c>
      <c r="H125" s="28">
        <v>0</v>
      </c>
      <c r="I125" s="30">
        <f>ROUND(G125*H125,P4)</f>
        <v>0</v>
      </c>
      <c r="L125" s="30">
        <v>0</v>
      </c>
      <c r="M125" s="24">
        <f>ROUND(G125*L125,P4)</f>
        <v>0</v>
      </c>
      <c r="N125" s="25" t="s">
        <v>559</v>
      </c>
      <c r="O125" s="31">
        <f>M125*AA125</f>
        <v>0</v>
      </c>
      <c r="P125" s="1">
        <v>3</v>
      </c>
      <c r="AA125" s="1">
        <f>IF(P125=1,$O$3,IF(P125=2,$O$4,$O$5))</f>
        <v>0</v>
      </c>
    </row>
    <row r="126">
      <c r="A126" s="1" t="s">
        <v>114</v>
      </c>
      <c r="E126" s="27" t="s">
        <v>138</v>
      </c>
    </row>
    <row r="127" ht="26.4">
      <c r="A127" s="1" t="s">
        <v>116</v>
      </c>
      <c r="E127" s="32" t="s">
        <v>1015</v>
      </c>
    </row>
    <row r="128">
      <c r="A128" s="1" t="s">
        <v>117</v>
      </c>
      <c r="E128" s="27" t="s">
        <v>561</v>
      </c>
    </row>
    <row r="129">
      <c r="A129" s="1" t="s">
        <v>108</v>
      </c>
      <c r="B129" s="1">
        <v>29</v>
      </c>
      <c r="C129" s="26" t="s">
        <v>692</v>
      </c>
      <c r="D129" t="s">
        <v>138</v>
      </c>
      <c r="E129" s="27" t="s">
        <v>693</v>
      </c>
      <c r="F129" s="28" t="s">
        <v>159</v>
      </c>
      <c r="G129" s="29">
        <v>1</v>
      </c>
      <c r="H129" s="28">
        <v>0</v>
      </c>
      <c r="I129" s="30">
        <f>ROUND(G129*H129,P4)</f>
        <v>0</v>
      </c>
      <c r="L129" s="30">
        <v>0</v>
      </c>
      <c r="M129" s="24">
        <f>ROUND(G129*L129,P4)</f>
        <v>0</v>
      </c>
      <c r="N129" s="25" t="s">
        <v>559</v>
      </c>
      <c r="O129" s="31">
        <f>M129*AA129</f>
        <v>0</v>
      </c>
      <c r="P129" s="1">
        <v>3</v>
      </c>
      <c r="AA129" s="1">
        <f>IF(P129=1,$O$3,IF(P129=2,$O$4,$O$5))</f>
        <v>0</v>
      </c>
    </row>
    <row r="130">
      <c r="A130" s="1" t="s">
        <v>114</v>
      </c>
      <c r="E130" s="27" t="s">
        <v>138</v>
      </c>
    </row>
    <row r="131" ht="26.4">
      <c r="A131" s="1" t="s">
        <v>116</v>
      </c>
      <c r="E131" s="32" t="s">
        <v>1015</v>
      </c>
    </row>
    <row r="132">
      <c r="A132" s="1" t="s">
        <v>117</v>
      </c>
      <c r="E132" s="27" t="s">
        <v>561</v>
      </c>
    </row>
    <row r="133">
      <c r="A133" s="1" t="s">
        <v>108</v>
      </c>
      <c r="B133" s="1">
        <v>30</v>
      </c>
      <c r="C133" s="26" t="s">
        <v>750</v>
      </c>
      <c r="D133" t="s">
        <v>138</v>
      </c>
      <c r="E133" s="27" t="s">
        <v>751</v>
      </c>
      <c r="F133" s="28" t="s">
        <v>159</v>
      </c>
      <c r="G133" s="29">
        <v>16</v>
      </c>
      <c r="H133" s="28">
        <v>0</v>
      </c>
      <c r="I133" s="30">
        <f>ROUND(G133*H133,P4)</f>
        <v>0</v>
      </c>
      <c r="L133" s="30">
        <v>0</v>
      </c>
      <c r="M133" s="24">
        <f>ROUND(G133*L133,P4)</f>
        <v>0</v>
      </c>
      <c r="N133" s="25" t="s">
        <v>559</v>
      </c>
      <c r="O133" s="31">
        <f>M133*AA133</f>
        <v>0</v>
      </c>
      <c r="P133" s="1">
        <v>3</v>
      </c>
      <c r="AA133" s="1">
        <f>IF(P133=1,$O$3,IF(P133=2,$O$4,$O$5))</f>
        <v>0</v>
      </c>
    </row>
    <row r="134">
      <c r="A134" s="1" t="s">
        <v>114</v>
      </c>
      <c r="E134" s="27" t="s">
        <v>138</v>
      </c>
    </row>
    <row r="135" ht="26.4">
      <c r="A135" s="1" t="s">
        <v>116</v>
      </c>
      <c r="E135" s="32" t="s">
        <v>1463</v>
      </c>
    </row>
    <row r="136">
      <c r="A136" s="1" t="s">
        <v>117</v>
      </c>
      <c r="E136" s="27" t="s">
        <v>561</v>
      </c>
    </row>
    <row r="137">
      <c r="A137" s="1" t="s">
        <v>108</v>
      </c>
      <c r="B137" s="1">
        <v>31</v>
      </c>
      <c r="C137" s="26" t="s">
        <v>753</v>
      </c>
      <c r="D137" t="s">
        <v>138</v>
      </c>
      <c r="E137" s="27" t="s">
        <v>754</v>
      </c>
      <c r="F137" s="28" t="s">
        <v>159</v>
      </c>
      <c r="G137" s="29">
        <v>16</v>
      </c>
      <c r="H137" s="28">
        <v>0</v>
      </c>
      <c r="I137" s="30">
        <f>ROUND(G137*H137,P4)</f>
        <v>0</v>
      </c>
      <c r="L137" s="30">
        <v>0</v>
      </c>
      <c r="M137" s="24">
        <f>ROUND(G137*L137,P4)</f>
        <v>0</v>
      </c>
      <c r="N137" s="25" t="s">
        <v>559</v>
      </c>
      <c r="O137" s="31">
        <f>M137*AA137</f>
        <v>0</v>
      </c>
      <c r="P137" s="1">
        <v>3</v>
      </c>
      <c r="AA137" s="1">
        <f>IF(P137=1,$O$3,IF(P137=2,$O$4,$O$5))</f>
        <v>0</v>
      </c>
    </row>
    <row r="138">
      <c r="A138" s="1" t="s">
        <v>114</v>
      </c>
      <c r="E138" s="27" t="s">
        <v>138</v>
      </c>
    </row>
    <row r="139" ht="26.4">
      <c r="A139" s="1" t="s">
        <v>116</v>
      </c>
      <c r="E139" s="32" t="s">
        <v>1463</v>
      </c>
    </row>
    <row r="140">
      <c r="A140" s="1" t="s">
        <v>117</v>
      </c>
      <c r="E140" s="27" t="s">
        <v>561</v>
      </c>
    </row>
    <row r="141">
      <c r="A141" s="1" t="s">
        <v>108</v>
      </c>
      <c r="B141" s="1">
        <v>32</v>
      </c>
      <c r="C141" s="26" t="s">
        <v>759</v>
      </c>
      <c r="D141" t="s">
        <v>138</v>
      </c>
      <c r="E141" s="27" t="s">
        <v>760</v>
      </c>
      <c r="F141" s="28" t="s">
        <v>159</v>
      </c>
      <c r="G141" s="29">
        <v>16</v>
      </c>
      <c r="H141" s="28">
        <v>0</v>
      </c>
      <c r="I141" s="30">
        <f>ROUND(G141*H141,P4)</f>
        <v>0</v>
      </c>
      <c r="L141" s="30">
        <v>0</v>
      </c>
      <c r="M141" s="24">
        <f>ROUND(G141*L141,P4)</f>
        <v>0</v>
      </c>
      <c r="N141" s="25" t="s">
        <v>559</v>
      </c>
      <c r="O141" s="31">
        <f>M141*AA141</f>
        <v>0</v>
      </c>
      <c r="P141" s="1">
        <v>3</v>
      </c>
      <c r="AA141" s="1">
        <f>IF(P141=1,$O$3,IF(P141=2,$O$4,$O$5))</f>
        <v>0</v>
      </c>
    </row>
    <row r="142">
      <c r="A142" s="1" t="s">
        <v>114</v>
      </c>
      <c r="E142" s="27" t="s">
        <v>138</v>
      </c>
    </row>
    <row r="143" ht="26.4">
      <c r="A143" s="1" t="s">
        <v>116</v>
      </c>
      <c r="E143" s="32" t="s">
        <v>1463</v>
      </c>
    </row>
    <row r="144">
      <c r="A144" s="1" t="s">
        <v>117</v>
      </c>
      <c r="E144" s="27" t="s">
        <v>561</v>
      </c>
    </row>
    <row r="145">
      <c r="A145" s="1" t="s">
        <v>108</v>
      </c>
      <c r="B145" s="1">
        <v>33</v>
      </c>
      <c r="C145" s="26" t="s">
        <v>762</v>
      </c>
      <c r="D145" t="s">
        <v>138</v>
      </c>
      <c r="E145" s="27" t="s">
        <v>763</v>
      </c>
      <c r="F145" s="28" t="s">
        <v>159</v>
      </c>
      <c r="G145" s="29">
        <v>16</v>
      </c>
      <c r="H145" s="28">
        <v>0</v>
      </c>
      <c r="I145" s="30">
        <f>ROUND(G145*H145,P4)</f>
        <v>0</v>
      </c>
      <c r="L145" s="30">
        <v>0</v>
      </c>
      <c r="M145" s="24">
        <f>ROUND(G145*L145,P4)</f>
        <v>0</v>
      </c>
      <c r="N145" s="25" t="s">
        <v>559</v>
      </c>
      <c r="O145" s="31">
        <f>M145*AA145</f>
        <v>0</v>
      </c>
      <c r="P145" s="1">
        <v>3</v>
      </c>
      <c r="AA145" s="1">
        <f>IF(P145=1,$O$3,IF(P145=2,$O$4,$O$5))</f>
        <v>0</v>
      </c>
    </row>
    <row r="146">
      <c r="A146" s="1" t="s">
        <v>114</v>
      </c>
      <c r="E146" s="27" t="s">
        <v>138</v>
      </c>
    </row>
    <row r="147" ht="26.4">
      <c r="A147" s="1" t="s">
        <v>116</v>
      </c>
      <c r="E147" s="32" t="s">
        <v>1463</v>
      </c>
    </row>
    <row r="148">
      <c r="A148" s="1" t="s">
        <v>117</v>
      </c>
      <c r="E148" s="27" t="s">
        <v>561</v>
      </c>
    </row>
    <row r="149">
      <c r="A149" s="1" t="s">
        <v>108</v>
      </c>
      <c r="B149" s="1">
        <v>34</v>
      </c>
      <c r="C149" s="26" t="s">
        <v>609</v>
      </c>
      <c r="D149" t="s">
        <v>138</v>
      </c>
      <c r="E149" s="27" t="s">
        <v>610</v>
      </c>
      <c r="F149" s="28" t="s">
        <v>1464</v>
      </c>
      <c r="G149" s="29">
        <v>2.7999999999999998</v>
      </c>
      <c r="H149" s="28">
        <v>0</v>
      </c>
      <c r="I149" s="30">
        <f>ROUND(G149*H149,P4)</f>
        <v>0</v>
      </c>
      <c r="L149" s="30">
        <v>0</v>
      </c>
      <c r="M149" s="24">
        <f>ROUND(G149*L149,P4)</f>
        <v>0</v>
      </c>
      <c r="N149" s="25" t="s">
        <v>559</v>
      </c>
      <c r="O149" s="31">
        <f>M149*AA149</f>
        <v>0</v>
      </c>
      <c r="P149" s="1">
        <v>3</v>
      </c>
      <c r="AA149" s="1">
        <f>IF(P149=1,$O$3,IF(P149=2,$O$4,$O$5))</f>
        <v>0</v>
      </c>
    </row>
    <row r="150">
      <c r="A150" s="1" t="s">
        <v>114</v>
      </c>
      <c r="E150" s="27" t="s">
        <v>138</v>
      </c>
    </row>
    <row r="151" ht="26.4">
      <c r="A151" s="1" t="s">
        <v>116</v>
      </c>
      <c r="E151" s="32" t="s">
        <v>1465</v>
      </c>
    </row>
    <row r="152">
      <c r="A152" s="1" t="s">
        <v>117</v>
      </c>
      <c r="E152" s="27" t="s">
        <v>561</v>
      </c>
    </row>
    <row r="153">
      <c r="A153" s="1" t="s">
        <v>108</v>
      </c>
      <c r="B153" s="1">
        <v>35</v>
      </c>
      <c r="C153" s="26" t="s">
        <v>619</v>
      </c>
      <c r="D153" t="s">
        <v>138</v>
      </c>
      <c r="E153" s="27" t="s">
        <v>620</v>
      </c>
      <c r="F153" s="28" t="s">
        <v>159</v>
      </c>
      <c r="G153" s="29">
        <v>2</v>
      </c>
      <c r="H153" s="28">
        <v>0</v>
      </c>
      <c r="I153" s="30">
        <f>ROUND(G153*H153,P4)</f>
        <v>0</v>
      </c>
      <c r="L153" s="30">
        <v>0</v>
      </c>
      <c r="M153" s="24">
        <f>ROUND(G153*L153,P4)</f>
        <v>0</v>
      </c>
      <c r="N153" s="25" t="s">
        <v>559</v>
      </c>
      <c r="O153" s="31">
        <f>M153*AA153</f>
        <v>0</v>
      </c>
      <c r="P153" s="1">
        <v>3</v>
      </c>
      <c r="AA153" s="1">
        <f>IF(P153=1,$O$3,IF(P153=2,$O$4,$O$5))</f>
        <v>0</v>
      </c>
    </row>
    <row r="154">
      <c r="A154" s="1" t="s">
        <v>114</v>
      </c>
      <c r="E154" s="27" t="s">
        <v>138</v>
      </c>
    </row>
    <row r="155" ht="26.4">
      <c r="A155" s="1" t="s">
        <v>116</v>
      </c>
      <c r="E155" s="32" t="s">
        <v>1046</v>
      </c>
    </row>
    <row r="156">
      <c r="A156" s="1" t="s">
        <v>117</v>
      </c>
      <c r="E156" s="27" t="s">
        <v>561</v>
      </c>
    </row>
    <row r="157">
      <c r="A157" s="1" t="s">
        <v>108</v>
      </c>
      <c r="B157" s="1">
        <v>36</v>
      </c>
      <c r="C157" s="26" t="s">
        <v>622</v>
      </c>
      <c r="D157" t="s">
        <v>138</v>
      </c>
      <c r="E157" s="27" t="s">
        <v>623</v>
      </c>
      <c r="F157" s="28" t="s">
        <v>159</v>
      </c>
      <c r="G157" s="29">
        <v>2</v>
      </c>
      <c r="H157" s="28">
        <v>0</v>
      </c>
      <c r="I157" s="30">
        <f>ROUND(G157*H157,P4)</f>
        <v>0</v>
      </c>
      <c r="L157" s="30">
        <v>0</v>
      </c>
      <c r="M157" s="24">
        <f>ROUND(G157*L157,P4)</f>
        <v>0</v>
      </c>
      <c r="N157" s="25" t="s">
        <v>559</v>
      </c>
      <c r="O157" s="31">
        <f>M157*AA157</f>
        <v>0</v>
      </c>
      <c r="P157" s="1">
        <v>3</v>
      </c>
      <c r="AA157" s="1">
        <f>IF(P157=1,$O$3,IF(P157=2,$O$4,$O$5))</f>
        <v>0</v>
      </c>
    </row>
    <row r="158">
      <c r="A158" s="1" t="s">
        <v>114</v>
      </c>
      <c r="E158" s="27" t="s">
        <v>138</v>
      </c>
    </row>
    <row r="159" ht="26.4">
      <c r="A159" s="1" t="s">
        <v>116</v>
      </c>
      <c r="E159" s="32" t="s">
        <v>1046</v>
      </c>
    </row>
    <row r="160">
      <c r="A160" s="1" t="s">
        <v>117</v>
      </c>
      <c r="E160" s="27" t="s">
        <v>561</v>
      </c>
    </row>
    <row r="161">
      <c r="A161" s="1" t="s">
        <v>108</v>
      </c>
      <c r="B161" s="1">
        <v>37</v>
      </c>
      <c r="C161" s="26" t="s">
        <v>722</v>
      </c>
      <c r="D161" t="s">
        <v>138</v>
      </c>
      <c r="E161" s="27" t="s">
        <v>723</v>
      </c>
      <c r="F161" s="28" t="s">
        <v>159</v>
      </c>
      <c r="G161" s="29">
        <v>4</v>
      </c>
      <c r="H161" s="28">
        <v>0</v>
      </c>
      <c r="I161" s="30">
        <f>ROUND(G161*H161,P4)</f>
        <v>0</v>
      </c>
      <c r="L161" s="30">
        <v>0</v>
      </c>
      <c r="M161" s="24">
        <f>ROUND(G161*L161,P4)</f>
        <v>0</v>
      </c>
      <c r="N161" s="25" t="s">
        <v>559</v>
      </c>
      <c r="O161" s="31">
        <f>M161*AA161</f>
        <v>0</v>
      </c>
      <c r="P161" s="1">
        <v>3</v>
      </c>
      <c r="AA161" s="1">
        <f>IF(P161=1,$O$3,IF(P161=2,$O$4,$O$5))</f>
        <v>0</v>
      </c>
    </row>
    <row r="162">
      <c r="A162" s="1" t="s">
        <v>114</v>
      </c>
      <c r="E162" s="27" t="s">
        <v>138</v>
      </c>
    </row>
    <row r="163" ht="26.4">
      <c r="A163" s="1" t="s">
        <v>116</v>
      </c>
      <c r="E163" s="32" t="s">
        <v>1053</v>
      </c>
    </row>
    <row r="164">
      <c r="A164" s="1" t="s">
        <v>117</v>
      </c>
      <c r="E164" s="27" t="s">
        <v>561</v>
      </c>
    </row>
    <row r="165">
      <c r="A165" s="1" t="s">
        <v>108</v>
      </c>
      <c r="B165" s="1">
        <v>38</v>
      </c>
      <c r="C165" s="26" t="s">
        <v>740</v>
      </c>
      <c r="D165" t="s">
        <v>138</v>
      </c>
      <c r="E165" s="27" t="s">
        <v>741</v>
      </c>
      <c r="F165" s="28" t="s">
        <v>1466</v>
      </c>
      <c r="G165" s="29">
        <v>8</v>
      </c>
      <c r="H165" s="28">
        <v>0</v>
      </c>
      <c r="I165" s="30">
        <f>ROUND(G165*H165,P4)</f>
        <v>0</v>
      </c>
      <c r="L165" s="30">
        <v>0</v>
      </c>
      <c r="M165" s="24">
        <f>ROUND(G165*L165,P4)</f>
        <v>0</v>
      </c>
      <c r="N165" s="25" t="s">
        <v>559</v>
      </c>
      <c r="O165" s="31">
        <f>M165*AA165</f>
        <v>0</v>
      </c>
      <c r="P165" s="1">
        <v>3</v>
      </c>
      <c r="AA165" s="1">
        <f>IF(P165=1,$O$3,IF(P165=2,$O$4,$O$5))</f>
        <v>0</v>
      </c>
    </row>
    <row r="166">
      <c r="A166" s="1" t="s">
        <v>114</v>
      </c>
      <c r="E166" s="27" t="s">
        <v>138</v>
      </c>
    </row>
    <row r="167" ht="26.4">
      <c r="A167" s="1" t="s">
        <v>116</v>
      </c>
      <c r="E167" s="32" t="s">
        <v>1019</v>
      </c>
    </row>
    <row r="168">
      <c r="A168" s="1" t="s">
        <v>117</v>
      </c>
      <c r="E168" s="27" t="s">
        <v>561</v>
      </c>
    </row>
    <row r="169">
      <c r="A169" s="1" t="s">
        <v>108</v>
      </c>
      <c r="B169" s="1">
        <v>39</v>
      </c>
      <c r="C169" s="26" t="s">
        <v>637</v>
      </c>
      <c r="D169" t="s">
        <v>138</v>
      </c>
      <c r="E169" s="27" t="s">
        <v>638</v>
      </c>
      <c r="F169" s="28" t="s">
        <v>167</v>
      </c>
      <c r="G169" s="29">
        <v>600</v>
      </c>
      <c r="H169" s="28">
        <v>0</v>
      </c>
      <c r="I169" s="30">
        <f>ROUND(G169*H169,P4)</f>
        <v>0</v>
      </c>
      <c r="L169" s="30">
        <v>0</v>
      </c>
      <c r="M169" s="24">
        <f>ROUND(G169*L169,P4)</f>
        <v>0</v>
      </c>
      <c r="N169" s="25" t="s">
        <v>559</v>
      </c>
      <c r="O169" s="31">
        <f>M169*AA169</f>
        <v>0</v>
      </c>
      <c r="P169" s="1">
        <v>3</v>
      </c>
      <c r="AA169" s="1">
        <f>IF(P169=1,$O$3,IF(P169=2,$O$4,$O$5))</f>
        <v>0</v>
      </c>
    </row>
    <row r="170">
      <c r="A170" s="1" t="s">
        <v>114</v>
      </c>
      <c r="E170" s="27" t="s">
        <v>138</v>
      </c>
    </row>
    <row r="171" ht="26.4">
      <c r="A171" s="1" t="s">
        <v>116</v>
      </c>
      <c r="E171" s="32" t="s">
        <v>1467</v>
      </c>
    </row>
    <row r="172">
      <c r="A172" s="1" t="s">
        <v>117</v>
      </c>
      <c r="E172" s="27" t="s">
        <v>561</v>
      </c>
    </row>
    <row r="173">
      <c r="A173" s="1" t="s">
        <v>108</v>
      </c>
      <c r="B173" s="1">
        <v>40</v>
      </c>
      <c r="C173" s="26" t="s">
        <v>668</v>
      </c>
      <c r="D173" t="s">
        <v>138</v>
      </c>
      <c r="E173" s="27" t="s">
        <v>669</v>
      </c>
      <c r="F173" s="28" t="s">
        <v>159</v>
      </c>
      <c r="G173" s="29">
        <v>4</v>
      </c>
      <c r="H173" s="28">
        <v>0</v>
      </c>
      <c r="I173" s="30">
        <f>ROUND(G173*H173,P4)</f>
        <v>0</v>
      </c>
      <c r="L173" s="30">
        <v>0</v>
      </c>
      <c r="M173" s="24">
        <f>ROUND(G173*L173,P4)</f>
        <v>0</v>
      </c>
      <c r="N173" s="25" t="s">
        <v>559</v>
      </c>
      <c r="O173" s="31">
        <f>M173*AA173</f>
        <v>0</v>
      </c>
      <c r="P173" s="1">
        <v>3</v>
      </c>
      <c r="AA173" s="1">
        <f>IF(P173=1,$O$3,IF(P173=2,$O$4,$O$5))</f>
        <v>0</v>
      </c>
    </row>
    <row r="174">
      <c r="A174" s="1" t="s">
        <v>114</v>
      </c>
      <c r="E174" s="27" t="s">
        <v>138</v>
      </c>
    </row>
    <row r="175" ht="26.4">
      <c r="A175" s="1" t="s">
        <v>116</v>
      </c>
      <c r="E175" s="32" t="s">
        <v>1053</v>
      </c>
    </row>
    <row r="176">
      <c r="A176" s="1" t="s">
        <v>117</v>
      </c>
      <c r="E176" s="27" t="s">
        <v>561</v>
      </c>
    </row>
    <row r="177">
      <c r="A177" s="1" t="s">
        <v>108</v>
      </c>
      <c r="B177" s="1">
        <v>41</v>
      </c>
      <c r="C177" s="26" t="s">
        <v>671</v>
      </c>
      <c r="D177" t="s">
        <v>138</v>
      </c>
      <c r="E177" s="27" t="s">
        <v>672</v>
      </c>
      <c r="F177" s="28" t="s">
        <v>159</v>
      </c>
      <c r="G177" s="29">
        <v>4</v>
      </c>
      <c r="H177" s="28">
        <v>0</v>
      </c>
      <c r="I177" s="30">
        <f>ROUND(G177*H177,P4)</f>
        <v>0</v>
      </c>
      <c r="L177" s="30">
        <v>0</v>
      </c>
      <c r="M177" s="24">
        <f>ROUND(G177*L177,P4)</f>
        <v>0</v>
      </c>
      <c r="N177" s="25" t="s">
        <v>559</v>
      </c>
      <c r="O177" s="31">
        <f>M177*AA177</f>
        <v>0</v>
      </c>
      <c r="P177" s="1">
        <v>3</v>
      </c>
      <c r="AA177" s="1">
        <f>IF(P177=1,$O$3,IF(P177=2,$O$4,$O$5))</f>
        <v>0</v>
      </c>
    </row>
    <row r="178">
      <c r="A178" s="1" t="s">
        <v>114</v>
      </c>
      <c r="E178" s="27" t="s">
        <v>138</v>
      </c>
    </row>
    <row r="179" ht="26.4">
      <c r="A179" s="1" t="s">
        <v>116</v>
      </c>
      <c r="E179" s="32" t="s">
        <v>1053</v>
      </c>
    </row>
    <row r="180">
      <c r="A180" s="1" t="s">
        <v>117</v>
      </c>
      <c r="E180" s="27" t="s">
        <v>561</v>
      </c>
    </row>
    <row r="181">
      <c r="A181" s="1" t="s">
        <v>108</v>
      </c>
      <c r="B181" s="1">
        <v>42</v>
      </c>
      <c r="C181" s="26" t="s">
        <v>734</v>
      </c>
      <c r="D181" t="s">
        <v>138</v>
      </c>
      <c r="E181" s="27" t="s">
        <v>735</v>
      </c>
      <c r="F181" s="28" t="s">
        <v>159</v>
      </c>
      <c r="G181" s="29">
        <v>20</v>
      </c>
      <c r="H181" s="28">
        <v>0</v>
      </c>
      <c r="I181" s="30">
        <f>ROUND(G181*H181,P4)</f>
        <v>0</v>
      </c>
      <c r="L181" s="30">
        <v>0</v>
      </c>
      <c r="M181" s="24">
        <f>ROUND(G181*L181,P4)</f>
        <v>0</v>
      </c>
      <c r="N181" s="25" t="s">
        <v>559</v>
      </c>
      <c r="O181" s="31">
        <f>M181*AA181</f>
        <v>0</v>
      </c>
      <c r="P181" s="1">
        <v>3</v>
      </c>
      <c r="AA181" s="1">
        <f>IF(P181=1,$O$3,IF(P181=2,$O$4,$O$5))</f>
        <v>0</v>
      </c>
    </row>
    <row r="182">
      <c r="A182" s="1" t="s">
        <v>114</v>
      </c>
      <c r="E182" s="27" t="s">
        <v>138</v>
      </c>
    </row>
    <row r="183" ht="26.4">
      <c r="A183" s="1" t="s">
        <v>116</v>
      </c>
      <c r="E183" s="32" t="s">
        <v>1468</v>
      </c>
    </row>
    <row r="184">
      <c r="A184" s="1" t="s">
        <v>117</v>
      </c>
      <c r="E184" s="27" t="s">
        <v>561</v>
      </c>
    </row>
    <row r="185">
      <c r="A185" s="1" t="s">
        <v>108</v>
      </c>
      <c r="B185" s="1">
        <v>43</v>
      </c>
      <c r="C185" s="26" t="s">
        <v>737</v>
      </c>
      <c r="D185" t="s">
        <v>138</v>
      </c>
      <c r="E185" s="27" t="s">
        <v>738</v>
      </c>
      <c r="F185" s="28" t="s">
        <v>159</v>
      </c>
      <c r="G185" s="29">
        <v>20</v>
      </c>
      <c r="H185" s="28">
        <v>0</v>
      </c>
      <c r="I185" s="30">
        <f>ROUND(G185*H185,P4)</f>
        <v>0</v>
      </c>
      <c r="L185" s="30">
        <v>0</v>
      </c>
      <c r="M185" s="24">
        <f>ROUND(G185*L185,P4)</f>
        <v>0</v>
      </c>
      <c r="N185" s="25" t="s">
        <v>559</v>
      </c>
      <c r="O185" s="31">
        <f>M185*AA185</f>
        <v>0</v>
      </c>
      <c r="P185" s="1">
        <v>3</v>
      </c>
      <c r="AA185" s="1">
        <f>IF(P185=1,$O$3,IF(P185=2,$O$4,$O$5))</f>
        <v>0</v>
      </c>
    </row>
    <row r="186">
      <c r="A186" s="1" t="s">
        <v>114</v>
      </c>
      <c r="E186" s="27" t="s">
        <v>138</v>
      </c>
    </row>
    <row r="187" ht="26.4">
      <c r="A187" s="1" t="s">
        <v>116</v>
      </c>
      <c r="E187" s="32" t="s">
        <v>1468</v>
      </c>
    </row>
    <row r="188">
      <c r="A188" s="1" t="s">
        <v>117</v>
      </c>
      <c r="E188" s="27" t="s">
        <v>561</v>
      </c>
    </row>
    <row r="189">
      <c r="A189" s="1" t="s">
        <v>108</v>
      </c>
      <c r="B189" s="1">
        <v>44</v>
      </c>
      <c r="C189" s="26" t="s">
        <v>878</v>
      </c>
      <c r="D189" t="s">
        <v>138</v>
      </c>
      <c r="E189" s="27" t="s">
        <v>879</v>
      </c>
      <c r="F189" s="28" t="s">
        <v>167</v>
      </c>
      <c r="G189" s="29">
        <v>2</v>
      </c>
      <c r="H189" s="28">
        <v>0</v>
      </c>
      <c r="I189" s="30">
        <f>ROUND(G189*H189,P4)</f>
        <v>0</v>
      </c>
      <c r="L189" s="30">
        <v>0</v>
      </c>
      <c r="M189" s="24">
        <f>ROUND(G189*L189,P4)</f>
        <v>0</v>
      </c>
      <c r="N189" s="25" t="s">
        <v>559</v>
      </c>
      <c r="O189" s="31">
        <f>M189*AA189</f>
        <v>0</v>
      </c>
      <c r="P189" s="1">
        <v>3</v>
      </c>
      <c r="AA189" s="1">
        <f>IF(P189=1,$O$3,IF(P189=2,$O$4,$O$5))</f>
        <v>0</v>
      </c>
    </row>
    <row r="190">
      <c r="A190" s="1" t="s">
        <v>114</v>
      </c>
      <c r="E190" s="27" t="s">
        <v>138</v>
      </c>
    </row>
    <row r="191" ht="26.4">
      <c r="A191" s="1" t="s">
        <v>116</v>
      </c>
      <c r="E191" s="32" t="s">
        <v>1046</v>
      </c>
    </row>
    <row r="192">
      <c r="A192" s="1" t="s">
        <v>117</v>
      </c>
      <c r="E192" s="27" t="s">
        <v>561</v>
      </c>
    </row>
    <row r="193">
      <c r="A193" s="1" t="s">
        <v>108</v>
      </c>
      <c r="B193" s="1">
        <v>45</v>
      </c>
      <c r="C193" s="26" t="s">
        <v>880</v>
      </c>
      <c r="D193" t="s">
        <v>138</v>
      </c>
      <c r="E193" s="27" t="s">
        <v>881</v>
      </c>
      <c r="F193" s="28" t="s">
        <v>167</v>
      </c>
      <c r="G193" s="29">
        <v>2</v>
      </c>
      <c r="H193" s="28">
        <v>0</v>
      </c>
      <c r="I193" s="30">
        <f>ROUND(G193*H193,P4)</f>
        <v>0</v>
      </c>
      <c r="L193" s="30">
        <v>0</v>
      </c>
      <c r="M193" s="24">
        <f>ROUND(G193*L193,P4)</f>
        <v>0</v>
      </c>
      <c r="N193" s="25" t="s">
        <v>559</v>
      </c>
      <c r="O193" s="31">
        <f>M193*AA193</f>
        <v>0</v>
      </c>
      <c r="P193" s="1">
        <v>3</v>
      </c>
      <c r="AA193" s="1">
        <f>IF(P193=1,$O$3,IF(P193=2,$O$4,$O$5))</f>
        <v>0</v>
      </c>
    </row>
    <row r="194">
      <c r="A194" s="1" t="s">
        <v>114</v>
      </c>
      <c r="E194" s="27" t="s">
        <v>138</v>
      </c>
    </row>
    <row r="195" ht="26.4">
      <c r="A195" s="1" t="s">
        <v>116</v>
      </c>
      <c r="E195" s="32" t="s">
        <v>1046</v>
      </c>
    </row>
    <row r="196">
      <c r="A196" s="1" t="s">
        <v>117</v>
      </c>
      <c r="E196" s="27" t="s">
        <v>561</v>
      </c>
    </row>
    <row r="197">
      <c r="A197" s="1" t="s">
        <v>108</v>
      </c>
      <c r="B197" s="1">
        <v>46</v>
      </c>
      <c r="C197" s="26" t="s">
        <v>1469</v>
      </c>
      <c r="D197" t="s">
        <v>138</v>
      </c>
      <c r="E197" s="27" t="s">
        <v>1470</v>
      </c>
      <c r="F197" s="28" t="s">
        <v>159</v>
      </c>
      <c r="G197" s="29">
        <v>2</v>
      </c>
      <c r="H197" s="28">
        <v>0</v>
      </c>
      <c r="I197" s="30">
        <f>ROUND(G197*H197,P4)</f>
        <v>0</v>
      </c>
      <c r="L197" s="30">
        <v>0</v>
      </c>
      <c r="M197" s="24">
        <f>ROUND(G197*L197,P4)</f>
        <v>0</v>
      </c>
      <c r="N197" s="25" t="s">
        <v>559</v>
      </c>
      <c r="O197" s="31">
        <f>M197*AA197</f>
        <v>0</v>
      </c>
      <c r="P197" s="1">
        <v>3</v>
      </c>
      <c r="AA197" s="1">
        <f>IF(P197=1,$O$3,IF(P197=2,$O$4,$O$5))</f>
        <v>0</v>
      </c>
    </row>
    <row r="198">
      <c r="A198" s="1" t="s">
        <v>114</v>
      </c>
      <c r="E198" s="27" t="s">
        <v>138</v>
      </c>
    </row>
    <row r="199" ht="26.4">
      <c r="A199" s="1" t="s">
        <v>116</v>
      </c>
      <c r="E199" s="32" t="s">
        <v>1046</v>
      </c>
    </row>
    <row r="200">
      <c r="A200" s="1" t="s">
        <v>117</v>
      </c>
      <c r="E200" s="27" t="s">
        <v>561</v>
      </c>
    </row>
    <row r="201">
      <c r="A201" s="1" t="s">
        <v>108</v>
      </c>
      <c r="B201" s="1">
        <v>47</v>
      </c>
      <c r="C201" s="26" t="s">
        <v>1471</v>
      </c>
      <c r="D201" t="s">
        <v>138</v>
      </c>
      <c r="E201" s="27" t="s">
        <v>1472</v>
      </c>
      <c r="F201" s="28" t="s">
        <v>167</v>
      </c>
      <c r="G201" s="29">
        <v>50</v>
      </c>
      <c r="H201" s="28">
        <v>0</v>
      </c>
      <c r="I201" s="30">
        <f>ROUND(G201*H201,P4)</f>
        <v>0</v>
      </c>
      <c r="L201" s="30">
        <v>0</v>
      </c>
      <c r="M201" s="24">
        <f>ROUND(G201*L201,P4)</f>
        <v>0</v>
      </c>
      <c r="N201" s="25" t="s">
        <v>559</v>
      </c>
      <c r="O201" s="31">
        <f>M201*AA201</f>
        <v>0</v>
      </c>
      <c r="P201" s="1">
        <v>3</v>
      </c>
      <c r="AA201" s="1">
        <f>IF(P201=1,$O$3,IF(P201=2,$O$4,$O$5))</f>
        <v>0</v>
      </c>
    </row>
    <row r="202">
      <c r="A202" s="1" t="s">
        <v>114</v>
      </c>
      <c r="E202" s="27" t="s">
        <v>138</v>
      </c>
    </row>
    <row r="203" ht="26.4">
      <c r="A203" s="1" t="s">
        <v>116</v>
      </c>
      <c r="E203" s="32" t="s">
        <v>1473</v>
      </c>
    </row>
    <row r="204">
      <c r="A204" s="1" t="s">
        <v>117</v>
      </c>
      <c r="E204" s="27" t="s">
        <v>561</v>
      </c>
    </row>
    <row r="205">
      <c r="A205" s="1" t="s">
        <v>108</v>
      </c>
      <c r="B205" s="1">
        <v>48</v>
      </c>
      <c r="C205" s="26" t="s">
        <v>887</v>
      </c>
      <c r="D205" t="s">
        <v>138</v>
      </c>
      <c r="E205" s="27" t="s">
        <v>888</v>
      </c>
      <c r="F205" s="28" t="s">
        <v>192</v>
      </c>
      <c r="G205" s="29">
        <v>0.80000000000000004</v>
      </c>
      <c r="H205" s="28">
        <v>0</v>
      </c>
      <c r="I205" s="30">
        <f>ROUND(G205*H205,P4)</f>
        <v>0</v>
      </c>
      <c r="L205" s="30">
        <v>0</v>
      </c>
      <c r="M205" s="24">
        <f>ROUND(G205*L205,P4)</f>
        <v>0</v>
      </c>
      <c r="N205" s="25" t="s">
        <v>559</v>
      </c>
      <c r="O205" s="31">
        <f>M205*AA205</f>
        <v>0</v>
      </c>
      <c r="P205" s="1">
        <v>3</v>
      </c>
      <c r="AA205" s="1">
        <f>IF(P205=1,$O$3,IF(P205=2,$O$4,$O$5))</f>
        <v>0</v>
      </c>
    </row>
    <row r="206">
      <c r="A206" s="1" t="s">
        <v>114</v>
      </c>
      <c r="E206" s="27" t="s">
        <v>138</v>
      </c>
    </row>
    <row r="207" ht="26.4">
      <c r="A207" s="1" t="s">
        <v>116</v>
      </c>
      <c r="E207" s="32" t="s">
        <v>1474</v>
      </c>
    </row>
    <row r="208">
      <c r="A208" s="1" t="s">
        <v>117</v>
      </c>
      <c r="E208" s="27" t="s">
        <v>561</v>
      </c>
    </row>
    <row r="209">
      <c r="A209" s="1" t="s">
        <v>108</v>
      </c>
      <c r="B209" s="1">
        <v>49</v>
      </c>
      <c r="C209" s="26" t="s">
        <v>890</v>
      </c>
      <c r="D209" t="s">
        <v>138</v>
      </c>
      <c r="E209" s="27" t="s">
        <v>891</v>
      </c>
      <c r="F209" s="28" t="s">
        <v>192</v>
      </c>
      <c r="G209" s="29">
        <v>0.80000000000000004</v>
      </c>
      <c r="H209" s="28">
        <v>0</v>
      </c>
      <c r="I209" s="30">
        <f>ROUND(G209*H209,P4)</f>
        <v>0</v>
      </c>
      <c r="L209" s="30">
        <v>0</v>
      </c>
      <c r="M209" s="24">
        <f>ROUND(G209*L209,P4)</f>
        <v>0</v>
      </c>
      <c r="N209" s="25" t="s">
        <v>559</v>
      </c>
      <c r="O209" s="31">
        <f>M209*AA209</f>
        <v>0</v>
      </c>
      <c r="P209" s="1">
        <v>3</v>
      </c>
      <c r="AA209" s="1">
        <f>IF(P209=1,$O$3,IF(P209=2,$O$4,$O$5))</f>
        <v>0</v>
      </c>
    </row>
    <row r="210">
      <c r="A210" s="1" t="s">
        <v>114</v>
      </c>
      <c r="E210" s="27" t="s">
        <v>138</v>
      </c>
    </row>
    <row r="211" ht="26.4">
      <c r="A211" s="1" t="s">
        <v>116</v>
      </c>
      <c r="E211" s="32" t="s">
        <v>1474</v>
      </c>
    </row>
    <row r="212">
      <c r="A212" s="1" t="s">
        <v>117</v>
      </c>
      <c r="E212" s="27" t="s">
        <v>561</v>
      </c>
    </row>
    <row r="213" ht="26.4">
      <c r="A213" s="1" t="s">
        <v>108</v>
      </c>
      <c r="B213" s="1">
        <v>50</v>
      </c>
      <c r="C213" s="26" t="s">
        <v>1475</v>
      </c>
      <c r="D213" t="s">
        <v>138</v>
      </c>
      <c r="E213" s="27" t="s">
        <v>1476</v>
      </c>
      <c r="F213" s="28" t="s">
        <v>167</v>
      </c>
      <c r="G213" s="29">
        <v>40</v>
      </c>
      <c r="H213" s="28">
        <v>0</v>
      </c>
      <c r="I213" s="30">
        <f>ROUND(G213*H213,P4)</f>
        <v>0</v>
      </c>
      <c r="L213" s="30">
        <v>0</v>
      </c>
      <c r="M213" s="24">
        <f>ROUND(G213*L213,P4)</f>
        <v>0</v>
      </c>
      <c r="N213" s="25" t="s">
        <v>559</v>
      </c>
      <c r="O213" s="31">
        <f>M213*AA213</f>
        <v>0</v>
      </c>
      <c r="P213" s="1">
        <v>3</v>
      </c>
      <c r="AA213" s="1">
        <f>IF(P213=1,$O$3,IF(P213=2,$O$4,$O$5))</f>
        <v>0</v>
      </c>
    </row>
    <row r="214">
      <c r="A214" s="1" t="s">
        <v>114</v>
      </c>
      <c r="E214" s="27" t="s">
        <v>138</v>
      </c>
    </row>
    <row r="215" ht="26.4">
      <c r="A215" s="1" t="s">
        <v>116</v>
      </c>
      <c r="E215" s="32" t="s">
        <v>1477</v>
      </c>
    </row>
    <row r="216">
      <c r="A216" s="1" t="s">
        <v>117</v>
      </c>
      <c r="E216" s="27" t="s">
        <v>561</v>
      </c>
    </row>
    <row r="217" ht="26.4">
      <c r="A217" s="1" t="s">
        <v>108</v>
      </c>
      <c r="B217" s="1">
        <v>51</v>
      </c>
      <c r="C217" s="26" t="s">
        <v>628</v>
      </c>
      <c r="D217" t="s">
        <v>138</v>
      </c>
      <c r="E217" s="27" t="s">
        <v>629</v>
      </c>
      <c r="F217" s="28" t="s">
        <v>167</v>
      </c>
      <c r="G217" s="29">
        <v>20</v>
      </c>
      <c r="H217" s="28">
        <v>0</v>
      </c>
      <c r="I217" s="30">
        <f>ROUND(G217*H217,P4)</f>
        <v>0</v>
      </c>
      <c r="L217" s="30">
        <v>0</v>
      </c>
      <c r="M217" s="24">
        <f>ROUND(G217*L217,P4)</f>
        <v>0</v>
      </c>
      <c r="N217" s="25" t="s">
        <v>559</v>
      </c>
      <c r="O217" s="31">
        <f>M217*AA217</f>
        <v>0</v>
      </c>
      <c r="P217" s="1">
        <v>3</v>
      </c>
      <c r="AA217" s="1">
        <f>IF(P217=1,$O$3,IF(P217=2,$O$4,$O$5))</f>
        <v>0</v>
      </c>
    </row>
    <row r="218">
      <c r="A218" s="1" t="s">
        <v>114</v>
      </c>
      <c r="E218" s="27" t="s">
        <v>138</v>
      </c>
    </row>
    <row r="219" ht="26.4">
      <c r="A219" s="1" t="s">
        <v>116</v>
      </c>
      <c r="E219" s="32" t="s">
        <v>1468</v>
      </c>
    </row>
    <row r="220">
      <c r="A220" s="1" t="s">
        <v>117</v>
      </c>
      <c r="E220" s="27" t="s">
        <v>561</v>
      </c>
    </row>
    <row r="221">
      <c r="A221" s="1" t="s">
        <v>108</v>
      </c>
      <c r="B221" s="1">
        <v>52</v>
      </c>
      <c r="C221" s="26" t="s">
        <v>808</v>
      </c>
      <c r="D221" t="s">
        <v>138</v>
      </c>
      <c r="E221" s="27" t="s">
        <v>809</v>
      </c>
      <c r="F221" s="28" t="s">
        <v>167</v>
      </c>
      <c r="G221" s="29">
        <v>600</v>
      </c>
      <c r="H221" s="28">
        <v>0</v>
      </c>
      <c r="I221" s="30">
        <f>ROUND(G221*H221,P4)</f>
        <v>0</v>
      </c>
      <c r="L221" s="30">
        <v>0</v>
      </c>
      <c r="M221" s="24">
        <f>ROUND(G221*L221,P4)</f>
        <v>0</v>
      </c>
      <c r="N221" s="25" t="s">
        <v>559</v>
      </c>
      <c r="O221" s="31">
        <f>M221*AA221</f>
        <v>0</v>
      </c>
      <c r="P221" s="1">
        <v>3</v>
      </c>
      <c r="AA221" s="1">
        <f>IF(P221=1,$O$3,IF(P221=2,$O$4,$O$5))</f>
        <v>0</v>
      </c>
    </row>
    <row r="222">
      <c r="A222" s="1" t="s">
        <v>114</v>
      </c>
      <c r="E222" s="27" t="s">
        <v>138</v>
      </c>
    </row>
    <row r="223" ht="26.4">
      <c r="A223" s="1" t="s">
        <v>116</v>
      </c>
      <c r="E223" s="32" t="s">
        <v>1467</v>
      </c>
    </row>
    <row r="224">
      <c r="A224" s="1" t="s">
        <v>117</v>
      </c>
      <c r="E224" s="27" t="s">
        <v>561</v>
      </c>
    </row>
    <row r="225" ht="26.4">
      <c r="A225" s="1" t="s">
        <v>108</v>
      </c>
      <c r="B225" s="1">
        <v>53</v>
      </c>
      <c r="C225" s="26" t="s">
        <v>805</v>
      </c>
      <c r="D225" t="s">
        <v>138</v>
      </c>
      <c r="E225" s="27" t="s">
        <v>806</v>
      </c>
      <c r="F225" s="28" t="s">
        <v>167</v>
      </c>
      <c r="G225" s="29">
        <v>40</v>
      </c>
      <c r="H225" s="28">
        <v>0</v>
      </c>
      <c r="I225" s="30">
        <f>ROUND(G225*H225,P4)</f>
        <v>0</v>
      </c>
      <c r="L225" s="30">
        <v>0</v>
      </c>
      <c r="M225" s="24">
        <f>ROUND(G225*L225,P4)</f>
        <v>0</v>
      </c>
      <c r="N225" s="25" t="s">
        <v>559</v>
      </c>
      <c r="O225" s="31">
        <f>M225*AA225</f>
        <v>0</v>
      </c>
      <c r="P225" s="1">
        <v>3</v>
      </c>
      <c r="AA225" s="1">
        <f>IF(P225=1,$O$3,IF(P225=2,$O$4,$O$5))</f>
        <v>0</v>
      </c>
    </row>
    <row r="226">
      <c r="A226" s="1" t="s">
        <v>114</v>
      </c>
      <c r="E226" s="27" t="s">
        <v>138</v>
      </c>
    </row>
    <row r="227" ht="26.4">
      <c r="A227" s="1" t="s">
        <v>116</v>
      </c>
      <c r="E227" s="32" t="s">
        <v>1477</v>
      </c>
    </row>
    <row r="228">
      <c r="A228" s="1" t="s">
        <v>117</v>
      </c>
      <c r="E228" s="27" t="s">
        <v>561</v>
      </c>
    </row>
    <row r="229">
      <c r="A229" s="1" t="s">
        <v>108</v>
      </c>
      <c r="B229" s="1">
        <v>54</v>
      </c>
      <c r="C229" s="26" t="s">
        <v>1478</v>
      </c>
      <c r="D229" t="s">
        <v>138</v>
      </c>
      <c r="E229" s="27" t="s">
        <v>1479</v>
      </c>
      <c r="F229" s="28" t="s">
        <v>159</v>
      </c>
      <c r="G229" s="29">
        <v>2</v>
      </c>
      <c r="H229" s="28">
        <v>0</v>
      </c>
      <c r="I229" s="30">
        <f>ROUND(G229*H229,P4)</f>
        <v>0</v>
      </c>
      <c r="L229" s="30">
        <v>0</v>
      </c>
      <c r="M229" s="24">
        <f>ROUND(G229*L229,P4)</f>
        <v>0</v>
      </c>
      <c r="N229" s="25" t="s">
        <v>559</v>
      </c>
      <c r="O229" s="31">
        <f>M229*AA229</f>
        <v>0</v>
      </c>
      <c r="P229" s="1">
        <v>3</v>
      </c>
      <c r="AA229" s="1">
        <f>IF(P229=1,$O$3,IF(P229=2,$O$4,$O$5))</f>
        <v>0</v>
      </c>
    </row>
    <row r="230">
      <c r="A230" s="1" t="s">
        <v>114</v>
      </c>
      <c r="E230" s="27" t="s">
        <v>138</v>
      </c>
    </row>
    <row r="231" ht="26.4">
      <c r="A231" s="1" t="s">
        <v>116</v>
      </c>
      <c r="E231" s="32" t="s">
        <v>1046</v>
      </c>
    </row>
    <row r="232">
      <c r="A232" s="1" t="s">
        <v>117</v>
      </c>
      <c r="E232" s="27" t="s">
        <v>561</v>
      </c>
    </row>
    <row r="233">
      <c r="A233" s="1" t="s">
        <v>108</v>
      </c>
      <c r="B233" s="1">
        <v>55</v>
      </c>
      <c r="C233" s="26" t="s">
        <v>1480</v>
      </c>
      <c r="D233" t="s">
        <v>138</v>
      </c>
      <c r="E233" s="27" t="s">
        <v>1481</v>
      </c>
      <c r="F233" s="28" t="s">
        <v>159</v>
      </c>
      <c r="G233" s="29">
        <v>9</v>
      </c>
      <c r="H233" s="28">
        <v>0</v>
      </c>
      <c r="I233" s="30">
        <f>ROUND(G233*H233,P4)</f>
        <v>0</v>
      </c>
      <c r="L233" s="30">
        <v>0</v>
      </c>
      <c r="M233" s="24">
        <f>ROUND(G233*L233,P4)</f>
        <v>0</v>
      </c>
      <c r="N233" s="25" t="s">
        <v>559</v>
      </c>
      <c r="O233" s="31">
        <f>M233*AA233</f>
        <v>0</v>
      </c>
      <c r="P233" s="1">
        <v>3</v>
      </c>
      <c r="AA233" s="1">
        <f>IF(P233=1,$O$3,IF(P233=2,$O$4,$O$5))</f>
        <v>0</v>
      </c>
    </row>
    <row r="234">
      <c r="A234" s="1" t="s">
        <v>114</v>
      </c>
      <c r="E234" s="27" t="s">
        <v>138</v>
      </c>
    </row>
    <row r="235" ht="26.4">
      <c r="A235" s="1" t="s">
        <v>116</v>
      </c>
      <c r="E235" s="32" t="s">
        <v>1482</v>
      </c>
    </row>
    <row r="236">
      <c r="A236" s="1" t="s">
        <v>117</v>
      </c>
      <c r="E236" s="27" t="s">
        <v>561</v>
      </c>
    </row>
    <row r="237">
      <c r="A237" s="1" t="s">
        <v>108</v>
      </c>
      <c r="B237" s="1">
        <v>56</v>
      </c>
      <c r="C237" s="26" t="s">
        <v>1483</v>
      </c>
      <c r="D237" t="s">
        <v>138</v>
      </c>
      <c r="E237" s="27" t="s">
        <v>1484</v>
      </c>
      <c r="F237" s="28" t="s">
        <v>159</v>
      </c>
      <c r="G237" s="29">
        <v>9</v>
      </c>
      <c r="H237" s="28">
        <v>0</v>
      </c>
      <c r="I237" s="30">
        <f>ROUND(G237*H237,P4)</f>
        <v>0</v>
      </c>
      <c r="L237" s="30">
        <v>0</v>
      </c>
      <c r="M237" s="24">
        <f>ROUND(G237*L237,P4)</f>
        <v>0</v>
      </c>
      <c r="N237" s="25" t="s">
        <v>559</v>
      </c>
      <c r="O237" s="31">
        <f>M237*AA237</f>
        <v>0</v>
      </c>
      <c r="P237" s="1">
        <v>3</v>
      </c>
      <c r="AA237" s="1">
        <f>IF(P237=1,$O$3,IF(P237=2,$O$4,$O$5))</f>
        <v>0</v>
      </c>
    </row>
    <row r="238">
      <c r="A238" s="1" t="s">
        <v>114</v>
      </c>
      <c r="E238" s="27" t="s">
        <v>138</v>
      </c>
    </row>
    <row r="239" ht="26.4">
      <c r="A239" s="1" t="s">
        <v>116</v>
      </c>
      <c r="E239" s="32" t="s">
        <v>1482</v>
      </c>
    </row>
    <row r="240">
      <c r="A240" s="1" t="s">
        <v>117</v>
      </c>
      <c r="E240" s="27" t="s">
        <v>561</v>
      </c>
    </row>
    <row r="241">
      <c r="A241" s="1" t="s">
        <v>108</v>
      </c>
      <c r="B241" s="1">
        <v>57</v>
      </c>
      <c r="C241" s="26" t="s">
        <v>1485</v>
      </c>
      <c r="D241" t="s">
        <v>138</v>
      </c>
      <c r="E241" s="27" t="s">
        <v>1486</v>
      </c>
      <c r="F241" s="28" t="s">
        <v>159</v>
      </c>
      <c r="G241" s="29">
        <v>3</v>
      </c>
      <c r="H241" s="28">
        <v>0</v>
      </c>
      <c r="I241" s="30">
        <f>ROUND(G241*H241,P4)</f>
        <v>0</v>
      </c>
      <c r="L241" s="30">
        <v>0</v>
      </c>
      <c r="M241" s="24">
        <f>ROUND(G241*L241,P4)</f>
        <v>0</v>
      </c>
      <c r="N241" s="25" t="s">
        <v>559</v>
      </c>
      <c r="O241" s="31">
        <f>M241*AA241</f>
        <v>0</v>
      </c>
      <c r="P241" s="1">
        <v>3</v>
      </c>
      <c r="AA241" s="1">
        <f>IF(P241=1,$O$3,IF(P241=2,$O$4,$O$5))</f>
        <v>0</v>
      </c>
    </row>
    <row r="242">
      <c r="A242" s="1" t="s">
        <v>114</v>
      </c>
      <c r="E242" s="27" t="s">
        <v>138</v>
      </c>
    </row>
    <row r="243" ht="26.4">
      <c r="A243" s="1" t="s">
        <v>116</v>
      </c>
      <c r="E243" s="32" t="s">
        <v>1058</v>
      </c>
    </row>
    <row r="244">
      <c r="A244" s="1" t="s">
        <v>117</v>
      </c>
      <c r="E244" s="27" t="s">
        <v>561</v>
      </c>
    </row>
    <row r="245">
      <c r="A245" s="1" t="s">
        <v>108</v>
      </c>
      <c r="B245" s="1">
        <v>58</v>
      </c>
      <c r="C245" s="26" t="s">
        <v>1487</v>
      </c>
      <c r="D245" t="s">
        <v>138</v>
      </c>
      <c r="E245" s="27" t="s">
        <v>1488</v>
      </c>
      <c r="F245" s="28" t="s">
        <v>159</v>
      </c>
      <c r="G245" s="29">
        <v>23</v>
      </c>
      <c r="H245" s="28">
        <v>0</v>
      </c>
      <c r="I245" s="30">
        <f>ROUND(G245*H245,P4)</f>
        <v>0</v>
      </c>
      <c r="L245" s="30">
        <v>0</v>
      </c>
      <c r="M245" s="24">
        <f>ROUND(G245*L245,P4)</f>
        <v>0</v>
      </c>
      <c r="N245" s="25" t="s">
        <v>559</v>
      </c>
      <c r="O245" s="31">
        <f>M245*AA245</f>
        <v>0</v>
      </c>
      <c r="P245" s="1">
        <v>3</v>
      </c>
      <c r="AA245" s="1">
        <f>IF(P245=1,$O$3,IF(P245=2,$O$4,$O$5))</f>
        <v>0</v>
      </c>
    </row>
    <row r="246">
      <c r="A246" s="1" t="s">
        <v>114</v>
      </c>
      <c r="E246" s="27" t="s">
        <v>138</v>
      </c>
    </row>
    <row r="247" ht="26.4">
      <c r="A247" s="1" t="s">
        <v>116</v>
      </c>
      <c r="E247" s="32" t="s">
        <v>1489</v>
      </c>
    </row>
    <row r="248">
      <c r="A248" s="1" t="s">
        <v>117</v>
      </c>
      <c r="E248" s="27" t="s">
        <v>561</v>
      </c>
    </row>
    <row r="249" ht="26.4">
      <c r="A249" s="1" t="s">
        <v>108</v>
      </c>
      <c r="B249" s="1">
        <v>59</v>
      </c>
      <c r="C249" s="26" t="s">
        <v>814</v>
      </c>
      <c r="D249" t="s">
        <v>138</v>
      </c>
      <c r="E249" s="27" t="s">
        <v>815</v>
      </c>
      <c r="F249" s="28" t="s">
        <v>159</v>
      </c>
      <c r="G249" s="29">
        <v>6</v>
      </c>
      <c r="H249" s="28">
        <v>0</v>
      </c>
      <c r="I249" s="30">
        <f>ROUND(G249*H249,P4)</f>
        <v>0</v>
      </c>
      <c r="L249" s="30">
        <v>0</v>
      </c>
      <c r="M249" s="24">
        <f>ROUND(G249*L249,P4)</f>
        <v>0</v>
      </c>
      <c r="N249" s="25" t="s">
        <v>559</v>
      </c>
      <c r="O249" s="31">
        <f>M249*AA249</f>
        <v>0</v>
      </c>
      <c r="P249" s="1">
        <v>3</v>
      </c>
      <c r="AA249" s="1">
        <f>IF(P249=1,$O$3,IF(P249=2,$O$4,$O$5))</f>
        <v>0</v>
      </c>
    </row>
    <row r="250">
      <c r="A250" s="1" t="s">
        <v>114</v>
      </c>
      <c r="E250" s="27" t="s">
        <v>138</v>
      </c>
    </row>
    <row r="251" ht="26.4">
      <c r="A251" s="1" t="s">
        <v>116</v>
      </c>
      <c r="E251" s="32" t="s">
        <v>1443</v>
      </c>
    </row>
    <row r="252">
      <c r="A252" s="1" t="s">
        <v>117</v>
      </c>
      <c r="E252" s="27" t="s">
        <v>561</v>
      </c>
    </row>
    <row r="253" ht="26.4">
      <c r="A253" s="1" t="s">
        <v>108</v>
      </c>
      <c r="B253" s="1">
        <v>60</v>
      </c>
      <c r="C253" s="26" t="s">
        <v>817</v>
      </c>
      <c r="D253" t="s">
        <v>138</v>
      </c>
      <c r="E253" s="27" t="s">
        <v>818</v>
      </c>
      <c r="F253" s="28" t="s">
        <v>159</v>
      </c>
      <c r="G253" s="29">
        <v>4</v>
      </c>
      <c r="H253" s="28">
        <v>0</v>
      </c>
      <c r="I253" s="30">
        <f>ROUND(G253*H253,P4)</f>
        <v>0</v>
      </c>
      <c r="L253" s="30">
        <v>0</v>
      </c>
      <c r="M253" s="24">
        <f>ROUND(G253*L253,P4)</f>
        <v>0</v>
      </c>
      <c r="N253" s="25" t="s">
        <v>559</v>
      </c>
      <c r="O253" s="31">
        <f>M253*AA253</f>
        <v>0</v>
      </c>
      <c r="P253" s="1">
        <v>3</v>
      </c>
      <c r="AA253" s="1">
        <f>IF(P253=1,$O$3,IF(P253=2,$O$4,$O$5))</f>
        <v>0</v>
      </c>
    </row>
    <row r="254">
      <c r="A254" s="1" t="s">
        <v>114</v>
      </c>
      <c r="E254" s="27" t="s">
        <v>138</v>
      </c>
    </row>
    <row r="255" ht="26.4">
      <c r="A255" s="1" t="s">
        <v>116</v>
      </c>
      <c r="E255" s="32" t="s">
        <v>1053</v>
      </c>
    </row>
    <row r="256">
      <c r="A256" s="1" t="s">
        <v>117</v>
      </c>
      <c r="E256" s="27" t="s">
        <v>561</v>
      </c>
    </row>
    <row r="257">
      <c r="A257" s="1" t="s">
        <v>108</v>
      </c>
      <c r="B257" s="1">
        <v>61</v>
      </c>
      <c r="C257" s="26" t="s">
        <v>829</v>
      </c>
      <c r="D257" t="s">
        <v>138</v>
      </c>
      <c r="E257" s="27" t="s">
        <v>830</v>
      </c>
      <c r="F257" s="28" t="s">
        <v>159</v>
      </c>
      <c r="G257" s="29">
        <v>2</v>
      </c>
      <c r="H257" s="28">
        <v>0</v>
      </c>
      <c r="I257" s="30">
        <f>ROUND(G257*H257,P4)</f>
        <v>0</v>
      </c>
      <c r="L257" s="30">
        <v>0</v>
      </c>
      <c r="M257" s="24">
        <f>ROUND(G257*L257,P4)</f>
        <v>0</v>
      </c>
      <c r="N257" s="25" t="s">
        <v>559</v>
      </c>
      <c r="O257" s="31">
        <f>M257*AA257</f>
        <v>0</v>
      </c>
      <c r="P257" s="1">
        <v>3</v>
      </c>
      <c r="AA257" s="1">
        <f>IF(P257=1,$O$3,IF(P257=2,$O$4,$O$5))</f>
        <v>0</v>
      </c>
    </row>
    <row r="258">
      <c r="A258" s="1" t="s">
        <v>114</v>
      </c>
      <c r="E258" s="27" t="s">
        <v>138</v>
      </c>
    </row>
    <row r="259" ht="26.4">
      <c r="A259" s="1" t="s">
        <v>116</v>
      </c>
      <c r="E259" s="32" t="s">
        <v>1046</v>
      </c>
    </row>
    <row r="260">
      <c r="A260" s="1" t="s">
        <v>117</v>
      </c>
      <c r="E260" s="27" t="s">
        <v>561</v>
      </c>
    </row>
    <row r="261" ht="26.4">
      <c r="A261" s="1" t="s">
        <v>108</v>
      </c>
      <c r="B261" s="1">
        <v>62</v>
      </c>
      <c r="C261" s="26" t="s">
        <v>1490</v>
      </c>
      <c r="D261" t="s">
        <v>138</v>
      </c>
      <c r="E261" s="27" t="s">
        <v>1491</v>
      </c>
      <c r="F261" s="28" t="s">
        <v>159</v>
      </c>
      <c r="G261" s="29">
        <v>2</v>
      </c>
      <c r="H261" s="28">
        <v>0</v>
      </c>
      <c r="I261" s="30">
        <f>ROUND(G261*H261,P4)</f>
        <v>0</v>
      </c>
      <c r="L261" s="30">
        <v>0</v>
      </c>
      <c r="M261" s="24">
        <f>ROUND(G261*L261,P4)</f>
        <v>0</v>
      </c>
      <c r="N261" s="25" t="s">
        <v>559</v>
      </c>
      <c r="O261" s="31">
        <f>M261*AA261</f>
        <v>0</v>
      </c>
      <c r="P261" s="1">
        <v>3</v>
      </c>
      <c r="AA261" s="1">
        <f>IF(P261=1,$O$3,IF(P261=2,$O$4,$O$5))</f>
        <v>0</v>
      </c>
    </row>
    <row r="262">
      <c r="A262" s="1" t="s">
        <v>114</v>
      </c>
      <c r="E262" s="27" t="s">
        <v>138</v>
      </c>
    </row>
    <row r="263" ht="26.4">
      <c r="A263" s="1" t="s">
        <v>116</v>
      </c>
      <c r="E263" s="32" t="s">
        <v>1046</v>
      </c>
    </row>
    <row r="264">
      <c r="A264" s="1" t="s">
        <v>117</v>
      </c>
      <c r="E264" s="27" t="s">
        <v>561</v>
      </c>
    </row>
    <row r="265">
      <c r="A265" s="1" t="s">
        <v>108</v>
      </c>
      <c r="B265" s="1">
        <v>63</v>
      </c>
      <c r="C265" s="26" t="s">
        <v>837</v>
      </c>
      <c r="D265" t="s">
        <v>138</v>
      </c>
      <c r="E265" s="27" t="s">
        <v>838</v>
      </c>
      <c r="F265" s="28" t="s">
        <v>159</v>
      </c>
      <c r="G265" s="29">
        <v>2</v>
      </c>
      <c r="H265" s="28">
        <v>0</v>
      </c>
      <c r="I265" s="30">
        <f>ROUND(G265*H265,P4)</f>
        <v>0</v>
      </c>
      <c r="L265" s="30">
        <v>0</v>
      </c>
      <c r="M265" s="24">
        <f>ROUND(G265*L265,P4)</f>
        <v>0</v>
      </c>
      <c r="N265" s="25" t="s">
        <v>559</v>
      </c>
      <c r="O265" s="31">
        <f>M265*AA265</f>
        <v>0</v>
      </c>
      <c r="P265" s="1">
        <v>3</v>
      </c>
      <c r="AA265" s="1">
        <f>IF(P265=1,$O$3,IF(P265=2,$O$4,$O$5))</f>
        <v>0</v>
      </c>
    </row>
    <row r="266">
      <c r="A266" s="1" t="s">
        <v>114</v>
      </c>
      <c r="E266" s="27" t="s">
        <v>138</v>
      </c>
    </row>
    <row r="267" ht="26.4">
      <c r="A267" s="1" t="s">
        <v>116</v>
      </c>
      <c r="E267" s="32" t="s">
        <v>1046</v>
      </c>
    </row>
    <row r="268">
      <c r="A268" s="1" t="s">
        <v>117</v>
      </c>
      <c r="E268" s="27" t="s">
        <v>561</v>
      </c>
    </row>
    <row r="269">
      <c r="A269" s="1" t="s">
        <v>108</v>
      </c>
      <c r="B269" s="1">
        <v>64</v>
      </c>
      <c r="C269" s="26" t="s">
        <v>185</v>
      </c>
      <c r="D269" t="s">
        <v>138</v>
      </c>
      <c r="E269" s="27" t="s">
        <v>186</v>
      </c>
      <c r="F269" s="28" t="s">
        <v>148</v>
      </c>
      <c r="G269" s="29">
        <v>0.20000000000000001</v>
      </c>
      <c r="H269" s="28">
        <v>0</v>
      </c>
      <c r="I269" s="30">
        <f>ROUND(G269*H269,P4)</f>
        <v>0</v>
      </c>
      <c r="L269" s="30">
        <v>0</v>
      </c>
      <c r="M269" s="24">
        <f>ROUND(G269*L269,P4)</f>
        <v>0</v>
      </c>
      <c r="N269" s="25" t="s">
        <v>559</v>
      </c>
      <c r="O269" s="31">
        <f>M269*AA269</f>
        <v>0</v>
      </c>
      <c r="P269" s="1">
        <v>3</v>
      </c>
      <c r="AA269" s="1">
        <f>IF(P269=1,$O$3,IF(P269=2,$O$4,$O$5))</f>
        <v>0</v>
      </c>
    </row>
    <row r="270">
      <c r="A270" s="1" t="s">
        <v>114</v>
      </c>
      <c r="E270" s="27" t="s">
        <v>138</v>
      </c>
    </row>
    <row r="271" ht="26.4">
      <c r="A271" s="1" t="s">
        <v>116</v>
      </c>
      <c r="E271" s="32" t="s">
        <v>1492</v>
      </c>
    </row>
    <row r="272">
      <c r="A272" s="1" t="s">
        <v>117</v>
      </c>
      <c r="E272" s="27" t="s">
        <v>561</v>
      </c>
    </row>
    <row r="273">
      <c r="A273" s="1" t="s">
        <v>108</v>
      </c>
      <c r="B273" s="1">
        <v>65</v>
      </c>
      <c r="C273" s="26" t="s">
        <v>1493</v>
      </c>
      <c r="D273" t="s">
        <v>138</v>
      </c>
      <c r="E273" s="27" t="s">
        <v>1494</v>
      </c>
      <c r="F273" s="28" t="s">
        <v>148</v>
      </c>
      <c r="G273" s="29">
        <v>0.20000000000000001</v>
      </c>
      <c r="H273" s="28">
        <v>0</v>
      </c>
      <c r="I273" s="30">
        <f>ROUND(G273*H273,P4)</f>
        <v>0</v>
      </c>
      <c r="L273" s="30">
        <v>0</v>
      </c>
      <c r="M273" s="24">
        <f>ROUND(G273*L273,P4)</f>
        <v>0</v>
      </c>
      <c r="N273" s="25" t="s">
        <v>138</v>
      </c>
      <c r="O273" s="31">
        <f>M273*AA273</f>
        <v>0</v>
      </c>
      <c r="P273" s="1">
        <v>3</v>
      </c>
      <c r="AA273" s="1">
        <f>IF(P273=1,$O$3,IF(P273=2,$O$4,$O$5))</f>
        <v>0</v>
      </c>
    </row>
    <row r="274">
      <c r="A274" s="1" t="s">
        <v>114</v>
      </c>
      <c r="E274" s="27" t="s">
        <v>138</v>
      </c>
    </row>
    <row r="275" ht="26.4">
      <c r="A275" s="1" t="s">
        <v>116</v>
      </c>
      <c r="E275" s="32" t="s">
        <v>1492</v>
      </c>
    </row>
    <row r="276">
      <c r="A276" s="1" t="s">
        <v>117</v>
      </c>
      <c r="E276" s="27" t="s">
        <v>561</v>
      </c>
    </row>
    <row r="277">
      <c r="A277" s="1" t="s">
        <v>108</v>
      </c>
      <c r="B277" s="1">
        <v>66</v>
      </c>
      <c r="C277" s="26" t="s">
        <v>1101</v>
      </c>
      <c r="D277" t="s">
        <v>138</v>
      </c>
      <c r="E277" s="27" t="s">
        <v>1102</v>
      </c>
      <c r="F277" s="28" t="s">
        <v>159</v>
      </c>
      <c r="G277" s="29">
        <v>2</v>
      </c>
      <c r="H277" s="28">
        <v>0</v>
      </c>
      <c r="I277" s="30">
        <f>ROUND(G277*H277,P4)</f>
        <v>0</v>
      </c>
      <c r="L277" s="30">
        <v>0</v>
      </c>
      <c r="M277" s="24">
        <f>ROUND(G277*L277,P4)</f>
        <v>0</v>
      </c>
      <c r="N277" s="25" t="s">
        <v>559</v>
      </c>
      <c r="O277" s="31">
        <f>M277*AA277</f>
        <v>0</v>
      </c>
      <c r="P277" s="1">
        <v>3</v>
      </c>
      <c r="AA277" s="1">
        <f>IF(P277=1,$O$3,IF(P277=2,$O$4,$O$5))</f>
        <v>0</v>
      </c>
    </row>
    <row r="278">
      <c r="A278" s="1" t="s">
        <v>114</v>
      </c>
      <c r="E278" s="27" t="s">
        <v>138</v>
      </c>
    </row>
    <row r="279" ht="26.4">
      <c r="A279" s="1" t="s">
        <v>116</v>
      </c>
      <c r="E279" s="32" t="s">
        <v>1046</v>
      </c>
    </row>
    <row r="280">
      <c r="A280" s="1" t="s">
        <v>117</v>
      </c>
      <c r="E280" s="27" t="s">
        <v>561</v>
      </c>
    </row>
    <row r="281">
      <c r="A281" s="1" t="s">
        <v>108</v>
      </c>
      <c r="B281" s="1">
        <v>67</v>
      </c>
      <c r="C281" s="26" t="s">
        <v>1495</v>
      </c>
      <c r="D281" t="s">
        <v>138</v>
      </c>
      <c r="E281" s="27" t="s">
        <v>1496</v>
      </c>
      <c r="F281" s="28" t="s">
        <v>159</v>
      </c>
      <c r="G281" s="29">
        <v>4</v>
      </c>
      <c r="H281" s="28">
        <v>0</v>
      </c>
      <c r="I281" s="30">
        <f>ROUND(G281*H281,P4)</f>
        <v>0</v>
      </c>
      <c r="L281" s="30">
        <v>0</v>
      </c>
      <c r="M281" s="24">
        <f>ROUND(G281*L281,P4)</f>
        <v>0</v>
      </c>
      <c r="N281" s="25" t="s">
        <v>138</v>
      </c>
      <c r="O281" s="31">
        <f>M281*AA281</f>
        <v>0</v>
      </c>
      <c r="P281" s="1">
        <v>3</v>
      </c>
      <c r="AA281" s="1">
        <f>IF(P281=1,$O$3,IF(P281=2,$O$4,$O$5))</f>
        <v>0</v>
      </c>
    </row>
    <row r="282">
      <c r="A282" s="1" t="s">
        <v>114</v>
      </c>
      <c r="E282" s="27" t="s">
        <v>138</v>
      </c>
    </row>
    <row r="283" ht="26.4">
      <c r="A283" s="1" t="s">
        <v>116</v>
      </c>
      <c r="E283" s="32" t="s">
        <v>1053</v>
      </c>
    </row>
    <row r="284">
      <c r="A284" s="1" t="s">
        <v>117</v>
      </c>
      <c r="E284" s="27" t="s">
        <v>561</v>
      </c>
    </row>
    <row r="285">
      <c r="A285" s="1" t="s">
        <v>108</v>
      </c>
      <c r="B285" s="1">
        <v>68</v>
      </c>
      <c r="C285" s="26" t="s">
        <v>1097</v>
      </c>
      <c r="D285" t="s">
        <v>138</v>
      </c>
      <c r="E285" s="27" t="s">
        <v>1098</v>
      </c>
      <c r="F285" s="28" t="s">
        <v>159</v>
      </c>
      <c r="G285" s="29">
        <v>2</v>
      </c>
      <c r="H285" s="28">
        <v>0</v>
      </c>
      <c r="I285" s="30">
        <f>ROUND(G285*H285,P4)</f>
        <v>0</v>
      </c>
      <c r="L285" s="30">
        <v>0</v>
      </c>
      <c r="M285" s="24">
        <f>ROUND(G285*L285,P4)</f>
        <v>0</v>
      </c>
      <c r="N285" s="25" t="s">
        <v>559</v>
      </c>
      <c r="O285" s="31">
        <f>M285*AA285</f>
        <v>0</v>
      </c>
      <c r="P285" s="1">
        <v>3</v>
      </c>
      <c r="AA285" s="1">
        <f>IF(P285=1,$O$3,IF(P285=2,$O$4,$O$5))</f>
        <v>0</v>
      </c>
    </row>
    <row r="286">
      <c r="A286" s="1" t="s">
        <v>114</v>
      </c>
      <c r="E286" s="27" t="s">
        <v>138</v>
      </c>
    </row>
    <row r="287" ht="26.4">
      <c r="A287" s="1" t="s">
        <v>116</v>
      </c>
      <c r="E287" s="32" t="s">
        <v>1046</v>
      </c>
    </row>
    <row r="288">
      <c r="A288" s="1" t="s">
        <v>117</v>
      </c>
      <c r="E288" s="27" t="s">
        <v>561</v>
      </c>
    </row>
    <row r="289">
      <c r="A289" s="1" t="s">
        <v>108</v>
      </c>
      <c r="B289" s="1">
        <v>69</v>
      </c>
      <c r="C289" s="26" t="s">
        <v>1497</v>
      </c>
      <c r="D289" t="s">
        <v>138</v>
      </c>
      <c r="E289" s="27" t="s">
        <v>1498</v>
      </c>
      <c r="F289" s="28" t="s">
        <v>159</v>
      </c>
      <c r="G289" s="29">
        <v>4</v>
      </c>
      <c r="H289" s="28">
        <v>0</v>
      </c>
      <c r="I289" s="30">
        <f>ROUND(G289*H289,P4)</f>
        <v>0</v>
      </c>
      <c r="L289" s="30">
        <v>0</v>
      </c>
      <c r="M289" s="24">
        <f>ROUND(G289*L289,P4)</f>
        <v>0</v>
      </c>
      <c r="N289" s="25" t="s">
        <v>559</v>
      </c>
      <c r="O289" s="31">
        <f>M289*AA289</f>
        <v>0</v>
      </c>
      <c r="P289" s="1">
        <v>3</v>
      </c>
      <c r="AA289" s="1">
        <f>IF(P289=1,$O$3,IF(P289=2,$O$4,$O$5))</f>
        <v>0</v>
      </c>
    </row>
    <row r="290">
      <c r="A290" s="1" t="s">
        <v>114</v>
      </c>
      <c r="E290" s="27" t="s">
        <v>138</v>
      </c>
    </row>
    <row r="291" ht="26.4">
      <c r="A291" s="1" t="s">
        <v>116</v>
      </c>
      <c r="E291" s="32" t="s">
        <v>1053</v>
      </c>
    </row>
    <row r="292">
      <c r="A292" s="1" t="s">
        <v>117</v>
      </c>
      <c r="E292" s="27" t="s">
        <v>561</v>
      </c>
    </row>
    <row r="293">
      <c r="A293" s="1" t="s">
        <v>108</v>
      </c>
      <c r="B293" s="1">
        <v>70</v>
      </c>
      <c r="C293" s="26" t="s">
        <v>1499</v>
      </c>
      <c r="D293" t="s">
        <v>138</v>
      </c>
      <c r="E293" s="27" t="s">
        <v>1500</v>
      </c>
      <c r="F293" s="28" t="s">
        <v>159</v>
      </c>
      <c r="G293" s="29">
        <v>20</v>
      </c>
      <c r="H293" s="28">
        <v>0</v>
      </c>
      <c r="I293" s="30">
        <f>ROUND(G293*H293,P4)</f>
        <v>0</v>
      </c>
      <c r="L293" s="30">
        <v>0</v>
      </c>
      <c r="M293" s="24">
        <f>ROUND(G293*L293,P4)</f>
        <v>0</v>
      </c>
      <c r="N293" s="25" t="s">
        <v>559</v>
      </c>
      <c r="O293" s="31">
        <f>M293*AA293</f>
        <v>0</v>
      </c>
      <c r="P293" s="1">
        <v>3</v>
      </c>
      <c r="AA293" s="1">
        <f>IF(P293=1,$O$3,IF(P293=2,$O$4,$O$5))</f>
        <v>0</v>
      </c>
    </row>
    <row r="294">
      <c r="A294" s="1" t="s">
        <v>114</v>
      </c>
      <c r="E294" s="27" t="s">
        <v>138</v>
      </c>
    </row>
    <row r="295" ht="26.4">
      <c r="A295" s="1" t="s">
        <v>116</v>
      </c>
      <c r="E295" s="32" t="s">
        <v>1468</v>
      </c>
    </row>
    <row r="296">
      <c r="A296" s="1" t="s">
        <v>117</v>
      </c>
      <c r="E296" s="27" t="s">
        <v>561</v>
      </c>
    </row>
    <row r="297">
      <c r="A297" s="1" t="s">
        <v>108</v>
      </c>
      <c r="B297" s="1">
        <v>71</v>
      </c>
      <c r="C297" s="26" t="s">
        <v>894</v>
      </c>
      <c r="D297" t="s">
        <v>138</v>
      </c>
      <c r="E297" s="27" t="s">
        <v>895</v>
      </c>
      <c r="F297" s="28" t="s">
        <v>159</v>
      </c>
      <c r="G297" s="29">
        <v>20</v>
      </c>
      <c r="H297" s="28">
        <v>0</v>
      </c>
      <c r="I297" s="30">
        <f>ROUND(G297*H297,P4)</f>
        <v>0</v>
      </c>
      <c r="L297" s="30">
        <v>0</v>
      </c>
      <c r="M297" s="24">
        <f>ROUND(G297*L297,P4)</f>
        <v>0</v>
      </c>
      <c r="N297" s="25" t="s">
        <v>559</v>
      </c>
      <c r="O297" s="31">
        <f>M297*AA297</f>
        <v>0</v>
      </c>
      <c r="P297" s="1">
        <v>3</v>
      </c>
      <c r="AA297" s="1">
        <f>IF(P297=1,$O$3,IF(P297=2,$O$4,$O$5))</f>
        <v>0</v>
      </c>
    </row>
    <row r="298">
      <c r="A298" s="1" t="s">
        <v>114</v>
      </c>
      <c r="E298" s="27" t="s">
        <v>138</v>
      </c>
    </row>
    <row r="299" ht="26.4">
      <c r="A299" s="1" t="s">
        <v>116</v>
      </c>
      <c r="E299" s="32" t="s">
        <v>1468</v>
      </c>
    </row>
    <row r="300">
      <c r="A300" s="1" t="s">
        <v>117</v>
      </c>
      <c r="E300" s="27" t="s">
        <v>561</v>
      </c>
    </row>
    <row r="301" ht="26.4">
      <c r="A301" s="1" t="s">
        <v>108</v>
      </c>
      <c r="B301" s="1">
        <v>72</v>
      </c>
      <c r="C301" s="26" t="s">
        <v>996</v>
      </c>
      <c r="D301" t="s">
        <v>138</v>
      </c>
      <c r="E301" s="27" t="s">
        <v>997</v>
      </c>
      <c r="F301" s="28" t="s">
        <v>159</v>
      </c>
      <c r="G301" s="29">
        <v>1</v>
      </c>
      <c r="H301" s="28">
        <v>0</v>
      </c>
      <c r="I301" s="30">
        <f>ROUND(G301*H301,P4)</f>
        <v>0</v>
      </c>
      <c r="L301" s="30">
        <v>0</v>
      </c>
      <c r="M301" s="24">
        <f>ROUND(G301*L301,P4)</f>
        <v>0</v>
      </c>
      <c r="N301" s="25" t="s">
        <v>559</v>
      </c>
      <c r="O301" s="31">
        <f>M301*AA301</f>
        <v>0</v>
      </c>
      <c r="P301" s="1">
        <v>3</v>
      </c>
      <c r="AA301" s="1">
        <f>IF(P301=1,$O$3,IF(P301=2,$O$4,$O$5))</f>
        <v>0</v>
      </c>
    </row>
    <row r="302">
      <c r="A302" s="1" t="s">
        <v>114</v>
      </c>
      <c r="E302" s="27" t="s">
        <v>138</v>
      </c>
    </row>
    <row r="303" ht="26.4">
      <c r="A303" s="1" t="s">
        <v>116</v>
      </c>
      <c r="E303" s="32" t="s">
        <v>1015</v>
      </c>
    </row>
    <row r="304">
      <c r="A304" s="1" t="s">
        <v>117</v>
      </c>
      <c r="E304" s="27" t="s">
        <v>561</v>
      </c>
    </row>
    <row r="305">
      <c r="A305" s="1" t="s">
        <v>108</v>
      </c>
      <c r="B305" s="1">
        <v>73</v>
      </c>
      <c r="C305" s="26" t="s">
        <v>1501</v>
      </c>
      <c r="D305" t="s">
        <v>138</v>
      </c>
      <c r="E305" s="27" t="s">
        <v>1502</v>
      </c>
      <c r="F305" s="28" t="s">
        <v>159</v>
      </c>
      <c r="G305" s="29">
        <v>9</v>
      </c>
      <c r="H305" s="28">
        <v>0</v>
      </c>
      <c r="I305" s="30">
        <f>ROUND(G305*H305,P4)</f>
        <v>0</v>
      </c>
      <c r="L305" s="30">
        <v>0</v>
      </c>
      <c r="M305" s="24">
        <f>ROUND(G305*L305,P4)</f>
        <v>0</v>
      </c>
      <c r="N305" s="25" t="s">
        <v>559</v>
      </c>
      <c r="O305" s="31">
        <f>M305*AA305</f>
        <v>0</v>
      </c>
      <c r="P305" s="1">
        <v>3</v>
      </c>
      <c r="AA305" s="1">
        <f>IF(P305=1,$O$3,IF(P305=2,$O$4,$O$5))</f>
        <v>0</v>
      </c>
    </row>
    <row r="306">
      <c r="A306" s="1" t="s">
        <v>114</v>
      </c>
      <c r="E306" s="27" t="s">
        <v>138</v>
      </c>
    </row>
    <row r="307" ht="26.4">
      <c r="A307" s="1" t="s">
        <v>116</v>
      </c>
      <c r="E307" s="32" t="s">
        <v>1482</v>
      </c>
    </row>
    <row r="308">
      <c r="A308" s="1" t="s">
        <v>117</v>
      </c>
      <c r="E308" s="27" t="s">
        <v>561</v>
      </c>
    </row>
    <row r="309">
      <c r="A309" s="1" t="s">
        <v>108</v>
      </c>
      <c r="B309" s="1">
        <v>74</v>
      </c>
      <c r="C309" s="26" t="s">
        <v>1503</v>
      </c>
      <c r="D309" t="s">
        <v>138</v>
      </c>
      <c r="E309" s="27" t="s">
        <v>1504</v>
      </c>
      <c r="F309" s="28" t="s">
        <v>159</v>
      </c>
      <c r="G309" s="29">
        <v>9</v>
      </c>
      <c r="H309" s="28">
        <v>0</v>
      </c>
      <c r="I309" s="30">
        <f>ROUND(G309*H309,P4)</f>
        <v>0</v>
      </c>
      <c r="L309" s="30">
        <v>0</v>
      </c>
      <c r="M309" s="24">
        <f>ROUND(G309*L309,P4)</f>
        <v>0</v>
      </c>
      <c r="N309" s="25" t="s">
        <v>559</v>
      </c>
      <c r="O309" s="31">
        <f>M309*AA309</f>
        <v>0</v>
      </c>
      <c r="P309" s="1">
        <v>3</v>
      </c>
      <c r="AA309" s="1">
        <f>IF(P309=1,$O$3,IF(P309=2,$O$4,$O$5))</f>
        <v>0</v>
      </c>
    </row>
    <row r="310">
      <c r="A310" s="1" t="s">
        <v>114</v>
      </c>
      <c r="E310" s="27" t="s">
        <v>138</v>
      </c>
    </row>
    <row r="311" ht="26.4">
      <c r="A311" s="1" t="s">
        <v>116</v>
      </c>
      <c r="E311" s="32" t="s">
        <v>1482</v>
      </c>
    </row>
    <row r="312">
      <c r="A312" s="1" t="s">
        <v>117</v>
      </c>
      <c r="E312" s="27" t="s">
        <v>561</v>
      </c>
    </row>
    <row r="313">
      <c r="A313" s="1" t="s">
        <v>108</v>
      </c>
      <c r="B313" s="1">
        <v>75</v>
      </c>
      <c r="C313" s="26" t="s">
        <v>1505</v>
      </c>
      <c r="D313" t="s">
        <v>138</v>
      </c>
      <c r="E313" s="27" t="s">
        <v>1506</v>
      </c>
      <c r="F313" s="28" t="s">
        <v>1507</v>
      </c>
      <c r="G313" s="29">
        <v>1</v>
      </c>
      <c r="H313" s="28">
        <v>0</v>
      </c>
      <c r="I313" s="30">
        <f>ROUND(G313*H313,P4)</f>
        <v>0</v>
      </c>
      <c r="L313" s="30">
        <v>0</v>
      </c>
      <c r="M313" s="24">
        <f>ROUND(G313*L313,P4)</f>
        <v>0</v>
      </c>
      <c r="N313" s="25" t="s">
        <v>559</v>
      </c>
      <c r="O313" s="31">
        <f>M313*AA313</f>
        <v>0</v>
      </c>
      <c r="P313" s="1">
        <v>3</v>
      </c>
      <c r="AA313" s="1">
        <f>IF(P313=1,$O$3,IF(P313=2,$O$4,$O$5))</f>
        <v>0</v>
      </c>
    </row>
    <row r="314">
      <c r="A314" s="1" t="s">
        <v>114</v>
      </c>
      <c r="E314" s="27" t="s">
        <v>138</v>
      </c>
    </row>
    <row r="315" ht="26.4">
      <c r="A315" s="1" t="s">
        <v>116</v>
      </c>
      <c r="E315" s="32" t="s">
        <v>1015</v>
      </c>
    </row>
    <row r="316">
      <c r="A316" s="1" t="s">
        <v>117</v>
      </c>
      <c r="E316" s="27" t="s">
        <v>561</v>
      </c>
    </row>
    <row r="317">
      <c r="A317" s="1" t="s">
        <v>108</v>
      </c>
      <c r="B317" s="1">
        <v>76</v>
      </c>
      <c r="C317" s="26" t="s">
        <v>1508</v>
      </c>
      <c r="D317" t="s">
        <v>138</v>
      </c>
      <c r="E317" s="27" t="s">
        <v>1509</v>
      </c>
      <c r="F317" s="28" t="s">
        <v>159</v>
      </c>
      <c r="G317" s="29">
        <v>3</v>
      </c>
      <c r="H317" s="28">
        <v>0</v>
      </c>
      <c r="I317" s="30">
        <f>ROUND(G317*H317,P4)</f>
        <v>0</v>
      </c>
      <c r="L317" s="30">
        <v>0</v>
      </c>
      <c r="M317" s="24">
        <f>ROUND(G317*L317,P4)</f>
        <v>0</v>
      </c>
      <c r="N317" s="25" t="s">
        <v>559</v>
      </c>
      <c r="O317" s="31">
        <f>M317*AA317</f>
        <v>0</v>
      </c>
      <c r="P317" s="1">
        <v>3</v>
      </c>
      <c r="AA317" s="1">
        <f>IF(P317=1,$O$3,IF(P317=2,$O$4,$O$5))</f>
        <v>0</v>
      </c>
    </row>
    <row r="318">
      <c r="A318" s="1" t="s">
        <v>114</v>
      </c>
      <c r="E318" s="27" t="s">
        <v>138</v>
      </c>
    </row>
    <row r="319" ht="26.4">
      <c r="A319" s="1" t="s">
        <v>116</v>
      </c>
      <c r="E319" s="32" t="s">
        <v>1058</v>
      </c>
    </row>
    <row r="320">
      <c r="A320" s="1" t="s">
        <v>117</v>
      </c>
      <c r="E320" s="27" t="s">
        <v>561</v>
      </c>
    </row>
    <row r="321">
      <c r="A321" s="1" t="s">
        <v>108</v>
      </c>
      <c r="B321" s="1">
        <v>77</v>
      </c>
      <c r="C321" s="26" t="s">
        <v>1510</v>
      </c>
      <c r="D321" t="s">
        <v>138</v>
      </c>
      <c r="E321" s="27" t="s">
        <v>1511</v>
      </c>
      <c r="F321" s="28" t="s">
        <v>398</v>
      </c>
      <c r="G321" s="29">
        <v>8</v>
      </c>
      <c r="H321" s="28">
        <v>0</v>
      </c>
      <c r="I321" s="30">
        <f>ROUND(G321*H321,P4)</f>
        <v>0</v>
      </c>
      <c r="L321" s="30">
        <v>0</v>
      </c>
      <c r="M321" s="24">
        <f>ROUND(G321*L321,P4)</f>
        <v>0</v>
      </c>
      <c r="N321" s="25" t="s">
        <v>138</v>
      </c>
      <c r="O321" s="31">
        <f>M321*AA321</f>
        <v>0</v>
      </c>
      <c r="P321" s="1">
        <v>3</v>
      </c>
      <c r="AA321" s="1">
        <f>IF(P321=1,$O$3,IF(P321=2,$O$4,$O$5))</f>
        <v>0</v>
      </c>
    </row>
    <row r="322">
      <c r="A322" s="1" t="s">
        <v>114</v>
      </c>
      <c r="E322" s="27" t="s">
        <v>138</v>
      </c>
    </row>
    <row r="323" ht="26.4">
      <c r="A323" s="1" t="s">
        <v>116</v>
      </c>
      <c r="E323" s="32" t="s">
        <v>1019</v>
      </c>
    </row>
    <row r="324">
      <c r="A324" s="1" t="s">
        <v>117</v>
      </c>
      <c r="E324" s="27" t="s">
        <v>561</v>
      </c>
    </row>
    <row r="325">
      <c r="A325" s="1" t="s">
        <v>108</v>
      </c>
      <c r="B325" s="1">
        <v>78</v>
      </c>
      <c r="C325" s="26" t="s">
        <v>1512</v>
      </c>
      <c r="D325" t="s">
        <v>138</v>
      </c>
      <c r="E325" s="27" t="s">
        <v>1513</v>
      </c>
      <c r="F325" s="28" t="s">
        <v>159</v>
      </c>
      <c r="G325" s="29">
        <v>2</v>
      </c>
      <c r="H325" s="28">
        <v>0</v>
      </c>
      <c r="I325" s="30">
        <f>ROUND(G325*H325,P4)</f>
        <v>0</v>
      </c>
      <c r="L325" s="30">
        <v>0</v>
      </c>
      <c r="M325" s="24">
        <f>ROUND(G325*L325,P4)</f>
        <v>0</v>
      </c>
      <c r="N325" s="25" t="s">
        <v>559</v>
      </c>
      <c r="O325" s="31">
        <f>M325*AA325</f>
        <v>0</v>
      </c>
      <c r="P325" s="1">
        <v>3</v>
      </c>
      <c r="AA325" s="1">
        <f>IF(P325=1,$O$3,IF(P325=2,$O$4,$O$5))</f>
        <v>0</v>
      </c>
    </row>
    <row r="326">
      <c r="A326" s="1" t="s">
        <v>114</v>
      </c>
      <c r="E326" s="27" t="s">
        <v>138</v>
      </c>
    </row>
    <row r="327" ht="26.4">
      <c r="A327" s="1" t="s">
        <v>116</v>
      </c>
      <c r="E327" s="32" t="s">
        <v>1046</v>
      </c>
    </row>
    <row r="328">
      <c r="A328" s="1" t="s">
        <v>117</v>
      </c>
      <c r="E328" s="27" t="s">
        <v>561</v>
      </c>
    </row>
    <row r="329">
      <c r="A329" s="1" t="s">
        <v>108</v>
      </c>
      <c r="B329" s="1">
        <v>79</v>
      </c>
      <c r="C329" s="26" t="s">
        <v>1514</v>
      </c>
      <c r="D329" t="s">
        <v>138</v>
      </c>
      <c r="E329" s="27" t="s">
        <v>1515</v>
      </c>
      <c r="F329" s="28" t="s">
        <v>159</v>
      </c>
      <c r="G329" s="29">
        <v>2</v>
      </c>
      <c r="H329" s="28">
        <v>0</v>
      </c>
      <c r="I329" s="30">
        <f>ROUND(G329*H329,P4)</f>
        <v>0</v>
      </c>
      <c r="L329" s="30">
        <v>0</v>
      </c>
      <c r="M329" s="24">
        <f>ROUND(G329*L329,P4)</f>
        <v>0</v>
      </c>
      <c r="N329" s="25" t="s">
        <v>559</v>
      </c>
      <c r="O329" s="31">
        <f>M329*AA329</f>
        <v>0</v>
      </c>
      <c r="P329" s="1">
        <v>3</v>
      </c>
      <c r="AA329" s="1">
        <f>IF(P329=1,$O$3,IF(P329=2,$O$4,$O$5))</f>
        <v>0</v>
      </c>
    </row>
    <row r="330">
      <c r="A330" s="1" t="s">
        <v>114</v>
      </c>
      <c r="E330" s="27" t="s">
        <v>138</v>
      </c>
    </row>
    <row r="331" ht="26.4">
      <c r="A331" s="1" t="s">
        <v>116</v>
      </c>
      <c r="E331" s="32" t="s">
        <v>1046</v>
      </c>
    </row>
    <row r="332">
      <c r="A332" s="1" t="s">
        <v>117</v>
      </c>
      <c r="E332" s="27" t="s">
        <v>561</v>
      </c>
    </row>
    <row r="333">
      <c r="A333" s="1" t="s">
        <v>108</v>
      </c>
      <c r="B333" s="1">
        <v>80</v>
      </c>
      <c r="C333" s="26" t="s">
        <v>1516</v>
      </c>
      <c r="D333" t="s">
        <v>138</v>
      </c>
      <c r="E333" s="27" t="s">
        <v>1517</v>
      </c>
      <c r="F333" s="28" t="s">
        <v>153</v>
      </c>
      <c r="G333" s="29">
        <v>2</v>
      </c>
      <c r="H333" s="28">
        <v>0</v>
      </c>
      <c r="I333" s="30">
        <f>ROUND(G333*H333,P4)</f>
        <v>0</v>
      </c>
      <c r="L333" s="30">
        <v>0</v>
      </c>
      <c r="M333" s="24">
        <f>ROUND(G333*L333,P4)</f>
        <v>0</v>
      </c>
      <c r="N333" s="25" t="s">
        <v>559</v>
      </c>
      <c r="O333" s="31">
        <f>M333*AA333</f>
        <v>0</v>
      </c>
      <c r="P333" s="1">
        <v>3</v>
      </c>
      <c r="AA333" s="1">
        <f>IF(P333=1,$O$3,IF(P333=2,$O$4,$O$5))</f>
        <v>0</v>
      </c>
    </row>
    <row r="334">
      <c r="A334" s="1" t="s">
        <v>114</v>
      </c>
      <c r="E334" s="27" t="s">
        <v>138</v>
      </c>
    </row>
    <row r="335" ht="26.4">
      <c r="A335" s="1" t="s">
        <v>116</v>
      </c>
      <c r="E335" s="32" t="s">
        <v>1046</v>
      </c>
    </row>
    <row r="336">
      <c r="A336" s="1" t="s">
        <v>117</v>
      </c>
      <c r="E336" s="27" t="s">
        <v>561</v>
      </c>
    </row>
    <row r="337">
      <c r="A337" s="1" t="s">
        <v>108</v>
      </c>
      <c r="B337" s="1">
        <v>81</v>
      </c>
      <c r="C337" s="26" t="s">
        <v>1294</v>
      </c>
      <c r="D337" t="s">
        <v>138</v>
      </c>
      <c r="E337" s="27" t="s">
        <v>1518</v>
      </c>
      <c r="F337" s="28" t="s">
        <v>159</v>
      </c>
      <c r="G337" s="29">
        <v>4</v>
      </c>
      <c r="H337" s="28">
        <v>0</v>
      </c>
      <c r="I337" s="30">
        <f>ROUND(G337*H337,P4)</f>
        <v>0</v>
      </c>
      <c r="L337" s="30">
        <v>0</v>
      </c>
      <c r="M337" s="24">
        <f>ROUND(G337*L337,P4)</f>
        <v>0</v>
      </c>
      <c r="N337" s="25" t="s">
        <v>559</v>
      </c>
      <c r="O337" s="31">
        <f>M337*AA337</f>
        <v>0</v>
      </c>
      <c r="P337" s="1">
        <v>3</v>
      </c>
      <c r="AA337" s="1">
        <f>IF(P337=1,$O$3,IF(P337=2,$O$4,$O$5))</f>
        <v>0</v>
      </c>
    </row>
    <row r="338">
      <c r="A338" s="1" t="s">
        <v>114</v>
      </c>
      <c r="E338" s="27" t="s">
        <v>138</v>
      </c>
    </row>
    <row r="339" ht="26.4">
      <c r="A339" s="1" t="s">
        <v>116</v>
      </c>
      <c r="E339" s="32" t="s">
        <v>1053</v>
      </c>
    </row>
    <row r="340">
      <c r="A340" s="1" t="s">
        <v>117</v>
      </c>
      <c r="E340" s="27" t="s">
        <v>561</v>
      </c>
    </row>
    <row r="341">
      <c r="A341" s="1" t="s">
        <v>108</v>
      </c>
      <c r="B341" s="1">
        <v>82</v>
      </c>
      <c r="C341" s="26" t="s">
        <v>1297</v>
      </c>
      <c r="D341" t="s">
        <v>138</v>
      </c>
      <c r="E341" s="27" t="s">
        <v>1298</v>
      </c>
      <c r="F341" s="28" t="s">
        <v>159</v>
      </c>
      <c r="G341" s="29">
        <v>4</v>
      </c>
      <c r="H341" s="28">
        <v>0</v>
      </c>
      <c r="I341" s="30">
        <f>ROUND(G341*H341,P4)</f>
        <v>0</v>
      </c>
      <c r="L341" s="30">
        <v>0</v>
      </c>
      <c r="M341" s="24">
        <f>ROUND(G341*L341,P4)</f>
        <v>0</v>
      </c>
      <c r="N341" s="25" t="s">
        <v>559</v>
      </c>
      <c r="O341" s="31">
        <f>M341*AA341</f>
        <v>0</v>
      </c>
      <c r="P341" s="1">
        <v>3</v>
      </c>
      <c r="AA341" s="1">
        <f>IF(P341=1,$O$3,IF(P341=2,$O$4,$O$5))</f>
        <v>0</v>
      </c>
    </row>
    <row r="342">
      <c r="A342" s="1" t="s">
        <v>114</v>
      </c>
      <c r="E342" s="27" t="s">
        <v>138</v>
      </c>
    </row>
    <row r="343" ht="26.4">
      <c r="A343" s="1" t="s">
        <v>116</v>
      </c>
      <c r="E343" s="32" t="s">
        <v>1053</v>
      </c>
    </row>
    <row r="344">
      <c r="A344" s="1" t="s">
        <v>117</v>
      </c>
      <c r="E344" s="27" t="s">
        <v>561</v>
      </c>
    </row>
    <row r="345">
      <c r="A345" s="1" t="s">
        <v>108</v>
      </c>
      <c r="B345" s="1">
        <v>83</v>
      </c>
      <c r="C345" s="26" t="s">
        <v>1519</v>
      </c>
      <c r="D345" t="s">
        <v>138</v>
      </c>
      <c r="E345" s="27" t="s">
        <v>1520</v>
      </c>
      <c r="F345" s="28" t="s">
        <v>159</v>
      </c>
      <c r="G345" s="29">
        <v>4</v>
      </c>
      <c r="H345" s="28">
        <v>0</v>
      </c>
      <c r="I345" s="30">
        <f>ROUND(G345*H345,P4)</f>
        <v>0</v>
      </c>
      <c r="L345" s="30">
        <v>0</v>
      </c>
      <c r="M345" s="24">
        <f>ROUND(G345*L345,P4)</f>
        <v>0</v>
      </c>
      <c r="N345" s="25" t="s">
        <v>559</v>
      </c>
      <c r="O345" s="31">
        <f>M345*AA345</f>
        <v>0</v>
      </c>
      <c r="P345" s="1">
        <v>3</v>
      </c>
      <c r="AA345" s="1">
        <f>IF(P345=1,$O$3,IF(P345=2,$O$4,$O$5))</f>
        <v>0</v>
      </c>
    </row>
    <row r="346">
      <c r="A346" s="1" t="s">
        <v>114</v>
      </c>
      <c r="E346" s="27" t="s">
        <v>138</v>
      </c>
    </row>
    <row r="347" ht="26.4">
      <c r="A347" s="1" t="s">
        <v>116</v>
      </c>
      <c r="E347" s="32" t="s">
        <v>1053</v>
      </c>
    </row>
    <row r="348">
      <c r="A348" s="1" t="s">
        <v>117</v>
      </c>
      <c r="E348" s="27" t="s">
        <v>561</v>
      </c>
    </row>
    <row r="349">
      <c r="A349" s="1" t="s">
        <v>108</v>
      </c>
      <c r="B349" s="1">
        <v>84</v>
      </c>
      <c r="C349" s="26" t="s">
        <v>1521</v>
      </c>
      <c r="D349" t="s">
        <v>138</v>
      </c>
      <c r="E349" s="27" t="s">
        <v>1522</v>
      </c>
      <c r="F349" s="28" t="s">
        <v>159</v>
      </c>
      <c r="G349" s="29">
        <v>4</v>
      </c>
      <c r="H349" s="28">
        <v>0</v>
      </c>
      <c r="I349" s="30">
        <f>ROUND(G349*H349,P4)</f>
        <v>0</v>
      </c>
      <c r="L349" s="30">
        <v>0</v>
      </c>
      <c r="M349" s="24">
        <f>ROUND(G349*L349,P4)</f>
        <v>0</v>
      </c>
      <c r="N349" s="25" t="s">
        <v>559</v>
      </c>
      <c r="O349" s="31">
        <f>M349*AA349</f>
        <v>0</v>
      </c>
      <c r="P349" s="1">
        <v>3</v>
      </c>
      <c r="AA349" s="1">
        <f>IF(P349=1,$O$3,IF(P349=2,$O$4,$O$5))</f>
        <v>0</v>
      </c>
    </row>
    <row r="350">
      <c r="A350" s="1" t="s">
        <v>114</v>
      </c>
      <c r="E350" s="27" t="s">
        <v>138</v>
      </c>
    </row>
    <row r="351" ht="26.4">
      <c r="A351" s="1" t="s">
        <v>116</v>
      </c>
      <c r="E351" s="32" t="s">
        <v>1053</v>
      </c>
    </row>
    <row r="352">
      <c r="A352" s="1" t="s">
        <v>117</v>
      </c>
      <c r="E352" s="27" t="s">
        <v>561</v>
      </c>
    </row>
    <row r="353">
      <c r="A353" s="1" t="s">
        <v>108</v>
      </c>
      <c r="B353" s="1">
        <v>85</v>
      </c>
      <c r="C353" s="26" t="s">
        <v>1523</v>
      </c>
      <c r="D353" t="s">
        <v>138</v>
      </c>
      <c r="E353" s="27" t="s">
        <v>1524</v>
      </c>
      <c r="F353" s="28" t="s">
        <v>167</v>
      </c>
      <c r="G353" s="29">
        <v>40</v>
      </c>
      <c r="H353" s="28">
        <v>0</v>
      </c>
      <c r="I353" s="30">
        <f>ROUND(G353*H353,P4)</f>
        <v>0</v>
      </c>
      <c r="L353" s="30">
        <v>0</v>
      </c>
      <c r="M353" s="24">
        <f>ROUND(G353*L353,P4)</f>
        <v>0</v>
      </c>
      <c r="N353" s="25" t="s">
        <v>559</v>
      </c>
      <c r="O353" s="31">
        <f>M353*AA353</f>
        <v>0</v>
      </c>
      <c r="P353" s="1">
        <v>3</v>
      </c>
      <c r="AA353" s="1">
        <f>IF(P353=1,$O$3,IF(P353=2,$O$4,$O$5))</f>
        <v>0</v>
      </c>
    </row>
    <row r="354">
      <c r="A354" s="1" t="s">
        <v>114</v>
      </c>
      <c r="E354" s="27" t="s">
        <v>138</v>
      </c>
    </row>
    <row r="355" ht="26.4">
      <c r="A355" s="1" t="s">
        <v>116</v>
      </c>
      <c r="E355" s="32" t="s">
        <v>1477</v>
      </c>
    </row>
    <row r="356">
      <c r="A356" s="1" t="s">
        <v>117</v>
      </c>
      <c r="E356" s="27" t="s">
        <v>561</v>
      </c>
    </row>
    <row r="357">
      <c r="A357" s="1" t="s">
        <v>108</v>
      </c>
      <c r="B357" s="1">
        <v>86</v>
      </c>
      <c r="C357" s="26" t="s">
        <v>1525</v>
      </c>
      <c r="D357" t="s">
        <v>138</v>
      </c>
      <c r="E357" s="27" t="s">
        <v>1526</v>
      </c>
      <c r="F357" s="28" t="s">
        <v>167</v>
      </c>
      <c r="G357" s="29">
        <v>40</v>
      </c>
      <c r="H357" s="28">
        <v>0</v>
      </c>
      <c r="I357" s="30">
        <f>ROUND(G357*H357,P4)</f>
        <v>0</v>
      </c>
      <c r="L357" s="30">
        <v>0</v>
      </c>
      <c r="M357" s="24">
        <f>ROUND(G357*L357,P4)</f>
        <v>0</v>
      </c>
      <c r="N357" s="25" t="s">
        <v>559</v>
      </c>
      <c r="O357" s="31">
        <f>M357*AA357</f>
        <v>0</v>
      </c>
      <c r="P357" s="1">
        <v>3</v>
      </c>
      <c r="AA357" s="1">
        <f>IF(P357=1,$O$3,IF(P357=2,$O$4,$O$5))</f>
        <v>0</v>
      </c>
    </row>
    <row r="358">
      <c r="A358" s="1" t="s">
        <v>114</v>
      </c>
      <c r="E358" s="27" t="s">
        <v>138</v>
      </c>
    </row>
    <row r="359" ht="26.4">
      <c r="A359" s="1" t="s">
        <v>116</v>
      </c>
      <c r="E359" s="32" t="s">
        <v>1477</v>
      </c>
    </row>
    <row r="360">
      <c r="A360" s="1" t="s">
        <v>117</v>
      </c>
      <c r="E360" s="27" t="s">
        <v>561</v>
      </c>
    </row>
    <row r="361">
      <c r="A361" s="1" t="s">
        <v>108</v>
      </c>
      <c r="B361" s="1">
        <v>87</v>
      </c>
      <c r="C361" s="26" t="s">
        <v>1288</v>
      </c>
      <c r="D361" t="s">
        <v>138</v>
      </c>
      <c r="E361" s="27" t="s">
        <v>1527</v>
      </c>
      <c r="F361" s="28" t="s">
        <v>167</v>
      </c>
      <c r="G361" s="29">
        <v>40</v>
      </c>
      <c r="H361" s="28">
        <v>0</v>
      </c>
      <c r="I361" s="30">
        <f>ROUND(G361*H361,P4)</f>
        <v>0</v>
      </c>
      <c r="L361" s="30">
        <v>0</v>
      </c>
      <c r="M361" s="24">
        <f>ROUND(G361*L361,P4)</f>
        <v>0</v>
      </c>
      <c r="N361" s="25" t="s">
        <v>559</v>
      </c>
      <c r="O361" s="31">
        <f>M361*AA361</f>
        <v>0</v>
      </c>
      <c r="P361" s="1">
        <v>3</v>
      </c>
      <c r="AA361" s="1">
        <f>IF(P361=1,$O$3,IF(P361=2,$O$4,$O$5))</f>
        <v>0</v>
      </c>
    </row>
    <row r="362">
      <c r="A362" s="1" t="s">
        <v>114</v>
      </c>
      <c r="E362" s="27" t="s">
        <v>138</v>
      </c>
    </row>
    <row r="363" ht="26.4">
      <c r="A363" s="1" t="s">
        <v>116</v>
      </c>
      <c r="E363" s="32" t="s">
        <v>1477</v>
      </c>
    </row>
    <row r="364">
      <c r="A364" s="1" t="s">
        <v>117</v>
      </c>
      <c r="E364" s="27" t="s">
        <v>561</v>
      </c>
    </row>
    <row r="365">
      <c r="A365" s="1" t="s">
        <v>108</v>
      </c>
      <c r="B365" s="1">
        <v>88</v>
      </c>
      <c r="C365" s="26" t="s">
        <v>1291</v>
      </c>
      <c r="D365" t="s">
        <v>138</v>
      </c>
      <c r="E365" s="27" t="s">
        <v>1292</v>
      </c>
      <c r="F365" s="28" t="s">
        <v>167</v>
      </c>
      <c r="G365" s="29">
        <v>40</v>
      </c>
      <c r="H365" s="28">
        <v>0</v>
      </c>
      <c r="I365" s="30">
        <f>ROUND(G365*H365,P4)</f>
        <v>0</v>
      </c>
      <c r="L365" s="30">
        <v>0</v>
      </c>
      <c r="M365" s="24">
        <f>ROUND(G365*L365,P4)</f>
        <v>0</v>
      </c>
      <c r="N365" s="25" t="s">
        <v>559</v>
      </c>
      <c r="O365" s="31">
        <f>M365*AA365</f>
        <v>0</v>
      </c>
      <c r="P365" s="1">
        <v>3</v>
      </c>
      <c r="AA365" s="1">
        <f>IF(P365=1,$O$3,IF(P365=2,$O$4,$O$5))</f>
        <v>0</v>
      </c>
    </row>
    <row r="366">
      <c r="A366" s="1" t="s">
        <v>114</v>
      </c>
      <c r="E366" s="27" t="s">
        <v>138</v>
      </c>
    </row>
    <row r="367" ht="26.4">
      <c r="A367" s="1" t="s">
        <v>116</v>
      </c>
      <c r="E367" s="32" t="s">
        <v>1477</v>
      </c>
    </row>
    <row r="368">
      <c r="A368" s="1" t="s">
        <v>117</v>
      </c>
      <c r="E368" s="27" t="s">
        <v>561</v>
      </c>
    </row>
    <row r="369">
      <c r="A369" s="1" t="s">
        <v>108</v>
      </c>
      <c r="B369" s="1">
        <v>89</v>
      </c>
      <c r="C369" s="26" t="s">
        <v>1279</v>
      </c>
      <c r="D369" t="s">
        <v>138</v>
      </c>
      <c r="E369" s="27" t="s">
        <v>1280</v>
      </c>
      <c r="F369" s="28" t="s">
        <v>159</v>
      </c>
      <c r="G369" s="29">
        <v>4</v>
      </c>
      <c r="H369" s="28">
        <v>0</v>
      </c>
      <c r="I369" s="30">
        <f>ROUND(G369*H369,P4)</f>
        <v>0</v>
      </c>
      <c r="L369" s="30">
        <v>0</v>
      </c>
      <c r="M369" s="24">
        <f>ROUND(G369*L369,P4)</f>
        <v>0</v>
      </c>
      <c r="N369" s="25" t="s">
        <v>559</v>
      </c>
      <c r="O369" s="31">
        <f>M369*AA369</f>
        <v>0</v>
      </c>
      <c r="P369" s="1">
        <v>3</v>
      </c>
      <c r="AA369" s="1">
        <f>IF(P369=1,$O$3,IF(P369=2,$O$4,$O$5))</f>
        <v>0</v>
      </c>
    </row>
    <row r="370">
      <c r="A370" s="1" t="s">
        <v>114</v>
      </c>
      <c r="E370" s="27" t="s">
        <v>138</v>
      </c>
    </row>
    <row r="371" ht="26.4">
      <c r="A371" s="1" t="s">
        <v>116</v>
      </c>
      <c r="E371" s="32" t="s">
        <v>1053</v>
      </c>
    </row>
    <row r="372">
      <c r="A372" s="1" t="s">
        <v>117</v>
      </c>
      <c r="E372" s="27" t="s">
        <v>561</v>
      </c>
    </row>
    <row r="373">
      <c r="A373" s="1" t="s">
        <v>108</v>
      </c>
      <c r="B373" s="1">
        <v>90</v>
      </c>
      <c r="C373" s="26" t="s">
        <v>1282</v>
      </c>
      <c r="D373" t="s">
        <v>138</v>
      </c>
      <c r="E373" s="27" t="s">
        <v>1283</v>
      </c>
      <c r="F373" s="28" t="s">
        <v>159</v>
      </c>
      <c r="G373" s="29">
        <v>4</v>
      </c>
      <c r="H373" s="28">
        <v>0</v>
      </c>
      <c r="I373" s="30">
        <f>ROUND(G373*H373,P4)</f>
        <v>0</v>
      </c>
      <c r="L373" s="30">
        <v>0</v>
      </c>
      <c r="M373" s="24">
        <f>ROUND(G373*L373,P4)</f>
        <v>0</v>
      </c>
      <c r="N373" s="25" t="s">
        <v>559</v>
      </c>
      <c r="O373" s="31">
        <f>M373*AA373</f>
        <v>0</v>
      </c>
      <c r="P373" s="1">
        <v>3</v>
      </c>
      <c r="AA373" s="1">
        <f>IF(P373=1,$O$3,IF(P373=2,$O$4,$O$5))</f>
        <v>0</v>
      </c>
    </row>
    <row r="374">
      <c r="A374" s="1" t="s">
        <v>114</v>
      </c>
      <c r="E374" s="27" t="s">
        <v>138</v>
      </c>
    </row>
    <row r="375" ht="26.4">
      <c r="A375" s="1" t="s">
        <v>116</v>
      </c>
      <c r="E375" s="32" t="s">
        <v>1053</v>
      </c>
    </row>
    <row r="376">
      <c r="A376" s="1" t="s">
        <v>117</v>
      </c>
      <c r="E376" s="27" t="s">
        <v>561</v>
      </c>
    </row>
    <row r="377">
      <c r="A377" s="1" t="s">
        <v>108</v>
      </c>
      <c r="B377" s="1">
        <v>91</v>
      </c>
      <c r="C377" s="26" t="s">
        <v>801</v>
      </c>
      <c r="D377" t="s">
        <v>138</v>
      </c>
      <c r="E377" s="27" t="s">
        <v>802</v>
      </c>
      <c r="F377" s="28" t="s">
        <v>159</v>
      </c>
      <c r="G377" s="29">
        <v>4</v>
      </c>
      <c r="H377" s="28">
        <v>0</v>
      </c>
      <c r="I377" s="30">
        <f>ROUND(G377*H377,P4)</f>
        <v>0</v>
      </c>
      <c r="L377" s="30">
        <v>0</v>
      </c>
      <c r="M377" s="24">
        <f>ROUND(G377*L377,P4)</f>
        <v>0</v>
      </c>
      <c r="N377" s="25" t="s">
        <v>559</v>
      </c>
      <c r="O377" s="31">
        <f>M377*AA377</f>
        <v>0</v>
      </c>
      <c r="P377" s="1">
        <v>3</v>
      </c>
      <c r="AA377" s="1">
        <f>IF(P377=1,$O$3,IF(P377=2,$O$4,$O$5))</f>
        <v>0</v>
      </c>
    </row>
    <row r="378">
      <c r="A378" s="1" t="s">
        <v>114</v>
      </c>
      <c r="E378" s="27" t="s">
        <v>138</v>
      </c>
    </row>
    <row r="379" ht="26.4">
      <c r="A379" s="1" t="s">
        <v>116</v>
      </c>
      <c r="E379" s="32" t="s">
        <v>1053</v>
      </c>
    </row>
    <row r="380">
      <c r="A380" s="1" t="s">
        <v>117</v>
      </c>
      <c r="E380" s="27" t="s">
        <v>561</v>
      </c>
    </row>
    <row r="381">
      <c r="A381" s="1" t="s">
        <v>108</v>
      </c>
      <c r="B381" s="1">
        <v>92</v>
      </c>
      <c r="C381" s="26" t="s">
        <v>1528</v>
      </c>
      <c r="D381" t="s">
        <v>138</v>
      </c>
      <c r="E381" s="27" t="s">
        <v>1529</v>
      </c>
      <c r="F381" s="28" t="s">
        <v>159</v>
      </c>
      <c r="G381" s="29">
        <v>4</v>
      </c>
      <c r="H381" s="28">
        <v>0</v>
      </c>
      <c r="I381" s="30">
        <f>ROUND(G381*H381,P4)</f>
        <v>0</v>
      </c>
      <c r="L381" s="30">
        <v>0</v>
      </c>
      <c r="M381" s="24">
        <f>ROUND(G381*L381,P4)</f>
        <v>0</v>
      </c>
      <c r="N381" s="25" t="s">
        <v>559</v>
      </c>
      <c r="O381" s="31">
        <f>M381*AA381</f>
        <v>0</v>
      </c>
      <c r="P381" s="1">
        <v>3</v>
      </c>
      <c r="AA381" s="1">
        <f>IF(P381=1,$O$3,IF(P381=2,$O$4,$O$5))</f>
        <v>0</v>
      </c>
    </row>
    <row r="382">
      <c r="A382" s="1" t="s">
        <v>114</v>
      </c>
      <c r="E382" s="27" t="s">
        <v>138</v>
      </c>
    </row>
    <row r="383" ht="26.4">
      <c r="A383" s="1" t="s">
        <v>116</v>
      </c>
      <c r="E383" s="32" t="s">
        <v>1053</v>
      </c>
    </row>
    <row r="384">
      <c r="A384" s="1" t="s">
        <v>117</v>
      </c>
      <c r="E384" s="27" t="s">
        <v>561</v>
      </c>
    </row>
    <row r="385">
      <c r="A385" s="1" t="s">
        <v>108</v>
      </c>
      <c r="B385" s="1">
        <v>93</v>
      </c>
      <c r="C385" s="26" t="s">
        <v>1530</v>
      </c>
      <c r="D385" t="s">
        <v>138</v>
      </c>
      <c r="E385" s="27" t="s">
        <v>1531</v>
      </c>
      <c r="F385" s="28" t="s">
        <v>159</v>
      </c>
      <c r="G385" s="29">
        <v>1</v>
      </c>
      <c r="H385" s="28">
        <v>0</v>
      </c>
      <c r="I385" s="30">
        <f>ROUND(G385*H385,P4)</f>
        <v>0</v>
      </c>
      <c r="L385" s="30">
        <v>0</v>
      </c>
      <c r="M385" s="24">
        <f>ROUND(G385*L385,P4)</f>
        <v>0</v>
      </c>
      <c r="N385" s="25" t="s">
        <v>559</v>
      </c>
      <c r="O385" s="31">
        <f>M385*AA385</f>
        <v>0</v>
      </c>
      <c r="P385" s="1">
        <v>3</v>
      </c>
      <c r="AA385" s="1">
        <f>IF(P385=1,$O$3,IF(P385=2,$O$4,$O$5))</f>
        <v>0</v>
      </c>
    </row>
    <row r="386">
      <c r="A386" s="1" t="s">
        <v>114</v>
      </c>
      <c r="E386" s="27" t="s">
        <v>138</v>
      </c>
    </row>
    <row r="387" ht="26.4">
      <c r="A387" s="1" t="s">
        <v>116</v>
      </c>
      <c r="E387" s="32" t="s">
        <v>1015</v>
      </c>
    </row>
    <row r="388">
      <c r="A388" s="1" t="s">
        <v>117</v>
      </c>
      <c r="E388" s="27" t="s">
        <v>561</v>
      </c>
    </row>
    <row r="389" ht="26.4">
      <c r="A389" s="1" t="s">
        <v>108</v>
      </c>
      <c r="B389" s="1">
        <v>94</v>
      </c>
      <c r="C389" s="26" t="s">
        <v>1532</v>
      </c>
      <c r="D389" t="s">
        <v>138</v>
      </c>
      <c r="E389" s="27" t="s">
        <v>1533</v>
      </c>
      <c r="F389" s="28" t="s">
        <v>398</v>
      </c>
      <c r="G389" s="29">
        <v>16</v>
      </c>
      <c r="H389" s="28">
        <v>0</v>
      </c>
      <c r="I389" s="30">
        <f>ROUND(G389*H389,P4)</f>
        <v>0</v>
      </c>
      <c r="L389" s="30">
        <v>0</v>
      </c>
      <c r="M389" s="24">
        <f>ROUND(G389*L389,P4)</f>
        <v>0</v>
      </c>
      <c r="N389" s="25" t="s">
        <v>559</v>
      </c>
      <c r="O389" s="31">
        <f>M389*AA389</f>
        <v>0</v>
      </c>
      <c r="P389" s="1">
        <v>3</v>
      </c>
      <c r="AA389" s="1">
        <f>IF(P389=1,$O$3,IF(P389=2,$O$4,$O$5))</f>
        <v>0</v>
      </c>
    </row>
    <row r="390">
      <c r="A390" s="1" t="s">
        <v>114</v>
      </c>
      <c r="E390" s="27" t="s">
        <v>138</v>
      </c>
    </row>
    <row r="391" ht="26.4">
      <c r="A391" s="1" t="s">
        <v>116</v>
      </c>
      <c r="E391" s="32" t="s">
        <v>1463</v>
      </c>
    </row>
    <row r="392">
      <c r="A392" s="1" t="s">
        <v>117</v>
      </c>
      <c r="E392" s="27" t="s">
        <v>561</v>
      </c>
    </row>
    <row r="393">
      <c r="A393" s="1" t="s">
        <v>105</v>
      </c>
      <c r="C393" s="22" t="s">
        <v>1117</v>
      </c>
      <c r="E393" s="23" t="s">
        <v>1534</v>
      </c>
      <c r="L393" s="24">
        <f>SUMIFS(L394:L409,A394:A409,"P")</f>
        <v>0</v>
      </c>
      <c r="M393" s="24">
        <f>SUMIFS(M394:M409,A394:A409,"P")</f>
        <v>0</v>
      </c>
      <c r="N393" s="25"/>
    </row>
    <row r="394" ht="26.4">
      <c r="A394" s="1" t="s">
        <v>108</v>
      </c>
      <c r="B394" s="1">
        <v>95</v>
      </c>
      <c r="C394" s="26" t="s">
        <v>109</v>
      </c>
      <c r="D394" t="s">
        <v>110</v>
      </c>
      <c r="E394" s="27" t="s">
        <v>111</v>
      </c>
      <c r="F394" s="28" t="s">
        <v>112</v>
      </c>
      <c r="G394" s="29">
        <v>3.6000000000000001</v>
      </c>
      <c r="H394" s="28">
        <v>0</v>
      </c>
      <c r="I394" s="30">
        <f>ROUND(G394*H394,P4)</f>
        <v>0</v>
      </c>
      <c r="L394" s="30">
        <v>0</v>
      </c>
      <c r="M394" s="24">
        <f>ROUND(G394*L394,P4)</f>
        <v>0</v>
      </c>
      <c r="N394" s="25" t="s">
        <v>785</v>
      </c>
      <c r="O394" s="31">
        <f>M394*AA394</f>
        <v>0</v>
      </c>
      <c r="P394" s="1">
        <v>3</v>
      </c>
      <c r="AA394" s="1">
        <f>IF(P394=1,$O$3,IF(P394=2,$O$4,$O$5))</f>
        <v>0</v>
      </c>
    </row>
    <row r="395" ht="26.4">
      <c r="A395" s="1" t="s">
        <v>114</v>
      </c>
      <c r="E395" s="27" t="s">
        <v>115</v>
      </c>
    </row>
    <row r="396" ht="26.4">
      <c r="A396" s="1" t="s">
        <v>116</v>
      </c>
      <c r="E396" s="32" t="s">
        <v>1535</v>
      </c>
    </row>
    <row r="397" ht="198">
      <c r="A397" s="1" t="s">
        <v>117</v>
      </c>
      <c r="E397" s="27" t="s">
        <v>787</v>
      </c>
    </row>
    <row r="398" ht="26.4">
      <c r="A398" s="1" t="s">
        <v>108</v>
      </c>
      <c r="B398" s="1">
        <v>96</v>
      </c>
      <c r="C398" s="26" t="s">
        <v>1119</v>
      </c>
      <c r="D398" t="s">
        <v>1120</v>
      </c>
      <c r="E398" s="27" t="s">
        <v>1121</v>
      </c>
      <c r="F398" s="28" t="s">
        <v>112</v>
      </c>
      <c r="G398" s="29">
        <v>0.050000000000000003</v>
      </c>
      <c r="H398" s="28">
        <v>0</v>
      </c>
      <c r="I398" s="30">
        <f>ROUND(G398*H398,P4)</f>
        <v>0</v>
      </c>
      <c r="L398" s="30">
        <v>0</v>
      </c>
      <c r="M398" s="24">
        <f>ROUND(G398*L398,P4)</f>
        <v>0</v>
      </c>
      <c r="N398" s="25" t="s">
        <v>785</v>
      </c>
      <c r="O398" s="31">
        <f>M398*AA398</f>
        <v>0</v>
      </c>
      <c r="P398" s="1">
        <v>3</v>
      </c>
      <c r="AA398" s="1">
        <f>IF(P398=1,$O$3,IF(P398=2,$O$4,$O$5))</f>
        <v>0</v>
      </c>
    </row>
    <row r="399" ht="26.4">
      <c r="A399" s="1" t="s">
        <v>114</v>
      </c>
      <c r="E399" s="27" t="s">
        <v>115</v>
      </c>
    </row>
    <row r="400" ht="26.4">
      <c r="A400" s="1" t="s">
        <v>116</v>
      </c>
      <c r="E400" s="32" t="s">
        <v>1536</v>
      </c>
    </row>
    <row r="401" ht="184.8">
      <c r="A401" s="1" t="s">
        <v>117</v>
      </c>
      <c r="E401" s="27" t="s">
        <v>1123</v>
      </c>
    </row>
    <row r="402" ht="26.4">
      <c r="A402" s="1" t="s">
        <v>108</v>
      </c>
      <c r="B402" s="1">
        <v>97</v>
      </c>
      <c r="C402" s="26" t="s">
        <v>128</v>
      </c>
      <c r="D402" t="s">
        <v>129</v>
      </c>
      <c r="E402" s="27" t="s">
        <v>130</v>
      </c>
      <c r="F402" s="28" t="s">
        <v>112</v>
      </c>
      <c r="G402" s="29">
        <v>0.10000000000000001</v>
      </c>
      <c r="H402" s="28">
        <v>0</v>
      </c>
      <c r="I402" s="30">
        <f>ROUND(G402*H402,P4)</f>
        <v>0</v>
      </c>
      <c r="L402" s="30">
        <v>0</v>
      </c>
      <c r="M402" s="24">
        <f>ROUND(G402*L402,P4)</f>
        <v>0</v>
      </c>
      <c r="N402" s="25" t="s">
        <v>785</v>
      </c>
      <c r="O402" s="31">
        <f>M402*AA402</f>
        <v>0</v>
      </c>
      <c r="P402" s="1">
        <v>3</v>
      </c>
      <c r="AA402" s="1">
        <f>IF(P402=1,$O$3,IF(P402=2,$O$4,$O$5))</f>
        <v>0</v>
      </c>
    </row>
    <row r="403" ht="26.4">
      <c r="A403" s="1" t="s">
        <v>114</v>
      </c>
      <c r="E403" s="27" t="s">
        <v>115</v>
      </c>
    </row>
    <row r="404" ht="26.4">
      <c r="A404" s="1" t="s">
        <v>116</v>
      </c>
      <c r="E404" s="32" t="s">
        <v>1537</v>
      </c>
    </row>
    <row r="405" ht="184.8">
      <c r="A405" s="1" t="s">
        <v>117</v>
      </c>
      <c r="E405" s="27" t="s">
        <v>484</v>
      </c>
    </row>
    <row r="406" ht="26.4">
      <c r="A406" s="1" t="s">
        <v>108</v>
      </c>
      <c r="B406" s="1">
        <v>98</v>
      </c>
      <c r="C406" s="26" t="s">
        <v>125</v>
      </c>
      <c r="D406" t="s">
        <v>126</v>
      </c>
      <c r="E406" s="27" t="s">
        <v>127</v>
      </c>
      <c r="F406" s="28" t="s">
        <v>112</v>
      </c>
      <c r="G406" s="29">
        <v>0.10000000000000001</v>
      </c>
      <c r="H406" s="28">
        <v>0</v>
      </c>
      <c r="I406" s="30">
        <f>ROUND(G406*H406,P4)</f>
        <v>0</v>
      </c>
      <c r="L406" s="30">
        <v>0</v>
      </c>
      <c r="M406" s="24">
        <f>ROUND(G406*L406,P4)</f>
        <v>0</v>
      </c>
      <c r="N406" s="25" t="s">
        <v>785</v>
      </c>
      <c r="O406" s="31">
        <f>M406*AA406</f>
        <v>0</v>
      </c>
      <c r="P406" s="1">
        <v>3</v>
      </c>
      <c r="AA406" s="1">
        <f>IF(P406=1,$O$3,IF(P406=2,$O$4,$O$5))</f>
        <v>0</v>
      </c>
    </row>
    <row r="407" ht="26.4">
      <c r="A407" s="1" t="s">
        <v>114</v>
      </c>
      <c r="E407" s="27" t="s">
        <v>115</v>
      </c>
    </row>
    <row r="408" ht="26.4">
      <c r="A408" s="1" t="s">
        <v>116</v>
      </c>
      <c r="E408" s="32" t="s">
        <v>1537</v>
      </c>
    </row>
    <row r="409" ht="184.8">
      <c r="A409" s="1" t="s">
        <v>117</v>
      </c>
      <c r="E409" s="27" t="s">
        <v>484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Janko Milan, Ing.</dc:creator>
  <cp:lastModifiedBy>Janko Milan, Ing.</cp:lastModifiedBy>
  <dcterms:created xsi:type="dcterms:W3CDTF">2025-03-03T12:41:43Z</dcterms:created>
  <dcterms:modified xsi:type="dcterms:W3CDTF">2025-03-03T12:41:46Z</dcterms:modified>
</cp:coreProperties>
</file>